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mc:AlternateContent xmlns:mc="http://schemas.openxmlformats.org/markup-compatibility/2006">
    <mc:Choice Requires="x15">
      <x15ac:absPath xmlns:x15ac="http://schemas.microsoft.com/office/spreadsheetml/2010/11/ac" url="C:\Workspace\GraphRAG\Test\vlm_schema\excel_vlm_output_schema\examples\"/>
    </mc:Choice>
  </mc:AlternateContent>
  <xr:revisionPtr revIDLastSave="0" documentId="13_ncr:1_{DBD23BEE-07D0-4F60-BF43-64BCDA848414}" xr6:coauthVersionLast="47" xr6:coauthVersionMax="47" xr10:uidLastSave="{00000000-0000-0000-0000-000000000000}"/>
  <bookViews>
    <workbookView xWindow="-120" yWindow="-120" windowWidth="51840" windowHeight="21120" activeTab="5" xr2:uid="{00000000-000D-0000-FFFF-FFFF00000000}"/>
  </bookViews>
  <sheets>
    <sheet name="토공" sheetId="1" r:id="rId1"/>
    <sheet name="Sheet1" sheetId="5" r:id="rId2"/>
    <sheet name="U형측구" sheetId="3" r:id="rId3"/>
    <sheet name="각형맨홀(특2호)" sheetId="4" r:id="rId4"/>
    <sheet name="PI Rankings - Schools" sheetId="6" r:id="rId5"/>
    <sheet name="Notes" sheetId="7"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55P3_" localSheetId="3" hidden="1">{#N/A,#N/A,FALSE,"배수1"}</definedName>
    <definedName name="_55P3_" hidden="1">{#N/A,#N/A,FALSE,"배수1"}</definedName>
    <definedName name="_58P4_" localSheetId="3" hidden="1">{#N/A,#N/A,FALSE,"혼합골재"}</definedName>
    <definedName name="_58P4_" hidden="1">{#N/A,#N/A,FALSE,"혼합골재"}</definedName>
    <definedName name="_61P5_" localSheetId="3" hidden="1">{#N/A,#N/A,FALSE,"배수1"}</definedName>
    <definedName name="_61P5_" hidden="1">{#N/A,#N/A,FALSE,"배수1"}</definedName>
    <definedName name="_64P6_" localSheetId="3" hidden="1">{#N/A,#N/A,FALSE,"2~8번"}</definedName>
    <definedName name="_64P6_" hidden="1">{#N/A,#N/A,FALSE,"2~8번"}</definedName>
    <definedName name="_67S3_" localSheetId="3" hidden="1">{#N/A,#N/A,FALSE,"포장2"}</definedName>
    <definedName name="_67S3_" hidden="1">{#N/A,#N/A,FALSE,"포장2"}</definedName>
    <definedName name="_dist__bin" localSheetId="2" hidden="1">[1]조명시설!#REF!</definedName>
    <definedName name="_dist__bin" hidden="1">[1]조명시설!#REF!</definedName>
    <definedName name="_Dist_Bin" localSheetId="2" hidden="1">[2]조명시설!#REF!</definedName>
    <definedName name="_Dist_Bin" hidden="1">[2]조명시설!#REF!</definedName>
    <definedName name="_Dist_Values" localSheetId="2" hidden="1">[2]조명시설!#REF!</definedName>
    <definedName name="_Dist_Values" hidden="1">[2]조명시설!#REF!</definedName>
    <definedName name="_Fill" localSheetId="2" hidden="1">[2]조명시설!#REF!</definedName>
    <definedName name="_Fill" hidden="1">[2]조명시설!#REF!</definedName>
    <definedName name="_xlnm._FilterDatabase" localSheetId="2" hidden="1">#REF!</definedName>
    <definedName name="_xlnm._FilterDatabase" hidden="1">#REF!</definedName>
    <definedName name="_Key1" localSheetId="2" hidden="1">[2]조명시설!#REF!</definedName>
    <definedName name="_Key1" hidden="1">[2]조명시설!#REF!</definedName>
    <definedName name="_Key2" localSheetId="2" hidden="1">[2]조명시설!#REF!</definedName>
    <definedName name="_Key2" hidden="1">[2]조명시설!#REF!</definedName>
    <definedName name="_Key3" localSheetId="2" hidden="1">#REF!</definedName>
    <definedName name="_Key3" hidden="1">#REF!</definedName>
    <definedName name="_kfkf" localSheetId="2" hidden="1">#REF!</definedName>
    <definedName name="_kfkf" hidden="1">#REF!</definedName>
    <definedName name="_Regression_Out" hidden="1">'[3]단면A-A(TR)'!$AC$158</definedName>
    <definedName name="_Regression_X" hidden="1">'[3]단면A-A(TR)'!$AA$164:$AA$174</definedName>
    <definedName name="_Regression_Y" hidden="1">'[3]단면A-A(TR)'!$AB$164:$AB$174</definedName>
    <definedName name="_Sort" localSheetId="2" hidden="1">[2]조명시설!#REF!</definedName>
    <definedName name="_Sort" hidden="1">[2]조명시설!#REF!</definedName>
    <definedName name="_Sortt" localSheetId="2" hidden="1">#REF!</definedName>
    <definedName name="_Sortt" hidden="1">#REF!</definedName>
    <definedName name="_Table1_In1" hidden="1">[4]시행후면적!$O$59:$O$59</definedName>
    <definedName name="_Table1_Out" hidden="1">[4]시행후면적!$O$6006:$O$6006</definedName>
    <definedName name="_woogi" localSheetId="2" hidden="1">#REF!</definedName>
    <definedName name="_woogi" hidden="1">#REF!</definedName>
    <definedName name="_woogi2" localSheetId="2" hidden="1">#REF!</definedName>
    <definedName name="_woogi2" hidden="1">#REF!</definedName>
    <definedName name="_woogi24" localSheetId="2" hidden="1">#REF!</definedName>
    <definedName name="_woogi24" hidden="1">#REF!</definedName>
    <definedName name="_woogi3" localSheetId="2" hidden="1">#REF!</definedName>
    <definedName name="_woogi3" hidden="1">#REF!</definedName>
    <definedName name="_재ㅐ햐" localSheetId="2" hidden="1">#REF!</definedName>
    <definedName name="_재ㅐ햐" hidden="1">#REF!</definedName>
    <definedName name="AA" localSheetId="3" hidden="1">{#N/A,#N/A,FALSE,"조골재"}</definedName>
    <definedName name="AA" hidden="1">{#N/A,#N/A,FALSE,"조골재"}</definedName>
    <definedName name="aaa" localSheetId="3" hidden="1">{#N/A,#N/A,FALSE,"골재소요량";#N/A,#N/A,FALSE,"골재소요량"}</definedName>
    <definedName name="aaa" hidden="1">{#N/A,#N/A,FALSE,"골재소요량";#N/A,#N/A,FALSE,"골재소요량"}</definedName>
    <definedName name="aaaa_1" localSheetId="3" hidden="1">{#N/A,#N/A,FALSE,"조골재"}</definedName>
    <definedName name="aaaa_1" hidden="1">{#N/A,#N/A,FALSE,"조골재"}</definedName>
    <definedName name="aaaaa" localSheetId="3" hidden="1">{#N/A,#N/A,FALSE,"조골재"}</definedName>
    <definedName name="aaaaa" hidden="1">{#N/A,#N/A,FALSE,"조골재"}</definedName>
    <definedName name="aaaaa_1" localSheetId="3" hidden="1">{#N/A,#N/A,FALSE,"조골재"}</definedName>
    <definedName name="aaaaa_1" hidden="1">{#N/A,#N/A,FALSE,"조골재"}</definedName>
    <definedName name="aaaaaa" localSheetId="3" hidden="1">{#N/A,#N/A,FALSE,"속도"}</definedName>
    <definedName name="aaaaaa" hidden="1">{#N/A,#N/A,FALSE,"속도"}</definedName>
    <definedName name="aaaaaaaaaa" localSheetId="3" hidden="1">{#N/A,#N/A,FALSE,"운반시간"}</definedName>
    <definedName name="aaaaaaaaaa" hidden="1">{#N/A,#N/A,FALSE,"운반시간"}</definedName>
    <definedName name="aaaaaaaaaa_1" localSheetId="3" hidden="1">{#N/A,#N/A,FALSE,"운반시간"}</definedName>
    <definedName name="aaaaaaaaaa_1" hidden="1">{#N/A,#N/A,FALSE,"운반시간"}</definedName>
    <definedName name="AR" localSheetId="3" hidden="1">{#N/A,#N/A,FALSE,"운반시간"}</definedName>
    <definedName name="AR" hidden="1">{#N/A,#N/A,FALSE,"운반시간"}</definedName>
    <definedName name="ASF" localSheetId="3" hidden="1">{#N/A,#N/A,FALSE,"2~8번"}</definedName>
    <definedName name="ASF" hidden="1">{#N/A,#N/A,FALSE,"2~8번"}</definedName>
    <definedName name="ASGF" localSheetId="3" hidden="1">{#N/A,#N/A,FALSE,"2~8번"}</definedName>
    <definedName name="ASGF" hidden="1">{#N/A,#N/A,FALSE,"2~8번"}</definedName>
    <definedName name="cellbimuser53F10BC800D2520A69201C20" comment="Administrator">1671695895564</definedName>
    <definedName name="_xlnm.Database">#REF!</definedName>
    <definedName name="dataww" localSheetId="2" hidden="1">#REF!</definedName>
    <definedName name="dataww" hidden="1">#REF!</definedName>
    <definedName name="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2" hidden="1">#REF!</definedName>
    <definedName name="ddddd" hidden="1">#REF!</definedName>
    <definedName name="dddddd" localSheetId="3" hidden="1">{#N/A,#N/A,FALSE,"이정표"}</definedName>
    <definedName name="dddddd" hidden="1">{#N/A,#N/A,FALSE,"이정표"}</definedName>
    <definedName name="DFASFD" localSheetId="3" hidden="1">{#N/A,#N/A,FALSE,"골재소요량";#N/A,#N/A,FALSE,"골재소요량"}</definedName>
    <definedName name="DFASFD" hidden="1">{#N/A,#N/A,FALSE,"골재소요량";#N/A,#N/A,FALSE,"골재소요량"}</definedName>
    <definedName name="DFDASFGDASG" localSheetId="3" hidden="1">{#N/A,#N/A,FALSE,"단가표지"}</definedName>
    <definedName name="DFDASFGDASG" hidden="1">{#N/A,#N/A,FALSE,"단가표지"}</definedName>
    <definedName name="DFDF" localSheetId="3" hidden="1">{#N/A,#N/A,FALSE,"조골재"}</definedName>
    <definedName name="DFDF" hidden="1">{#N/A,#N/A,FALSE,"조골재"}</definedName>
    <definedName name="DFDFDF" localSheetId="3" hidden="1">{#N/A,#N/A,FALSE,"단가표지"}</definedName>
    <definedName name="DFDFDF" hidden="1">{#N/A,#N/A,FALSE,"단가표지"}</definedName>
    <definedName name="DFDSADFADSF" localSheetId="3" hidden="1">{#N/A,#N/A,FALSE,"2~8번"}</definedName>
    <definedName name="DFDSADFADSF" hidden="1">{#N/A,#N/A,FALSE,"2~8번"}</definedName>
    <definedName name="DFDSAFDFD" localSheetId="3" hidden="1">{#N/A,#N/A,FALSE,"부대1"}</definedName>
    <definedName name="DFDSAFDFD" hidden="1">{#N/A,#N/A,FALSE,"부대1"}</definedName>
    <definedName name="DFDSAFSFG" localSheetId="3" hidden="1">{#N/A,#N/A,FALSE,"구조2"}</definedName>
    <definedName name="DFDSAFSFG" hidden="1">{#N/A,#N/A,FALSE,"구조2"}</definedName>
    <definedName name="DFDSAGFDSAG" localSheetId="3" hidden="1">{#N/A,#N/A,FALSE,"혼합골재"}</definedName>
    <definedName name="DFDSAGFDSAG" hidden="1">{#N/A,#N/A,FALSE,"혼합골재"}</definedName>
    <definedName name="DFDSFD" localSheetId="3" hidden="1">{#N/A,#N/A,FALSE,"속도"}</definedName>
    <definedName name="DFDSFD" hidden="1">{#N/A,#N/A,FALSE,"속도"}</definedName>
    <definedName name="DFDSFDFDFD" localSheetId="3" hidden="1">{#N/A,#N/A,FALSE,"구조1"}</definedName>
    <definedName name="DFDSFDFDFD" hidden="1">{#N/A,#N/A,FALSE,"구조1"}</definedName>
    <definedName name="DFDSFDS" localSheetId="3" hidden="1">{#N/A,#N/A,FALSE,"부대2"}</definedName>
    <definedName name="DFDSFDS" hidden="1">{#N/A,#N/A,FALSE,"부대2"}</definedName>
    <definedName name="DFDSSF" localSheetId="3" hidden="1">{#N/A,#N/A,FALSE,"이정표"}</definedName>
    <definedName name="DFDSSF" hidden="1">{#N/A,#N/A,FALSE,"이정표"}</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3" hidden="1">{#N/A,#N/A,FALSE,"운반시간"}</definedName>
    <definedName name="DFGADSGAFDG" hidden="1">{#N/A,#N/A,FALSE,"운반시간"}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S" localSheetId="3" hidden="1">{#N/A,#N/A,FALSE,"조골재"}</definedName>
    <definedName name="DFS" hidden="1">{#N/A,#N/A,FALSE,"조골재"}</definedName>
    <definedName name="DGDFGFGDG" localSheetId="3" hidden="1">{#N/A,#N/A,FALSE,"배수1"}</definedName>
    <definedName name="DGDFGFGDG" hidden="1">{#N/A,#N/A,FALSE,"배수1"}</definedName>
    <definedName name="DGH" localSheetId="3" hidden="1">{#N/A,#N/A,FALSE,"조골재"}</definedName>
    <definedName name="DGH" hidden="1">{#N/A,#N/A,FALSE,"조골재"}</definedName>
    <definedName name="dldldldll" localSheetId="2" hidden="1">[5]조명시설!#REF!</definedName>
    <definedName name="dldldldll" hidden="1">[5]조명시설!#REF!</definedName>
    <definedName name="DSA" localSheetId="3" hidden="1">{#N/A,#N/A,FALSE,"포장1";#N/A,#N/A,FALSE,"포장1"}</definedName>
    <definedName name="DSA" hidden="1">{#N/A,#N/A,FALSE,"포장1";#N/A,#N/A,FALSE,"포장1"}</definedName>
    <definedName name="dsaf" localSheetId="3" hidden="1">{#N/A,#N/A,FALSE,"조골재"}</definedName>
    <definedName name="dsaf" hidden="1">{#N/A,#N/A,FALSE,"조골재"}</definedName>
    <definedName name="dsaf_1" localSheetId="3" hidden="1">{#N/A,#N/A,FALSE,"조골재"}</definedName>
    <definedName name="dsaf_1" hidden="1">{#N/A,#N/A,FALSE,"조골재"}</definedName>
    <definedName name="DSF" localSheetId="3" hidden="1">{#N/A,#N/A,FALSE,"골재소요량";#N/A,#N/A,FALSE,"골재소요량"}</definedName>
    <definedName name="DSF" hidden="1">{#N/A,#N/A,FALSE,"골재소요량";#N/A,#N/A,FALSE,"골재소요량"}</definedName>
    <definedName name="DSF_1" localSheetId="3" hidden="1">{#N/A,#N/A,FALSE,"골재소요량";#N/A,#N/A,FALSE,"골재소요량"}</definedName>
    <definedName name="DSF_1" hidden="1">{#N/A,#N/A,FALSE,"골재소요량";#N/A,#N/A,FALSE,"골재소요량"}</definedName>
    <definedName name="DSFG" localSheetId="3" hidden="1">{#N/A,#N/A,FALSE,"2~8번"}</definedName>
    <definedName name="DSFG" hidden="1">{#N/A,#N/A,FALSE,"2~8번"}</definedName>
    <definedName name="DSGHE" localSheetId="3" hidden="1">{#N/A,#N/A,FALSE,"단가표지"}</definedName>
    <definedName name="DSGHE" hidden="1">{#N/A,#N/A,FALSE,"단가표지"}</definedName>
    <definedName name="dtrhgnb" localSheetId="3" hidden="1">{#N/A,#N/A,FALSE,"2~8번"}</definedName>
    <definedName name="dtrhgnb" hidden="1">{#N/A,#N/A,FALSE,"2~8번"}</definedName>
    <definedName name="DW" localSheetId="3" hidden="1">{#N/A,#N/A,FALSE,"배수2"}</definedName>
    <definedName name="DW" hidden="1">{#N/A,#N/A,FALSE,"배수2"}</definedName>
    <definedName name="eee" localSheetId="3" hidden="1">{#N/A,#N/A,FALSE,"2~8번"}</definedName>
    <definedName name="eee" hidden="1">{#N/A,#N/A,FALSE,"2~8번"}</definedName>
    <definedName name="eee_1" localSheetId="3" hidden="1">{#N/A,#N/A,FALSE,"2~8번"}</definedName>
    <definedName name="eee_1" hidden="1">{#N/A,#N/A,FALSE,"2~8번"}</definedName>
    <definedName name="ERYETY" hidden="1">'[6]N賃率-職'!$I$5:$I$30</definedName>
    <definedName name="EWR" localSheetId="3" hidden="1">{#N/A,#N/A,FALSE,"골재소요량";#N/A,#N/A,FALSE,"골재소요량"}</definedName>
    <definedName name="EWR" hidden="1">{#N/A,#N/A,FALSE,"골재소요량";#N/A,#N/A,FALSE,"골재소요량"}</definedName>
    <definedName nam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localSheetId="3" hidden="1">{#N/A,#N/A,FALSE,"포장1";#N/A,#N/A,FALSE,"포장1"}</definedName>
    <definedName name="FDGDFAGFD" hidden="1">{#N/A,#N/A,FALSE,"포장1";#N/A,#N/A,FALSE,"포장1"}</definedName>
    <definedName name="fdgfdg" localSheetId="3" hidden="1">{#N/A,#N/A,FALSE,"2~8번"}</definedName>
    <definedName name="fdgfdg" hidden="1">{#N/A,#N/A,FALSE,"2~8번"}</definedName>
    <definedName name="fdgfgf" localSheetId="3" hidden="1">{#N/A,#N/A,FALSE,"운반시간"}</definedName>
    <definedName name="fdgfgf" hidden="1">{#N/A,#N/A,FALSE,"운반시간"}</definedName>
    <definedName name="FF" localSheetId="3" hidden="1">{#N/A,#N/A,FALSE,"조골재"}</definedName>
    <definedName name="FF" hidden="1">{#N/A,#N/A,FALSE,"조골재"}</definedName>
    <definedName name="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3" hidden="1">{#N/A,#N/A,FALSE,"조골재"}</definedName>
    <definedName name="ffffff" hidden="1">{#N/A,#N/A,FALSE,"조골재"}</definedName>
    <definedName name="FGDAG" localSheetId="3" hidden="1">{#N/A,#N/A,FALSE,"포장2"}</definedName>
    <definedName name="FGDAG" hidden="1">{#N/A,#N/A,FALSE,"포장2"}</definedName>
    <definedName name="FGDAGFG" localSheetId="3" hidden="1">{#N/A,#N/A,FALSE,"혼합골재"}</definedName>
    <definedName name="FGDAGFG" hidden="1">{#N/A,#N/A,FALSE,"혼합골재"}</definedName>
    <definedName name="fgfadgf" localSheetId="3" hidden="1">{#N/A,#N/A,FALSE,"혼합골재"}</definedName>
    <definedName name="fgfadgf" hidden="1">{#N/A,#N/A,FALSE,"혼합골재"}</definedName>
    <definedName name="FGFDG" localSheetId="3" hidden="1">{#N/A,#N/A,FALSE,"표지목차"}</definedName>
    <definedName name="FGFDG" hidden="1">{#N/A,#N/A,FALSE,"표지목차"}</definedName>
    <definedName name="fgfdgffff" localSheetId="3" hidden="1">{#N/A,#N/A,FALSE,"부대2"}</definedName>
    <definedName name="fgfdgffff" hidden="1">{#N/A,#N/A,FALSE,"부대2"}</definedName>
    <definedName name="fgfdsgdfg" localSheetId="3" hidden="1">{#N/A,#N/A,FALSE,"혼합골재"}</definedName>
    <definedName name="fgfdsgdfg" hidden="1">{#N/A,#N/A,FALSE,"혼합골재"}</definedName>
    <definedName name="fghfdagfd" localSheetId="3" hidden="1">{#N/A,#N/A,FALSE,"표지목차"}</definedName>
    <definedName name="fghfdagfd" hidden="1">{#N/A,#N/A,FALSE,"표지목차"}</definedName>
    <definedName name="fhddg" localSheetId="3" hidden="1">{#N/A,#N/A,FALSE,"부대1"}</definedName>
    <definedName name="fhddg" hidden="1">{#N/A,#N/A,FALSE,"부대1"}</definedName>
    <definedName name="FHFH" hidden="1">[7]수량산출!$A$1:$A$8561</definedName>
    <definedName name="FHFK" localSheetId="2" hidden="1">[7]수량산출!#REF!</definedName>
    <definedName name="FHFK" hidden="1">[7]수량산출!#REF!</definedName>
    <definedName name="FS" localSheetId="3" hidden="1">{#N/A,#N/A,FALSE,"배수1"}</definedName>
    <definedName name="FS" hidden="1">{#N/A,#N/A,FALSE,"배수1"}</definedName>
    <definedName name="FSA" localSheetId="3" hidden="1">{#N/A,#N/A,FALSE,"조골재"}</definedName>
    <definedName name="FSA" hidden="1">{#N/A,#N/A,FALSE,"조골재"}</definedName>
    <definedName name="fx" localSheetId="3" hidden="1">{#N/A,#N/A,FALSE,"조골재"}</definedName>
    <definedName name="fx" hidden="1">{#N/A,#N/A,FALSE,"조골재"}</definedName>
    <definedName name="GDFG" localSheetId="3" hidden="1">{#N/A,#N/A,FALSE,"2~8번"}</definedName>
    <definedName name="GDFG" hidden="1">{#N/A,#N/A,FALSE,"2~8번"}</definedName>
    <definedName name="GDFS" localSheetId="3" hidden="1">{#N/A,#N/A,FALSE,"2~8번"}</definedName>
    <definedName name="GDFS" hidden="1">{#N/A,#N/A,FALSE,"2~8번"}</definedName>
    <definedName name="GDG" localSheetId="3" hidden="1">{#N/A,#N/A,FALSE,"포장2"}</definedName>
    <definedName name="GDG" hidden="1">{#N/A,#N/A,FALSE,"포장2"}</definedName>
    <definedName name="GDGFD" localSheetId="3" hidden="1">{#N/A,#N/A,FALSE,"배수1"}</definedName>
    <definedName name="GDGFD" hidden="1">{#N/A,#N/A,FALSE,"배수1"}</definedName>
    <definedName name="GFD" localSheetId="3" hidden="1">{#N/A,#N/A,FALSE,"골재소요량";#N/A,#N/A,FALSE,"골재소요량"}</definedName>
    <definedName name="GFD" hidden="1">{#N/A,#N/A,FALSE,"골재소요량";#N/A,#N/A,FALSE,"골재소요량"}</definedName>
    <definedName name="GFDG" localSheetId="3" hidden="1">{#N/A,#N/A,FALSE,"2~8번"}</definedName>
    <definedName name="GFDG" hidden="1">{#N/A,#N/A,FALSE,"2~8번"}</definedName>
    <definedName name="GFDGDFGFG" localSheetId="3" hidden="1">{#N/A,#N/A,FALSE,"혼합골재"}</definedName>
    <definedName name="GFDGDFGFG" hidden="1">{#N/A,#N/A,FALSE,"혼합골재"}</definedName>
    <definedName name="GFDSAG" localSheetId="3" hidden="1">{#N/A,#N/A,FALSE,"2~8번"}</definedName>
    <definedName name="GFDSAG" hidden="1">{#N/A,#N/A,FALSE,"2~8번"}</definedName>
    <definedName name="GFGFHGFHF" localSheetId="3" hidden="1">{#N/A,#N/A,FALSE,"토공2"}</definedName>
    <definedName name="GFGFHGFHF" hidden="1">{#N/A,#N/A,FALSE,"토공2"}</definedName>
    <definedName name="gfhgh" localSheetId="3" hidden="1">{#N/A,#N/A,FALSE,"배수2"}</definedName>
    <definedName name="gfhgh" hidden="1">{#N/A,#N/A,FALSE,"배수2"}</definedName>
    <definedName name="GFHR" localSheetId="3" hidden="1">{#N/A,#N/A,FALSE,"운반시간"}</definedName>
    <definedName name="GFHR" hidden="1">{#N/A,#N/A,FALSE,"운반시간"}</definedName>
    <definedName name="gfjdjkyt" hidden="1">'[6]N賃率-職'!$I$5:$I$30</definedName>
    <definedName name="ggfhgfshgh" localSheetId="3" hidden="1">{#N/A,#N/A,FALSE,"포장2"}</definedName>
    <definedName name="ggfhgfshgh" hidden="1">{#N/A,#N/A,FALSE,"포장2"}</definedName>
    <definedName name="G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gg" localSheetId="3" hidden="1">{#N/A,#N/A,FALSE,"구조1"}</definedName>
    <definedName name="ggggg" hidden="1">{#N/A,#N/A,FALSE,"구조1"}</definedName>
    <definedName name="ghdsg" hidden="1">'[8]N賃率-職'!$I$5:$I$30</definedName>
    <definedName name="ghgfh" localSheetId="3" hidden="1">{#N/A,#N/A,FALSE,"포장2"}</definedName>
    <definedName name="ghgfh" hidden="1">{#N/A,#N/A,FALSE,"포장2"}</definedName>
    <definedName name="GJHGLI" localSheetId="3" hidden="1">{#N/A,#N/A,FALSE,"포장1";#N/A,#N/A,FALSE,"포장1"}</definedName>
    <definedName name="GJHGLI" hidden="1">{#N/A,#N/A,FALSE,"포장1";#N/A,#N/A,FALSE,"포장1"}</definedName>
    <definedName name="GS" localSheetId="3" hidden="1">{#N/A,#N/A,FALSE,"포장2"}</definedName>
    <definedName name="GS" hidden="1">{#N/A,#N/A,FALSE,"포장2"}</definedName>
    <definedName name="HDGF" localSheetId="3" hidden="1">{#N/A,#N/A,FALSE,"표지목차"}</definedName>
    <definedName name="HDGF" hidden="1">{#N/A,#N/A,FALSE,"표지목차"}</definedName>
    <definedName name="hgd" localSheetId="3" hidden="1">{#N/A,#N/A,FALSE,"배수2"}</definedName>
    <definedName name="hgd" hidden="1">{#N/A,#N/A,FALSE,"배수2"}</definedName>
    <definedName name="HGFH" localSheetId="3" hidden="1">{#N/A,#N/A,FALSE,"2~8번"}</definedName>
    <definedName name="HGFH" hidden="1">{#N/A,#N/A,FALSE,"2~8번"}</definedName>
    <definedName name="hgkjgfd" hidden="1">'[9]N賃率-職'!$I$5:$I$30</definedName>
    <definedName name="HHADG" localSheetId="3" hidden="1">{#N/A,#N/A,FALSE,"조골재"}</definedName>
    <definedName name="HHADG" hidden="1">{#N/A,#N/A,FALSE,"조골재"}</definedName>
    <definedName name="H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R" localSheetId="3" hidden="1">{#N/A,#N/A,FALSE,"포장2"}</definedName>
    <definedName name="HHR" hidden="1">{#N/A,#N/A,FALSE,"포장2"}</definedName>
    <definedName name="HRH" localSheetId="3" hidden="1">{#N/A,#N/A,FALSE,"혼합골재"}</definedName>
    <definedName name="HRH" hidden="1">{#N/A,#N/A,FALSE,"혼합골재"}</definedName>
    <definedName name="HTML_CodePage" hidden="1">949</definedName>
    <definedName name="HTML_Control" localSheetId="3" hidden="1">{"'공사부문'!$A$6:$A$32"}</definedName>
    <definedName name="HTML_Control" hidden="1">{"'공사부문'!$A$6:$A$32"}</definedName>
    <definedName name="HTML_Description" hidden="1">""</definedName>
    <definedName name="HTML_Email" hidden="1">""</definedName>
    <definedName name="HTML_Header" hidden="1">"공사부문"</definedName>
    <definedName name="HTML_LastUpdate" hidden="1">"98-04-27"</definedName>
    <definedName name="HTML_LineAfter" hidden="1">FALSE</definedName>
    <definedName name="HTML_LineBefore" hidden="1">FALSE</definedName>
    <definedName name="HTML_Name" hidden="1">"김준곤"</definedName>
    <definedName name="HTML_OBDlg2" hidden="1">TRUE</definedName>
    <definedName name="HTML_OBDlg4" hidden="1">TRUE</definedName>
    <definedName name="HTML_OS" hidden="1">0</definedName>
    <definedName name="HTML_PathFile" hidden="1">"C:\WINNT\Profiles\Administrator\Personal\MyHTML.htm"</definedName>
    <definedName name="HTML_Title" hidden="1">"시중노임단가"</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OIOIOIO" localSheetId="3" hidden="1">{#N/A,#N/A,FALSE,"표지목차"}</definedName>
    <definedName name="IOIOIOIO" hidden="1">{#N/A,#N/A,FALSE,"표지목차"}</definedName>
    <definedName name="JGH" localSheetId="3" hidden="1">{#N/A,#N/A,FALSE,"골재소요량";#N/A,#N/A,FALSE,"골재소요량"}</definedName>
    <definedName name="JGH" hidden="1">{#N/A,#N/A,FALSE,"골재소요량";#N/A,#N/A,FALSE,"골재소요량"}</definedName>
    <definedName name="JHGJ" localSheetId="3" hidden="1">{#N/A,#N/A,FALSE,"운반시간"}</definedName>
    <definedName name="JHGJ" hidden="1">{#N/A,#N/A,FALSE,"운반시간"}</definedName>
    <definedName name="JJ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kghjgk" localSheetId="2" hidden="1">#REF!</definedName>
    <definedName name="jkghjgk" hidden="1">#REF!</definedName>
    <definedName name="JKJKJKJK" localSheetId="3" hidden="1">{#N/A,#N/A,FALSE,"포장1";#N/A,#N/A,FALSE,"포장1"}</definedName>
    <definedName name="JKJKJKJK" hidden="1">{#N/A,#N/A,FALSE,"포장1";#N/A,#N/A,FALSE,"포장1"}</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hl" localSheetId="3" hidden="1">{#N/A,#N/A,FALSE,"2~8번"}</definedName>
    <definedName name="khl" hidden="1">{#N/A,#N/A,FALSE,"2~8번"}</definedName>
    <definedName name="KLLKLKLK" localSheetId="3" hidden="1">{#N/A,#N/A,FALSE,"포장2"}</definedName>
    <definedName name="KLLKLKLK" hidden="1">{#N/A,#N/A,FALSE,"포장2"}</definedName>
    <definedName name="ktf" localSheetId="2" hidden="1">#REF!</definedName>
    <definedName name="ktf" hidden="1">#REF!</definedName>
    <definedName name="kty" localSheetId="2" hidden="1">#REF!</definedName>
    <definedName name="kty" hidden="1">#REF!</definedName>
    <definedName name="L2목록">#REF!</definedName>
    <definedName name="L2숫자">#REF!</definedName>
    <definedName name="L3목록">#REF!</definedName>
    <definedName name="L3숫자">#REF!</definedName>
    <definedName name="L4목록">#REF!</definedName>
    <definedName name="L4숫자">#REF!</definedName>
    <definedName name="L5목록">#REF!</definedName>
    <definedName name="L5숫자">#REF!</definedName>
    <definedName name="L6목록">#REF!</definedName>
    <definedName name="L6숫자">#REF!</definedName>
    <definedName name="L7목록">#REF!</definedName>
    <definedName name="L7숫자">#REF!</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DL">'[10]SUN 2000.2.25. 가격표'!$A$1:$A$65536</definedName>
    <definedName name="MmExcelLinker_0CDCB4D9_31AD_451B_BBC9_F444BDA69E07">#REF!</definedName>
    <definedName name="MmExcelLinker_D117B08B_5EC2_4A6C_BB08_1AE182B38825">#REF!</definedName>
    <definedName name="nego검토"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#REF!</definedName>
    <definedName name="NN" localSheetId="3" hidden="1">{#N/A,#N/A,FALSE,"2~8번"}</definedName>
    <definedName name="NN" hidden="1">{#N/A,#N/A,FALSE,"2~8번"}</definedName>
    <definedName name="ooo" localSheetId="2" hidden="1">'[11]6PILE  (돌출)'!#REF!</definedName>
    <definedName name="ooo" hidden="1">'[11]6PILE  (돌출)'!#REF!</definedName>
    <definedName name="OPOP" localSheetId="2" hidden="1">[12]수량산출!#REF!</definedName>
    <definedName name="OPOP" hidden="1">[12]수량산출!#REF!</definedName>
    <definedName name="OPP" localSheetId="2" hidden="1">#REF!</definedName>
    <definedName name="OPP" hidden="1">#REF!</definedName>
    <definedName name="popo">#REF!,#REF!</definedName>
    <definedName name="popo1">#REF!,#REF!</definedName>
    <definedName name="pp">#REF!</definedName>
    <definedName name="_xlnm.Print_Area" localSheetId="4">'PI Rankings - Schools'!$A$1:$N$3036</definedName>
    <definedName name="_xlnm.Print_Area" localSheetId="2">U형측구!$A$1:$P$26</definedName>
    <definedName name="_xlnm.Print_Area" localSheetId="3">'각형맨홀(특2호)'!$A$1:$P$60</definedName>
    <definedName name="_xlnm.Print_Titles" localSheetId="4">'PI Rankings - Schools'!$1:$1</definedName>
    <definedName name="q00" localSheetId="3" hidden="1">{#N/A,#N/A,FALSE,"운반시간"}</definedName>
    <definedName name="q00" hidden="1">{#N/A,#N/A,FALSE,"운반시간"}</definedName>
    <definedName name="Q3WEE" localSheetId="3" hidden="1">{#N/A,#N/A,FALSE,"조골재"}</definedName>
    <definedName name="Q3WEE" hidden="1">{#N/A,#N/A,FALSE,"조골재"}</definedName>
    <definedName name="Q3WEE_1" localSheetId="3" hidden="1">{#N/A,#N/A,FALSE,"조골재"}</definedName>
    <definedName name="Q3WEE_1" hidden="1">{#N/A,#N/A,FALSE,"조골재"}</definedName>
    <definedName name="QQ" localSheetId="3" hidden="1">{#N/A,#N/A,FALSE,"2~8번"}</definedName>
    <definedName name="QQ" hidden="1">{#N/A,#N/A,FALSE,"2~8번"}</definedName>
    <definedName name="QQQ">#REF!</definedName>
    <definedName name="QW" localSheetId="3" hidden="1">{#N/A,#N/A,FALSE,"배수2"}</definedName>
    <definedName name="QW" hidden="1">{#N/A,#N/A,FALSE,"배수2"}</definedName>
    <definedName name="qwerqerwr" localSheetId="2" hidden="1">#REF!</definedName>
    <definedName name="qwerqerwr" hidden="1">#REF!</definedName>
    <definedName name="QWQ" localSheetId="3" hidden="1">{#N/A,#N/A,FALSE,"배수2"}</definedName>
    <definedName name="QWQ" hidden="1">{#N/A,#N/A,FALSE,"배수2"}</definedName>
    <definedName name="qwreq" localSheetId="2" hidden="1">#REF!</definedName>
    <definedName name="qwreq" hidden="1">#REF!</definedName>
    <definedName name="QWS" localSheetId="2" hidden="1">#REF!</definedName>
    <definedName name="QWS" hidden="1">#REF!</definedName>
    <definedName name="RET" localSheetId="3" hidden="1">{#N/A,#N/A,FALSE,"조골재"}</definedName>
    <definedName name="RET" hidden="1">{#N/A,#N/A,FALSE,"조골재"}</definedName>
    <definedName name="RETYRE" localSheetId="3" hidden="1">{#N/A,#N/A,FALSE,"골재소요량";#N/A,#N/A,FALSE,"골재소요량"}</definedName>
    <definedName name="RETYRE" hidden="1">{#N/A,#N/A,FALSE,"골재소요량";#N/A,#N/A,FALSE,"골재소요량"}</definedName>
    <definedName name="RK" localSheetId="2" hidden="1">[7]수량산출!#REF!</definedName>
    <definedName name="RK" hidden="1">[7]수량산출!#REF!</definedName>
    <definedName name="RNG">'[10]SUN 2000.2.25. 가격표'!$A$1:$D$65536</definedName>
    <definedName name="RRR" localSheetId="3" hidden="1">{#N/A,#N/A,FALSE,"포장2"}</definedName>
    <definedName name="RRR" hidden="1">{#N/A,#N/A,FALSE,"포장2"}</definedName>
    <definedName name="rth" localSheetId="2" hidden="1">#REF!</definedName>
    <definedName name="rth" hidden="1">#REF!</definedName>
    <definedName name="SAD" localSheetId="3" hidden="1">{#N/A,#N/A,FALSE,"조골재"}</definedName>
    <definedName name="SAD" hidden="1">{#N/A,#N/A,FALSE,"조골재"}</definedName>
    <definedName name="SDCFG\" localSheetId="3" hidden="1">{#N/A,#N/A,FALSE,"운반시간"}</definedName>
    <definedName name="SDCFG\" hidden="1">{#N/A,#N/A,FALSE,"운반시간"}</definedName>
    <definedName name="SDDFD" localSheetId="3" hidden="1">{#N/A,#N/A,FALSE,"배수1"}</definedName>
    <definedName name="SDDFD" hidden="1">{#N/A,#N/A,FALSE,"배수1"}</definedName>
    <definedName name="SDF" localSheetId="3" hidden="1">{#N/A,#N/A,FALSE,"혼합골재"}</definedName>
    <definedName name="SDF" hidden="1">{#N/A,#N/A,FALSE,"혼합골재"}</definedName>
    <definedName name="SDFDFD" localSheetId="3" hidden="1">{#N/A,#N/A,FALSE,"운반시간"}</definedName>
    <definedName name="SDFDFD" hidden="1">{#N/A,#N/A,FALSE,"운반시간"}</definedName>
    <definedName name="SDGA" localSheetId="3" hidden="1">{#N/A,#N/A,FALSE,"조골재"}</definedName>
    <definedName name="SDGA" hidden="1">{#N/A,#N/A,FALSE,"조골재"}</definedName>
    <definedName name="SDS" localSheetId="3" hidden="1">{#N/A,#N/A,FALSE,"2~8번"}</definedName>
    <definedName name="SDS" hidden="1">{#N/A,#N/A,FALSE,"2~8번"}</definedName>
    <definedName name="SDS_1" localSheetId="3" hidden="1">{#N/A,#N/A,FALSE,"2~8번"}</definedName>
    <definedName name="SDS_1" hidden="1">{#N/A,#N/A,FALSE,"2~8번"}</definedName>
    <definedName name="sdsdddd" localSheetId="3" hidden="1">{#N/A,#N/A,FALSE,"토공2"}</definedName>
    <definedName name="sdsdddd" hidden="1">{#N/A,#N/A,FALSE,"토공2"}</definedName>
    <definedName name="SFA" localSheetId="3" hidden="1">{#N/A,#N/A,FALSE,"포장1";#N/A,#N/A,FALSE,"포장1"}</definedName>
    <definedName name="SFA" hidden="1">{#N/A,#N/A,FALSE,"포장1";#N/A,#N/A,FALSE,"포장1"}</definedName>
    <definedName name="sfdgsd" localSheetId="2" hidden="1">#REF!</definedName>
    <definedName name="sfdgsd" hidden="1">#REF!</definedName>
    <definedName name="sfggf" localSheetId="3" hidden="1">{#N/A,#N/A,FALSE,"배수1"}</definedName>
    <definedName name="sfggf" hidden="1">{#N/A,#N/A,FALSE,"배수1"}</definedName>
    <definedName name="sfgsdfd" localSheetId="2" hidden="1">#REF!</definedName>
    <definedName name="sfgsdfd" hidden="1">#REF!</definedName>
    <definedName name="SFSDFDSF" localSheetId="3" hidden="1">{#N/A,#N/A,FALSE,"운반시간"}</definedName>
    <definedName name="SFSDFDSF" hidden="1">{#N/A,#N/A,FALSE,"운반시간"}</definedName>
    <definedName name="SGARETER" localSheetId="2" hidden="1">#REF!</definedName>
    <definedName name="SGARETER" hidden="1">#REF!</definedName>
    <definedName name="SSS" localSheetId="3" hidden="1">{#N/A,#N/A,FALSE,"2~8번"}</definedName>
    <definedName name="SSS" hidden="1">{#N/A,#N/A,FALSE,"2~8번"}</definedName>
    <definedName name="SSS_1" localSheetId="3" hidden="1">{#N/A,#N/A,FALSE,"2~8번"}</definedName>
    <definedName name="SSS_1" hidden="1">{#N/A,#N/A,FALSE,"2~8번"}</definedName>
    <definedName name="sssss" localSheetId="3" hidden="1">{#N/A,#N/A,FALSE,"운반시간"}</definedName>
    <definedName name="sssss" hidden="1">{#N/A,#N/A,FALSE,"운반시간"}</definedName>
    <definedName name="TF" localSheetId="3" hidden="1">{#N/A,#N/A,FALSE,"운반시간"}</definedName>
    <definedName name="TF" hidden="1">{#N/A,#N/A,FALSE,"운반시간"}</definedName>
    <definedName name="tye" localSheetId="2" hidden="1">#REF!</definedName>
    <definedName name="tye" hidden="1">#REF!</definedName>
    <definedName name="TYHFDGFD" localSheetId="3" hidden="1">{#N/A,#N/A,FALSE,"배수2"}</definedName>
    <definedName name="TYHFDGFD" hidden="1">{#N/A,#N/A,FALSE,"배수2"}</definedName>
    <definedName name="uy89ihbn" localSheetId="3" hidden="1">{#N/A,#N/A,FALSE,"2~8번"}</definedName>
    <definedName name="uy89ihbn" hidden="1">{#N/A,#N/A,FALSE,"2~8번"}</definedName>
    <definedName name="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cnf" hidden="1">'[13]N賃率-職'!$I$5:$I$30</definedName>
    <definedName name="wer" localSheetId="3" hidden="1">{#N/A,#N/A,FALSE,"골재소요량";#N/A,#N/A,FALSE,"골재소요량"}</definedName>
    <definedName name="wer" hidden="1">{#N/A,#N/A,FALSE,"골재소요량";#N/A,#N/A,FALSE,"골재소요량"}</definedName>
    <definedName name="wer_1" localSheetId="3" hidden="1">{#N/A,#N/A,FALSE,"골재소요량";#N/A,#N/A,FALSE,"골재소요량"}</definedName>
    <definedName name="wer_1" hidden="1">{#N/A,#N/A,FALSE,"골재소요량";#N/A,#N/A,FALSE,"골재소요량"}</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2번." localSheetId="3" hidden="1">{#N/A,#N/A,FALSE,"2~8번"}</definedName>
    <definedName name="wrn.2번." hidden="1">{#N/A,#N/A,FALSE,"2~8번"}</definedName>
    <definedName name="wrn.2번._1" localSheetId="3" hidden="1">{#N/A,#N/A,FALSE,"2~8번"}</definedName>
    <definedName name="wrn.2번._1" hidden="1">{#N/A,#N/A,FALSE,"2~8번"}</definedName>
    <definedName name="wrn.3번." localSheetId="3" hidden="1">{#N/A,#N/A,FALSE,"2~8번"}</definedName>
    <definedName name="wrn.3번." hidden="1">{#N/A,#N/A,FALSE,"2~8번"}</definedName>
    <definedName name="wrn.골재소요량." localSheetId="3" hidden="1">{#N/A,#N/A,FALSE,"골재소요량";#N/A,#N/A,FALSE,"골재소요량"}</definedName>
    <definedName name="wrn.골재소요량." hidden="1">{#N/A,#N/A,FALSE,"골재소요량";#N/A,#N/A,FALSE,"골재소요량"}</definedName>
    <definedName name="wrn.골재소요량._1" localSheetId="3" hidden="1">{#N/A,#N/A,FALSE,"골재소요량";#N/A,#N/A,FALSE,"골재소요량"}</definedName>
    <definedName name="wrn.골재소요량._1" hidden="1">{#N/A,#N/A,FALSE,"골재소요량";#N/A,#N/A,FALSE,"골재소요량"}</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구조2." localSheetId="3" hidden="1">{#N/A,#N/A,FALSE,"구조2"}</definedName>
    <definedName name="wrn.구조2." hidden="1">{#N/A,#N/A,FALSE,"구조2"}</definedName>
    <definedName name="wrn.단가표지." localSheetId="3" hidden="1">{#N/A,#N/A,FALSE,"단가표지"}</definedName>
    <definedName name="wrn.단가표지." hidden="1">{#N/A,#N/A,FALSE,"단가표지"}</definedName>
    <definedName name="wrn.단가표지._1" localSheetId="3" hidden="1">{#N/A,#N/A,FALSE,"단가표지"}</definedName>
    <definedName name="wrn.단가표지._1" hidden="1">{#N/A,#N/A,FALSE,"단가표지"}</definedName>
    <definedName name="wrn.배수1." localSheetId="3" hidden="1">{#N/A,#N/A,FALSE,"배수1"}</definedName>
    <definedName name="wrn.배수1." hidden="1">{#N/A,#N/A,FALSE,"배수1"}</definedName>
    <definedName name="wrn.배수2." localSheetId="3" hidden="1">{#N/A,#N/A,FALSE,"배수2"}</definedName>
    <definedName name="wrn.배수2." hidden="1">{#N/A,#N/A,FALSE,"배수2"}</definedName>
    <definedName name="wrn.부대1." localSheetId="3" hidden="1">{#N/A,#N/A,FALSE,"부대1"}</definedName>
    <definedName name="wrn.부대1." hidden="1">{#N/A,#N/A,FALSE,"부대1"}</definedName>
    <definedName name="wrn.부대2." localSheetId="3" hidden="1">{#N/A,#N/A,FALSE,"부대2"}</definedName>
    <definedName name="wrn.부대2." hidden="1">{#N/A,#N/A,FALSE,"부대2"}</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3" hidden="1">{#N/A,#N/A,FALSE,"속도"}</definedName>
    <definedName name="wrn.속도." hidden="1">{#N/A,#N/A,FALSE,"속도"}</definedName>
    <definedName name="wrn.운반시간." localSheetId="3" hidden="1">{#N/A,#N/A,FALSE,"운반시간"}</definedName>
    <definedName name="wrn.운반시간." hidden="1">{#N/A,#N/A,FALSE,"운반시간"}</definedName>
    <definedName name="wrn.운반시간._1" localSheetId="3" hidden="1">{#N/A,#N/A,FALSE,"운반시간"}</definedName>
    <definedName name="wrn.운반시간._1" hidden="1">{#N/A,#N/A,FALSE,"운반시간"}</definedName>
    <definedName name="wrn.이정표." localSheetId="3" hidden="1">{#N/A,#N/A,FALSE,"이정표"}</definedName>
    <definedName name="wrn.이정표." hidden="1">{#N/A,#N/A,FALSE,"이정표"}</definedName>
    <definedName name="wrn.조골재." localSheetId="3" hidden="1">{#N/A,#N/A,FALSE,"조골재"}</definedName>
    <definedName name="wrn.조골재." hidden="1">{#N/A,#N/A,FALSE,"조골재"}</definedName>
    <definedName name="wrn.조골재._1" localSheetId="3" hidden="1">{#N/A,#N/A,FALSE,"조골재"}</definedName>
    <definedName name="wrn.조골재._1" hidden="1">{#N/A,#N/A,FALSE,"조골재"}</definedName>
    <definedName name="wrn.토공1." localSheetId="3" hidden="1">{#N/A,#N/A,FALSE,"구조1"}</definedName>
    <definedName name="wrn.토공1." hidden="1">{#N/A,#N/A,FALSE,"구조1"}</definedName>
    <definedName name="wrn.토공2." localSheetId="3" hidden="1">{#N/A,#N/A,FALSE,"토공2"}</definedName>
    <definedName name="wrn.토공2." hidden="1">{#N/A,#N/A,FALSE,"토공2"}</definedName>
    <definedName name="wrn.포장1." localSheetId="3" hidden="1">{#N/A,#N/A,FALSE,"포장1";#N/A,#N/A,FALSE,"포장1"}</definedName>
    <definedName name="wrn.포장1." hidden="1">{#N/A,#N/A,FALSE,"포장1";#N/A,#N/A,FALSE,"포장1"}</definedName>
    <definedName name="wrn.포장2." localSheetId="3" hidden="1">{#N/A,#N/A,FALSE,"포장2"}</definedName>
    <definedName name="wrn.포장2." hidden="1">{#N/A,#N/A,FALSE,"포장2"}</definedName>
    <definedName name="wrn.표지목차." localSheetId="3" hidden="1">{#N/A,#N/A,FALSE,"표지목차"}</definedName>
    <definedName name="wrn.표지목차." hidden="1">{#N/A,#N/A,FALSE,"표지목차"}</definedName>
    <definedName name="wrn.표지목차._1" localSheetId="3" hidden="1">{#N/A,#N/A,FALSE,"표지목차"}</definedName>
    <definedName name="wrn.표지목차._1" hidden="1">{#N/A,#N/A,FALSE,"표지목차"}</definedName>
    <definedName name="wrn.현장._.NCR._.분석." localSheetId="3"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3" hidden="1">{#N/A,#N/A,FALSE,"혼합골재"}</definedName>
    <definedName name="wrn.혼합골재." hidden="1">{#N/A,#N/A,FALSE,"혼합골재"}</definedName>
    <definedName name="wrn.혼합골재._1" localSheetId="3" hidden="1">{#N/A,#N/A,FALSE,"혼합골재"}</definedName>
    <definedName name="wrn.혼합골재._1" hidden="1">{#N/A,#N/A,FALSE,"혼합골재"}</definedName>
    <definedName name="XXXXXX" localSheetId="3" hidden="1">{"'공사부문'!$A$6:$A$32"}</definedName>
    <definedName name="XXXXXX" hidden="1">{"'공사부문'!$A$6:$A$32"}</definedName>
    <definedName name="YUYUY" localSheetId="3" hidden="1">{#N/A,#N/A,FALSE,"혼합골재"}</definedName>
    <definedName name="YUYUY" hidden="1">{#N/A,#N/A,FALSE,"혼합골재"}</definedName>
    <definedName name="YYY">'[14]600원기준'!#REF!</definedName>
    <definedName name="ㄱㄱ" localSheetId="3" hidden="1">{#N/A,#N/A,FALSE,"운반시간"}</definedName>
    <definedName name="ㄱㄱ" hidden="1">{#N/A,#N/A,FALSE,"운반시간"}</definedName>
    <definedName name="ㄱㄱㄱㄱㄱ" localSheetId="3" hidden="1">{#N/A,#N/A,FALSE,"2~8번"}</definedName>
    <definedName name="ㄱㄱㄱㄱㄱ" hidden="1">{#N/A,#N/A,FALSE,"2~8번"}</definedName>
    <definedName name="ㄱㄷ쇼" localSheetId="2" hidden="1">#REF!</definedName>
    <definedName name="ㄱㄷ쇼" hidden="1">#REF!</definedName>
    <definedName name="ㄱㄷㅈㅄㄷ" localSheetId="2" hidden="1">#REF!</definedName>
    <definedName name="ㄱㄷㅈㅄㄷ" hidden="1">#REF!</definedName>
    <definedName name="ㄱㄷ죠" localSheetId="2" hidden="1">#REF!</definedName>
    <definedName name="ㄱㄷ죠" hidden="1">#REF!</definedName>
    <definedName name="ㄱ됵ㄷ" localSheetId="2" hidden="1">#REF!</definedName>
    <definedName name="ㄱ됵ㄷ" hidden="1">#REF!</definedName>
    <definedName name="ㄱ둊" localSheetId="2" hidden="1">#REF!</definedName>
    <definedName name="ㄱ둊" hidden="1">#REF!</definedName>
    <definedName name="가아" localSheetId="2" hidden="1">[15]수량산출!#REF!</definedName>
    <definedName name="가아" hidden="1">[15]수량산출!#REF!</definedName>
    <definedName name="간지8" localSheetId="3" hidden="1">{#N/A,#N/A,FALSE,"조골재"}</definedName>
    <definedName name="간지8" hidden="1">{#N/A,#N/A,FALSE,"조골재"}</definedName>
    <definedName name="갑표지">'[14]600원기준'!#REF!</definedName>
    <definedName name="객체모델">#REF!</definedName>
    <definedName name="거ㅏ" hidden="1">[16]수량산출!$A$3:$H$8539</definedName>
    <definedName name="견적" hidden="1">'[17]내역서1999.8최종'!$A$1:$A$2438</definedName>
    <definedName name="경계블럭연장" localSheetId="2" hidden="1">[18]조명시설!#REF!</definedName>
    <definedName name="경계블럭연장" hidden="1">[18]조명시설!#REF!</definedName>
    <definedName name="계측기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제" localSheetId="2" hidden="1">[19]조명시설!#REF!</definedName>
    <definedName name="공제" hidden="1">[19]조명시설!#REF!</definedName>
    <definedName name="관" localSheetId="3" hidden="1">{#N/A,#N/A,FALSE,"운반시간"}</definedName>
    <definedName name="관" hidden="1">{#N/A,#N/A,FALSE,"운반시간"}</definedName>
    <definedName name="교대펄근집계" localSheetId="3" hidden="1">{#N/A,#N/A,FALSE,"배수1"}</definedName>
    <definedName name="교대펄근집계" hidden="1">{#N/A,#N/A,FALSE,"배수1"}</definedName>
    <definedName name="교량공사비">'[20]1120전체'!$A$3:$M$4080</definedName>
    <definedName name="근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ㄴ" localSheetId="3" hidden="1">{#N/A,#N/A,FALSE,"골재소요량";#N/A,#N/A,FALSE,"골재소요량"}</definedName>
    <definedName name="ㄴㄴㄴ" hidden="1">{#N/A,#N/A,FALSE,"골재소요량";#N/A,#N/A,FALSE,"골재소요량"}</definedName>
    <definedName name="ㄴㄴㄴ_1" localSheetId="3" hidden="1">{#N/A,#N/A,FALSE,"골재소요량";#N/A,#N/A,FALSE,"골재소요량"}</definedName>
    <definedName name="ㄴㄴㄴ_1" hidden="1">{#N/A,#N/A,FALSE,"골재소요량";#N/A,#N/A,FALSE,"골재소요량"}</definedName>
    <definedName name="ㄴㄴㄴㄴㄴ" localSheetId="2" hidden="1">#REF!</definedName>
    <definedName name="ㄴㄴㄴㄴㄴ" hidden="1">#REF!</definedName>
    <definedName name="ㄴㄹ" localSheetId="3" hidden="1">{#N/A,#N/A,FALSE,"2~8번"}</definedName>
    <definedName name="ㄴㄹ" hidden="1">{#N/A,#N/A,FALSE,"2~8번"}</definedName>
    <definedName name="ㄴㅁㄹㅈㄹ" localSheetId="2" hidden="1">#REF!</definedName>
    <definedName name="ㄴㅁㄹㅈㄹ" hidden="1">#REF!</definedName>
    <definedName name="ㄴㅁㅇㅁㄴ" localSheetId="2" hidden="1">#REF!</definedName>
    <definedName name="ㄴㅁㅇㅁㄴ" hidden="1">#REF!</definedName>
    <definedName name="ㄴㅇㅎㄴㅇ" localSheetId="2" hidden="1">#REF!</definedName>
    <definedName name="ㄴㅇㅎㄴㅇ" hidden="1">#REF!</definedName>
    <definedName name="낙차공" localSheetId="3" hidden="1">{#N/A,#N/A,FALSE,"2~8번"}</definedName>
    <definedName name="낙차공" hidden="1">{#N/A,#N/A,FALSE,"2~8번"}</definedName>
    <definedName name="날개벽단면검토" localSheetId="2" hidden="1">'[3]단면A-A(TR)'!#REF!</definedName>
    <definedName name="날개벽단면검토" hidden="1">'[3]단면A-A(TR)'!#REF!</definedName>
    <definedName name="남남" localSheetId="2" hidden="1">#REF!</definedName>
    <definedName name="남남" hidden="1">#REF!</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ㄶㄴㄷ" localSheetId="2" hidden="1">#REF!</definedName>
    <definedName name="ㄶㄴㄷ" hidden="1">#REF!</definedName>
    <definedName name="ㄷ" localSheetId="3" hidden="1">{#N/A,#N/A,FALSE,"2~8번"}</definedName>
    <definedName name="ㄷ" hidden="1">{#N/A,#N/A,FALSE,"2~8번"}</definedName>
    <definedName name="ㄷ_1" localSheetId="3" hidden="1">{#N/A,#N/A,FALSE,"2~8번"}</definedName>
    <definedName name="ㄷ_1" hidden="1">{#N/A,#N/A,FALSE,"2~8번"}</definedName>
    <definedName name="ㄷㅅㅈㄷ" localSheetId="2" hidden="1">#REF!</definedName>
    <definedName name="ㄷㅅㅈㄷ" hidden="1">#REF!</definedName>
    <definedName name="ㄷ숃ㄱ" localSheetId="2" hidden="1">#REF!</definedName>
    <definedName name="ㄷ숃ㄱ" hidden="1">#REF!</definedName>
    <definedName name="ㄷㅎㄹㅇ" localSheetId="2" hidden="1">#REF!</definedName>
    <definedName name="ㄷㅎㄹㅇ" hidden="1">#REF!</definedName>
    <definedName name="대구공항"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93">#REF!</definedName>
    <definedName name="ㄹㅇㄶ" localSheetId="2" hidden="1">#REF!</definedName>
    <definedName name="ㄹㅇㄶ" hidden="1">#REF!</definedName>
    <definedName name="ㄹㅇㄶ옿" hidden="1">'[21]N賃率-職'!$I$5:$I$30</definedName>
    <definedName name="ㄹㅇㄹㅇ" localSheetId="2" hidden="1">#REF!</definedName>
    <definedName name="ㄹㅇㄹㅇ" hidden="1">#REF!</definedName>
    <definedName name="ㄹㅇㅁㄴㄹ" localSheetId="3" hidden="1">{#N/A,#N/A,FALSE,"혼합골재"}</definedName>
    <definedName name="ㄹㅇㅁㄴㄹ" hidden="1">{#N/A,#N/A,FALSE,"혼합골재"}</definedName>
    <definedName name="ㄹㅇ퓨ㅓㅜㅏㅗㅜㅠㅅ퐇휴ㅗㅎ" localSheetId="3" hidden="1">{#N/A,#N/A,FALSE,"조골재"}</definedName>
    <definedName name="ㄹㅇ퓨ㅓㅜㅏㅗㅜㅠㅅ퐇휴ㅗㅎ" hidden="1">{#N/A,#N/A,FALSE,"조골재"}</definedName>
    <definedName name="ㄹㅇㅎㄹㅇ" localSheetId="2" hidden="1">#REF!</definedName>
    <definedName name="ㄹㅇㅎㄹㅇ" hidden="1">#REF!</definedName>
    <definedName name="ㄹㅇㅎㅁ" hidden="1">'[13]N賃率-職'!$I$5:$I$30</definedName>
    <definedName name="ㄹㅇ홀옹ㅎㄹ" localSheetId="2" hidden="1">#REF!</definedName>
    <definedName name="ㄹㅇ홀옹ㅎㄹ" hidden="1">#REF!</definedName>
    <definedName name="ㄹ헝ㄹ" localSheetId="2" hidden="1">#REF!</definedName>
    <definedName name="ㄹ헝ㄹ" hidden="1">#REF!</definedName>
    <definedName name="려ㅛ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롬ㄴ" localSheetId="2" hidden="1">#REF!</definedName>
    <definedName name="롬ㄴ" hidden="1">#REF!</definedName>
    <definedName name="ㅁ" localSheetId="3" hidden="1">{#N/A,#N/A,FALSE,"조골재"}</definedName>
    <definedName name="ㅁ" hidden="1">{#N/A,#N/A,FALSE,"조골재"}</definedName>
    <definedName name="ㅁ_1" localSheetId="3" hidden="1">{#N/A,#N/A,FALSE,"조골재"}</definedName>
    <definedName name="ㅁ_1" hidden="1">{#N/A,#N/A,FALSE,"조골재"}</definedName>
    <definedName name="ㅁㄴ" localSheetId="3" hidden="1">{#N/A,#N/A,FALSE,"2~8번"}</definedName>
    <definedName name="ㅁㄴ" hidden="1">{#N/A,#N/A,FALSE,"2~8번"}</definedName>
    <definedName name="ㅁㄴ_1" localSheetId="3" hidden="1">{#N/A,#N/A,FALSE,"2~8번"}</definedName>
    <definedName name="ㅁㄴ_1" hidden="1">{#N/A,#N/A,FALSE,"2~8번"}</definedName>
    <definedName name="ㅁㄴㄴㅇ" localSheetId="3" hidden="1">{#N/A,#N/A,FALSE,"조골재"}</definedName>
    <definedName name="ㅁㄴㄴㅇ" hidden="1">{#N/A,#N/A,FALSE,"조골재"}</definedName>
    <definedName name="ㅁㄴㅁㅇㄴㅁㄴㅇ" localSheetId="3" hidden="1">{#N/A,#N/A,FALSE,"조골재"}</definedName>
    <definedName name="ㅁㄴㅁㅇㄴㅁㄴㅇ" hidden="1">{#N/A,#N/A,FALSE,"조골재"}</definedName>
    <definedName name="ㅁㄴㅇ" localSheetId="3" hidden="1">{#N/A,#N/A,FALSE,"운반시간"}</definedName>
    <definedName name="ㅁㄴㅇ" hidden="1">{#N/A,#N/A,FALSE,"운반시간"}</definedName>
    <definedName name="ㅁㄴㅇ_1" localSheetId="3" hidden="1">{#N/A,#N/A,FALSE,"운반시간"}</definedName>
    <definedName name="ㅁㄴㅇ_1" hidden="1">{#N/A,#N/A,FALSE,"운반시간"}</definedName>
    <definedName name="ㅁㄴㅇㅁㄴㅇ" localSheetId="3" hidden="1">{#N/A,#N/A,FALSE,"2~8번"}</definedName>
    <definedName name="ㅁㄴㅇㅁㄴㅇ" hidden="1">{#N/A,#N/A,FALSE,"2~8번"}</definedName>
    <definedName name="ㅁㄴㅇㅁㄴㅇㅁㅇ" localSheetId="3" hidden="1">{#N/A,#N/A,FALSE,"2~8번"}</definedName>
    <definedName name="ㅁㄴㅇㅁㄴㅇㅁㅇ" hidden="1">{#N/A,#N/A,FALSE,"2~8번"}</definedName>
    <definedName name="ㅁㄶㅁㄴ" localSheetId="2" hidden="1">#REF!</definedName>
    <definedName name="ㅁㄶㅁㄴ" hidden="1">#REF!</definedName>
    <definedName name="ㅁㅀㅁㄴ" localSheetId="2" hidden="1">#REF!</definedName>
    <definedName name="ㅁㅀㅁㄴ" hidden="1">#REF!</definedName>
    <definedName name="ㅁㅁ" localSheetId="3" hidden="1">{#N/A,#N/A,FALSE,"조골재"}</definedName>
    <definedName name="ㅁㅁ" hidden="1">{#N/A,#N/A,FALSE,"조골재"}</definedName>
    <definedName name="ㅁㅁ_1" localSheetId="3" hidden="1">{#N/A,#N/A,FALSE,"조골재"}</definedName>
    <definedName name="ㅁㅁ_1" hidden="1">{#N/A,#N/A,FALSE,"조골재"}</definedName>
    <definedName name="ㅁㅁㅁ" localSheetId="3" hidden="1">{#N/A,#N/A,FALSE,"운반시간"}</definedName>
    <definedName name="ㅁㅁㅁ" hidden="1">{#N/A,#N/A,FALSE,"운반시간"}</definedName>
    <definedName name="ㅁㅁㅁㅁ">#REF!,#REF!</definedName>
    <definedName name="ㅂㄱㄹㄷㅈㅅㄷ4ㅈ" localSheetId="2" hidden="1">#REF!</definedName>
    <definedName name="ㅂㄱㄹㄷㅈㅅㄷ4ㅈ" hidden="1">#REF!</definedName>
    <definedName name="ㅂㄴㅊㅂㄴ" hidden="1">'[21]N賃率-職'!$I$5:$I$30</definedName>
    <definedName name="ㅂㅂ" localSheetId="3" hidden="1">{#N/A,#N/A,FALSE,"조골재"}</definedName>
    <definedName name="ㅂㅂ" hidden="1">{#N/A,#N/A,FALSE,"조골재"}</definedName>
    <definedName name="ㅂㅂㅂ" localSheetId="3" hidden="1">{#N/A,#N/A,FALSE,"2~8번"}</definedName>
    <definedName name="ㅂㅂㅂ" hidden="1">{#N/A,#N/A,FALSE,"2~8번"}</definedName>
    <definedName name="ㅂㅈ" localSheetId="3" hidden="1">{#N/A,#N/A,FALSE,"2~8번"}</definedName>
    <definedName name="ㅂㅈ" hidden="1">{#N/A,#N/A,FALSE,"2~8번"}</definedName>
    <definedName name="ㅂㅈ_1" localSheetId="3" hidden="1">{#N/A,#N/A,FALSE,"2~8번"}</definedName>
    <definedName name="ㅂㅈ_1" hidden="1">{#N/A,#N/A,FALSE,"2~8번"}</definedName>
    <definedName name="ㅂㅈㄷ" localSheetId="3" hidden="1">{#N/A,#N/A,FALSE,"골재소요량";#N/A,#N/A,FALSE,"골재소요량"}</definedName>
    <definedName name="ㅂㅈㄷ" hidden="1">{#N/A,#N/A,FALSE,"골재소요량";#N/A,#N/A,FALSE,"골재소요량"}</definedName>
    <definedName name="ㅂㅈㄷㄱㅈㅂ" localSheetId="2" hidden="1">#REF!</definedName>
    <definedName name="ㅂㅈㄷㄱㅈㅂ" hidden="1">#REF!</definedName>
    <definedName name="방음벽" localSheetId="3" hidden="1">{#N/A,#N/A,FALSE,"2~8번"}</definedName>
    <definedName name="방음벽" hidden="1">{#N/A,#N/A,FALSE,"2~8번"}</definedName>
    <definedName name="방음벽1" localSheetId="3" hidden="1">{#N/A,#N/A,FALSE,"운반시간"}</definedName>
    <definedName name="방음벽1" hidden="1">{#N/A,#N/A,FALSE,"운반시간"}</definedName>
    <definedName name="배관공수율" hidden="1">'[6]N賃率-職'!$I$5:$I$30</definedName>
    <definedName name="보오링그라우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3" hidden="1">{#N/A,#N/A,FALSE,"현장 NCR 분석";#N/A,#N/A,FALSE,"현장품질감사";#N/A,#N/A,FALSE,"현장품질감사"}</definedName>
    <definedName name="부손익" hidden="1">{#N/A,#N/A,FALSE,"현장 NCR 분석";#N/A,#N/A,FALSE,"현장품질감사";#N/A,#N/A,FALSE,"현장품질감사"}</definedName>
    <definedName name="ㅅㄱㅈ" localSheetId="2" hidden="1">#REF!</definedName>
    <definedName name="ㅅㄱㅈ" hidden="1">#REF!</definedName>
    <definedName name="ㅅㅅ" localSheetId="2" hidden="1">#REF!</definedName>
    <definedName name="ㅅㅅ" hidden="1">#REF!</definedName>
    <definedName name="성토과재" localSheetId="3" hidden="1">{#N/A,#N/A,FALSE,"조골재"}</definedName>
    <definedName name="성토과재" hidden="1">{#N/A,#N/A,FALSE,"조골재"}</definedName>
    <definedName name="손영주" localSheetId="3" hidden="1">{#N/A,#N/A,FALSE,"조골재"}</definedName>
    <definedName name="손영주" hidden="1">{#N/A,#N/A,FALSE,"조골재"}</definedName>
    <definedName name="ㅇ" localSheetId="3" hidden="1">{#N/A,#N/A,FALSE,"2~8번"}</definedName>
    <definedName name="ㅇ" hidden="1">{#N/A,#N/A,FALSE,"2~8번"}</definedName>
    <definedName name="ㅇㄴㄹㄹㄴㄹㄹ" localSheetId="3" hidden="1">{#N/A,#N/A,FALSE,"운반시간"}</definedName>
    <definedName name="ㅇㄴㄹㄹㄴㄹㄹ" hidden="1">{#N/A,#N/A,FALSE,"운반시간"}</definedName>
    <definedName name="ㅇㄹ" localSheetId="3" hidden="1">{#N/A,#N/A,FALSE,"조골재"}</definedName>
    <definedName name="ㅇㄹ" hidden="1">{#N/A,#N/A,FALSE,"조골재"}</definedName>
    <definedName name="ㅇㄹㄶㄴㅁ" hidden="1">'[22]N賃率-職'!$I$5:$I$30</definedName>
    <definedName name="ㅇㄹㄹ" hidden="1">'[23]N賃率-職'!$I$5:$I$30</definedName>
    <definedName name="ㅇㄹㄹㄴㅇㄹㅇㄹㄴㅇ" localSheetId="2" hidden="1">[24]조명시설!#REF!</definedName>
    <definedName name="ㅇㄹㄹㄴㅇㄹㅇㄹㄴㅇ" hidden="1">[24]조명시설!#REF!</definedName>
    <definedName name="ㅇㄹㄹㅇ" localSheetId="3" hidden="1">{#N/A,#N/A,FALSE,"2~8번"}</definedName>
    <definedName name="ㅇㄹㄹㅇ" hidden="1">{#N/A,#N/A,FALSE,"2~8번"}</definedName>
    <definedName name="ㅇㄹㅇ" localSheetId="3" hidden="1">{#N/A,#N/A,FALSE,"운반시간"}</definedName>
    <definedName name="ㅇㄹㅇ" hidden="1">{#N/A,#N/A,FALSE,"운반시간"}</definedName>
    <definedName name="ㅇㄹㅇㄹ" localSheetId="2" hidden="1">#REF!</definedName>
    <definedName name="ㅇㄹㅇㄹ" hidden="1">#REF!</definedName>
    <definedName name="ㅇㅁㄴㅇ" localSheetId="3" hidden="1">{#N/A,#N/A,FALSE,"2~8번"}</definedName>
    <definedName name="ㅇㅁㄴㅇ" hidden="1">{#N/A,#N/A,FALSE,"2~8번"}</definedName>
    <definedName name="ㅇㅇㄹ" localSheetId="2" hidden="1">#REF!</definedName>
    <definedName name="ㅇㅇㄹ" hidden="1">#REF!</definedName>
    <definedName name="ㅇㅇㅇㅇ" localSheetId="2" hidden="1">[19]조명시설!#REF!</definedName>
    <definedName name="ㅇㅇㅇㅇ" hidden="1">[19]조명시설!#REF!</definedName>
    <definedName name="ㅇㅇㅇㅇㅇㅇ" localSheetId="3" hidden="1">{#N/A,#N/A,FALSE,"조골재"}</definedName>
    <definedName name="ㅇㅇㅇㅇㅇㅇ" hidden="1">{#N/A,#N/A,FALSE,"조골재"}</definedName>
    <definedName name="ㅇㅊㅍㅍㅊㅌㅍㅊㅌㅍㅌ" localSheetId="2" hidden="1">[24]조명시설!#REF!</definedName>
    <definedName name="ㅇㅊㅍㅍㅊㅌㅍㅊㅌㅍㅌ" hidden="1">[24]조명시설!#REF!</definedName>
    <definedName name="ㅇㅎㅁㄴ" localSheetId="2" hidden="1">#REF!</definedName>
    <definedName name="ㅇㅎㅁㄴ" hidden="1">#REF!</definedName>
    <definedName name="아스콘2" localSheetId="2" hidden="1">[19]조명시설!#REF!</definedName>
    <definedName name="아스콘2" hidden="1">[19]조명시설!#REF!</definedName>
    <definedName name="아스콘깨기" localSheetId="3" hidden="1">{#N/A,#N/A,FALSE,"골재소요량";#N/A,#N/A,FALSE,"골재소요량"}</definedName>
    <definedName name="아스콘깨기" hidden="1">{#N/A,#N/A,FALSE,"골재소요량";#N/A,#N/A,FALSE,"골재소요량"}</definedName>
    <definedName name="연습"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시스템" localSheetId="2" hidden="1">[25]수량산출!#REF!</definedName>
    <definedName name="영시스템" hidden="1">[25]수량산출!#REF!</definedName>
    <definedName name="운영허가증">#REF!</definedName>
    <definedName name="이동" localSheetId="3" hidden="1">{#N/A,#N/A,FALSE,"조골재"}</definedName>
    <definedName name="이동" hidden="1">{#N/A,#N/A,FALSE,"조골재"}</definedName>
    <definedName name="이성" localSheetId="3" hidden="1">{#N/A,#N/A,FALSE,"골재소요량";#N/A,#N/A,FALSE,"골재소요량"}</definedName>
    <definedName name="이성" hidden="1">{#N/A,#N/A,FALSE,"골재소요량";#N/A,#N/A,FALSE,"골재소요량"}</definedName>
    <definedName name="이성진" localSheetId="3" hidden="1">{#N/A,#N/A,FALSE,"조골재"}</definedName>
    <definedName name="이성진" hidden="1">{#N/A,#N/A,FALSE,"조골재"}</definedName>
    <definedName name="이정" localSheetId="3" hidden="1">{#N/A,#N/A,FALSE,"2~8번"}</definedName>
    <definedName name="이정" hidden="1">{#N/A,#N/A,FALSE,"2~8번"}</definedName>
    <definedName name="이천순복음"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부" localSheetId="3" hidden="1">{#N/A,#N/A,FALSE,"조골재"}</definedName>
    <definedName name="일반부" hidden="1">{#N/A,#N/A,FALSE,"조골재"}</definedName>
    <definedName name="일반부_1" localSheetId="3" hidden="1">{#N/A,#N/A,FALSE,"조골재"}</definedName>
    <definedName name="일반부_1" hidden="1">{#N/A,#N/A,FALSE,"조골재"}</definedName>
    <definedName name="임ㄴ" localSheetId="3" hidden="1">{"'공사부문'!$A$6:$A$32"}</definedName>
    <definedName name="임ㄴ" hidden="1">{"'공사부문'!$A$6:$A$32"}</definedName>
    <definedName name="ㅈ" localSheetId="3" hidden="1">{#N/A,#N/A,FALSE,"혼합골재"}</definedName>
    <definedName name="ㅈ" hidden="1">{#N/A,#N/A,FALSE,"혼합골재"}</definedName>
    <definedName name="ㅈㄱ" localSheetId="3" hidden="1">{#N/A,#N/A,FALSE,"조골재"}</definedName>
    <definedName name="ㅈㄱ" hidden="1">{#N/A,#N/A,FALSE,"조골재"}</definedName>
    <definedName name="ㅈㄱ_1" localSheetId="3" hidden="1">{#N/A,#N/A,FALSE,"조골재"}</definedName>
    <definedName name="ㅈㄱ_1" hidden="1">{#N/A,#N/A,FALSE,"조골재"}</definedName>
    <definedName name="ㅈㅈㅈ" localSheetId="3" hidden="1">{#N/A,#N/A,FALSE,"골재소요량";#N/A,#N/A,FALSE,"골재소요량"}</definedName>
    <definedName name="ㅈㅈㅈ" hidden="1">{#N/A,#N/A,FALSE,"골재소요량";#N/A,#N/A,FALSE,"골재소요량"}</definedName>
    <definedName name="접속부" localSheetId="3" hidden="1">{#N/A,#N/A,FALSE,"2~8번"}</definedName>
    <definedName name="접속부" hidden="1">{#N/A,#N/A,FALSE,"2~8번"}</definedName>
    <definedName name="제" localSheetId="2" hidden="1">[2]조명시설!#REF!</definedName>
    <definedName name="제" hidden="1">[2]조명시설!#REF!</definedName>
    <definedName name="종합청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차" localSheetId="2" hidden="1">[26]조명시설!#REF!</definedName>
    <definedName name="차차" hidden="1">[26]조명시설!#REF!</definedName>
    <definedName name="찰샇기" localSheetId="2" hidden="1">#REF!</definedName>
    <definedName name="찰샇기" hidden="1">#REF!</definedName>
    <definedName name="철근집계" localSheetId="3" hidden="1">{#N/A,#N/A,FALSE,"단가표지"}</definedName>
    <definedName name="철근집계" hidden="1">{#N/A,#N/A,FALSE,"단가표지"}</definedName>
    <definedName name="철근집계표" localSheetId="3" hidden="1">{#N/A,#N/A,FALSE,"단가표지"}</definedName>
    <definedName name="철근집계표" hidden="1">{#N/A,#N/A,FALSE,"단가표지"}</definedName>
    <definedName name="ㅋ" localSheetId="3" hidden="1">{#N/A,#N/A,FALSE,"조골재"}</definedName>
    <definedName name="ㅋ" hidden="1">{#N/A,#N/A,FALSE,"조골재"}</definedName>
    <definedName name="ㅋ_1" localSheetId="3" hidden="1">{#N/A,#N/A,FALSE,"조골재"}</definedName>
    <definedName name="ㅋ_1" hidden="1">{#N/A,#N/A,FALSE,"조골재"}</definedName>
    <definedName name="ㅋㅋ" localSheetId="3" hidden="1">{#N/A,#N/A,FALSE,"조골재"}</definedName>
    <definedName name="ㅋㅋ" hidden="1">{#N/A,#N/A,FALSE,"조골재"}</definedName>
    <definedName name="케러" localSheetId="3" hidden="1">{#N/A,#N/A,FALSE,"2~8번"}</definedName>
    <definedName name="케러" hidden="1">{#N/A,#N/A,FALSE,"2~8번"}</definedName>
    <definedName name="ㅌ" localSheetId="3" hidden="1">{#N/A,#N/A,FALSE,"2~8번"}</definedName>
    <definedName name="ㅌ" hidden="1">{#N/A,#N/A,FALSE,"2~8번"}</definedName>
    <definedName name="ㅌ_1" localSheetId="3" hidden="1">{#N/A,#N/A,FALSE,"2~8번"}</definedName>
    <definedName name="ㅌ_1" hidden="1">{#N/A,#N/A,FALSE,"2~8번"}</definedName>
    <definedName name="ㅌㅍㅁㄴㅋ" hidden="1">'[21]N賃率-職'!$I$5:$I$30</definedName>
    <definedName name="타견적" hidden="1">[25]수량산출!$A$1:$A$8282</definedName>
    <definedName name="ㅍ" localSheetId="3" hidden="1">{#N/A,#N/A,FALSE,"2~8번"}</definedName>
    <definedName name="ㅍ" hidden="1">{#N/A,#N/A,FALSE,"2~8번"}</definedName>
    <definedName name="ㅍ_1" localSheetId="3" hidden="1">{#N/A,#N/A,FALSE,"2~8번"}</definedName>
    <definedName name="ㅍ_1" hidden="1">{#N/A,#N/A,FALSE,"2~8번"}</definedName>
    <definedName name="ㅍ큪ㅊㅋ" localSheetId="2" hidden="1">#REF!</definedName>
    <definedName name="ㅍ큪ㅊㅋ" hidden="1">#REF!</definedName>
    <definedName name="ㅎ5" localSheetId="3" hidden="1">{#N/A,#N/A,FALSE,"골재소요량";#N/A,#N/A,FALSE,"골재소요량"}</definedName>
    <definedName name="ㅎ5" hidden="1">{#N/A,#N/A,FALSE,"골재소요량";#N/A,#N/A,FALSE,"골재소요량"}</definedName>
    <definedName name="ㅎ5_1" localSheetId="3" hidden="1">{#N/A,#N/A,FALSE,"골재소요량";#N/A,#N/A,FALSE,"골재소요량"}</definedName>
    <definedName name="ㅎ5_1" hidden="1">{#N/A,#N/A,FALSE,"골재소요량";#N/A,#N/A,FALSE,"골재소요량"}</definedName>
    <definedName name="ㅎㄹ" localSheetId="2" hidden="1">#REF!</definedName>
    <definedName name="ㅎㄹ" hidden="1">#REF!</definedName>
    <definedName name="ㅎㄹ오하ㅓ"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ㄶㄷㄱ" localSheetId="2" hidden="1">#REF!</definedName>
    <definedName name="ㅎㅇㄶㄷㄱ" hidden="1">#REF!</definedName>
    <definedName name="ㅎㅎ" localSheetId="3" hidden="1">{#N/A,#N/A,FALSE,"운반시간"}</definedName>
    <definedName name="ㅎㅎ" hidden="1">{#N/A,#N/A,FALSE,"운반시간"}</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합성을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홍ㄹㄴㄷㄱ" localSheetId="2" hidden="1">#REF!</definedName>
    <definedName name="홍ㄹㄴㄷㄱ" hidden="1">#REF!</definedName>
    <definedName name="ㅏ" localSheetId="3" hidden="1">{#N/A,#N/A,FALSE,"운반시간"}</definedName>
    <definedName name="ㅏ" hidden="1">{#N/A,#N/A,FALSE,"운반시간"}</definedName>
    <definedName name="ㅏ_1" localSheetId="3" hidden="1">{#N/A,#N/A,FALSE,"운반시간"}</definedName>
    <definedName name="ㅏ_1" hidden="1">{#N/A,#N/A,FALSE,"운반시간"}</definedName>
    <definedName name="ㅏㅕㅛㅏㄱㄹㅇ" hidden="1">'[21]N賃率-職'!$I$5:$I$30</definedName>
    <definedName name="ㅑ" localSheetId="3" hidden="1">{#N/A,#N/A,FALSE,"조골재"}</definedName>
    <definedName name="ㅑ" hidden="1">{#N/A,#N/A,FALSE,"조골재"}</definedName>
    <definedName name="ㅑ_1" localSheetId="3" hidden="1">{#N/A,#N/A,FALSE,"조골재"}</definedName>
    <definedName name="ㅑ_1" hidden="1">{#N/A,#N/A,FALSE,"조골재"}</definedName>
    <definedName name="ㅓ7" localSheetId="3" hidden="1">{#N/A,#N/A,FALSE,"단가표지"}</definedName>
    <definedName name="ㅓ7" hidden="1">{#N/A,#N/A,FALSE,"단가표지"}</definedName>
    <definedName name="ㅓ7_1" localSheetId="3" hidden="1">{#N/A,#N/A,FALSE,"단가표지"}</definedName>
    <definedName name="ㅓ7_1" hidden="1">{#N/A,#N/A,FALSE,"단가표지"}</definedName>
    <definedName name="ㅓㄴㅇ러" localSheetId="3" hidden="1">{#N/A,#N/A,FALSE,"골재소요량";#N/A,#N/A,FALSE,"골재소요량"}</definedName>
    <definedName name="ㅓㄴㅇ러" hidden="1">{#N/A,#N/A,FALSE,"골재소요량";#N/A,#N/A,FALSE,"골재소요량"}</definedName>
    <definedName name="ㅔ3" localSheetId="3" hidden="1">{#N/A,#N/A,FALSE,"배수1"}</definedName>
    <definedName name="ㅔ3" hidden="1">{#N/A,#N/A,FALSE,"배수1"}</definedName>
    <definedName name="ㅗㅗㅗㅗ" localSheetId="3" hidden="1">{#N/A,#N/A,FALSE,"운반시간"}</definedName>
    <definedName name="ㅗㅗㅗㅗ" hidden="1">{#N/A,#N/A,FALSE,"운반시간"}</definedName>
    <definedName name="ㅛㅕㅑ" hidden="1">'[23]N賃率-職'!$I$5:$I$30</definedName>
    <definedName name="ㅛㅛㅛㅛ" hidden="1">[27]수량산출!$A$1:$A$8561</definedName>
    <definedName name="ㅜ" localSheetId="3" hidden="1">{#N/A,#N/A,FALSE,"조골재"}</definedName>
    <definedName name="ㅜ" hidden="1">{#N/A,#N/A,FALSE,"조골재"}</definedName>
    <definedName name="ㅜ_1" localSheetId="3" hidden="1">{#N/A,#N/A,FALSE,"조골재"}</definedName>
    <definedName name="ㅜ_1" hidden="1">{#N/A,#N/A,FALSE,"조골재"}</definedName>
    <definedName name="ㅜㅜㅜㅜㅜㅜㅜㅜㅜㅜㅜㅜㅜㅜㅜㅜㅜ" hidden="1">[28]Sheet1!$A$3:$G$55</definedName>
    <definedName name="ㅜㅠㅊ퓨ㅜ" localSheetId="2" hidden="1">#REF!</definedName>
    <definedName name="ㅜㅠㅊ퓨ㅜ" hidden="1">#REF!</definedName>
    <definedName name="ㅠ뮤ㅐ" localSheetId="2" hidden="1">#REF!</definedName>
    <definedName name="ㅠ뮤ㅐ" hidden="1">#REF!</definedName>
    <definedName name="ㅡ" localSheetId="3" hidden="1">{#N/A,#N/A,FALSE,"2~8번"}</definedName>
    <definedName name="ㅡ" hidden="1">{#N/A,#N/A,FALSE,"2~8번"}</definedName>
    <definedName name="ㅡ_1" localSheetId="3" hidden="1">{#N/A,#N/A,FALSE,"2~8번"}</definedName>
    <definedName name="ㅡ_1" hidden="1">{#N/A,#N/A,FALSE,"2~8번"}</definedName>
    <definedName name="ㅣㅏㅓ" localSheetId="3" hidden="1">{#N/A,#N/A,FALSE,"운반시간"}</definedName>
    <definedName name="ㅣㅏㅓ" hidden="1">{#N/A,#N/A,FALSE,"운반시간"}</definedName>
    <definedName name="ㅣㅑㅕㅗ" localSheetId="2" hidden="1">#REF!</definedName>
    <definedName name="ㅣㅑㅕㅗ" hidden="1">#REF!</definedName>
    <definedName name="ㅣㅣㅣㅣ" localSheetId="2" hidden="1">[19]조명시설!#REF!</definedName>
    <definedName name="ㅣㅣㅣㅣ" hidden="1">[19]조명시설!#REF!</definedName>
    <definedName name="ㅣㅣㅣㅣㅣ" localSheetId="2" hidden="1">[19]조명시설!#REF!</definedName>
    <definedName name="ㅣㅣㅣㅣㅣ" hidden="1">[19]조명시설!#REF!</definedName>
    <definedName name="ㅣㅣㅣㅣㅣㅣ" localSheetId="2" hidden="1">[19]조명시설!#REF!</definedName>
    <definedName name="ㅣㅣㅣㅣㅣㅣ" hidden="1">[19]조명시설!#REF!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3" i="4" l="1"/>
  <c r="H36" i="4"/>
  <c r="M36" i="4"/>
  <c r="H38" i="4"/>
  <c r="M38" i="4"/>
  <c r="H40" i="4"/>
  <c r="M40" i="4"/>
  <c r="M42" i="4"/>
  <c r="H43" i="4"/>
  <c r="M43" i="4"/>
  <c r="H44" i="4"/>
  <c r="M44" i="4"/>
  <c r="H45" i="4"/>
  <c r="M45" i="4"/>
  <c r="M46" i="4"/>
  <c r="H47" i="4"/>
  <c r="M47" i="4"/>
  <c r="H48" i="4"/>
  <c r="M48" i="4"/>
  <c r="H49" i="4"/>
  <c r="M49" i="4"/>
  <c r="H50" i="4"/>
  <c r="M50" i="4"/>
  <c r="H51" i="4"/>
  <c r="M51" i="4"/>
  <c r="H52" i="4"/>
  <c r="M52" i="4"/>
  <c r="H53" i="4"/>
  <c r="M53" i="4"/>
  <c r="M58" i="4"/>
  <c r="H20" i="3"/>
  <c r="M20" i="3"/>
  <c r="H22" i="3"/>
  <c r="M22" i="3"/>
  <c r="H23" i="3"/>
  <c r="M23" i="3"/>
  <c r="H24" i="3"/>
  <c r="M24" i="3"/>
  <c r="M25" i="3"/>
  <c r="H26" i="3"/>
  <c r="M26" i="3"/>
  <c r="E8" i="1"/>
</calcChain>
</file>

<file path=xl/sharedStrings.xml><?xml version="1.0" encoding="utf-8"?>
<sst xmlns="http://schemas.openxmlformats.org/spreadsheetml/2006/main" count="38316" uniqueCount="8194">
  <si>
    <t>토공 수량 산출서</t>
  </si>
  <si>
    <t>공종</t>
  </si>
  <si>
    <t>규격</t>
  </si>
  <si>
    <t>위치</t>
  </si>
  <si>
    <t>수량</t>
  </si>
  <si>
    <t>단위</t>
  </si>
  <si>
    <t>비고</t>
  </si>
  <si>
    <t>터파기</t>
  </si>
  <si>
    <t>토사</t>
  </si>
  <si>
    <t>A구간</t>
  </si>
  <si>
    <t>m3</t>
  </si>
  <si>
    <t>암</t>
  </si>
  <si>
    <t>B구간</t>
  </si>
  <si>
    <t>발파 제외</t>
  </si>
  <si>
    <t>되메우기</t>
  </si>
  <si>
    <t>합계</t>
  </si>
  <si>
    <t>작성자</t>
  </si>
  <si>
    <t>조현</t>
  </si>
  <si>
    <t>작성일</t>
  </si>
  <si>
    <t>2026-06-15</t>
  </si>
  <si>
    <t>공      종</t>
    <phoneticPr fontId="6" type="noConversion"/>
  </si>
  <si>
    <t>규    격</t>
    <phoneticPr fontId="6" type="noConversion"/>
  </si>
  <si>
    <t>단  위</t>
    <phoneticPr fontId="6" type="noConversion"/>
  </si>
  <si>
    <t>산출근거</t>
    <phoneticPr fontId="7" type="noConversion"/>
  </si>
  <si>
    <t>결    과</t>
    <phoneticPr fontId="6" type="noConversion"/>
  </si>
  <si>
    <t>비    고</t>
    <phoneticPr fontId="6" type="noConversion"/>
  </si>
  <si>
    <t>레미콘</t>
    <phoneticPr fontId="7" type="noConversion"/>
  </si>
  <si>
    <t>구체</t>
    <phoneticPr fontId="7" type="noConversion"/>
  </si>
  <si>
    <t>25-18-12</t>
    <phoneticPr fontId="6" type="noConversion"/>
  </si>
  <si>
    <t>㎥</t>
    <phoneticPr fontId="6" type="noConversion"/>
  </si>
  <si>
    <t>BIM 모델 산출수량</t>
    <phoneticPr fontId="7" type="noConversion"/>
  </si>
  <si>
    <t>자동수량</t>
    <phoneticPr fontId="6" type="noConversion"/>
  </si>
  <si>
    <t>자동수량
산출근거</t>
    <phoneticPr fontId="6" type="noConversion"/>
  </si>
  <si>
    <t>버림</t>
    <phoneticPr fontId="7" type="noConversion"/>
  </si>
  <si>
    <t>25-18-8</t>
    <phoneticPr fontId="6" type="noConversion"/>
  </si>
  <si>
    <t>거푸집</t>
    <phoneticPr fontId="7" type="noConversion"/>
  </si>
  <si>
    <t>합판4회</t>
    <phoneticPr fontId="7" type="noConversion"/>
  </si>
  <si>
    <t>구체</t>
    <phoneticPr fontId="6" type="noConversion"/>
  </si>
  <si>
    <t>㎡</t>
    <phoneticPr fontId="6" type="noConversion"/>
  </si>
  <si>
    <t>연동수량</t>
    <phoneticPr fontId="6" type="noConversion"/>
  </si>
  <si>
    <t>합판6회</t>
    <phoneticPr fontId="7" type="noConversion"/>
  </si>
  <si>
    <t>버림</t>
    <phoneticPr fontId="6" type="noConversion"/>
  </si>
  <si>
    <t>스틸그레이팅</t>
    <phoneticPr fontId="7" type="noConversion"/>
  </si>
  <si>
    <t>700x700x50</t>
    <phoneticPr fontId="6" type="noConversion"/>
  </si>
  <si>
    <t>EA</t>
    <phoneticPr fontId="6" type="noConversion"/>
  </si>
  <si>
    <t>기성제품</t>
    <phoneticPr fontId="7" type="noConversion"/>
  </si>
  <si>
    <t>LIFE CYCLE COSTS</t>
  </si>
  <si>
    <t xml:space="preserve">VE Title : </t>
  </si>
  <si>
    <t>포장두께</t>
  </si>
  <si>
    <t>Life Cycle Period</t>
  </si>
  <si>
    <t>Years</t>
  </si>
  <si>
    <t>ORIGINAL</t>
  </si>
  <si>
    <t>ALT.#1</t>
  </si>
  <si>
    <t>Interest</t>
  </si>
  <si>
    <t>%</t>
  </si>
  <si>
    <t>비교1안(PCC Slab 46cm)</t>
  </si>
  <si>
    <t>비교2안(PCC Slab 50cm)</t>
  </si>
  <si>
    <t>A.</t>
  </si>
  <si>
    <t>INITIAL COST</t>
  </si>
  <si>
    <t xml:space="preserve">INITIAL COST SAVINGS:  </t>
  </si>
  <si>
    <t>B.</t>
  </si>
  <si>
    <t>ANNUAL COSTS</t>
  </si>
  <si>
    <t>1.  General Operations &amp; Maintenance</t>
  </si>
  <si>
    <t>2.  Energy</t>
  </si>
  <si>
    <t>3.  Supplies &amp; Misc.</t>
  </si>
  <si>
    <t xml:space="preserve">Total Annual Costs:  </t>
  </si>
  <si>
    <t xml:space="preserve">Present Value Factor (P/A):  </t>
  </si>
  <si>
    <t xml:space="preserve">PRESENT VALUE OF ANNUAL COSTS:  </t>
  </si>
  <si>
    <t>C.</t>
  </si>
  <si>
    <t>SINGLE EXPENDITURES</t>
  </si>
  <si>
    <t>Year</t>
  </si>
  <si>
    <t>Amount</t>
  </si>
  <si>
    <t>PV Factor</t>
  </si>
  <si>
    <t>Present Value</t>
  </si>
  <si>
    <t xml:space="preserve"> Original Concept</t>
  </si>
  <si>
    <r>
      <t xml:space="preserve">   1. </t>
    </r>
    <r>
      <rPr>
        <sz val="10"/>
        <rFont val="08서울한강체 L"/>
        <family val="1"/>
        <charset val="129"/>
      </rPr>
      <t>재포장비</t>
    </r>
  </si>
  <si>
    <r>
      <t xml:space="preserve">   2. </t>
    </r>
    <r>
      <rPr>
        <sz val="10"/>
        <rFont val="바탕"/>
        <family val="1"/>
        <charset val="129"/>
      </rPr>
      <t>잔존가치</t>
    </r>
  </si>
  <si>
    <t xml:space="preserve"> Alternative Concept #1</t>
  </si>
  <si>
    <t xml:space="preserve">PRESENT VALUE OF SINGLE EXPENDITURES:  </t>
  </si>
  <si>
    <t>D.</t>
  </si>
  <si>
    <t>TOTAL ANNUAL COSTS &amp; SINGLE EXPENDITURES (B+C)</t>
  </si>
  <si>
    <t>E.</t>
  </si>
  <si>
    <t>SALVAGE VALUE</t>
  </si>
  <si>
    <t>F.</t>
  </si>
  <si>
    <t xml:space="preserve">TOTAL PRESENT VALUE COST (A+D+E) </t>
  </si>
  <si>
    <t xml:space="preserve">TOTAL LIFE CYCLE SAVINGS:    </t>
  </si>
  <si>
    <t>필수 입력 치수 정보 (단위:mm)</t>
    <phoneticPr fontId="6" type="noConversion"/>
  </si>
  <si>
    <t>레
미
콘</t>
    <phoneticPr fontId="6" type="noConversion"/>
  </si>
  <si>
    <t>철근콘크리트</t>
    <phoneticPr fontId="6" type="noConversion"/>
  </si>
  <si>
    <t>인버트</t>
    <phoneticPr fontId="7" type="noConversion"/>
  </si>
  <si>
    <t>Fck=21Mpa</t>
    <phoneticPr fontId="6" type="noConversion"/>
  </si>
  <si>
    <t>거
푸
집</t>
    <phoneticPr fontId="6" type="noConversion"/>
  </si>
  <si>
    <t>높이조절용</t>
    <phoneticPr fontId="6" type="noConversion"/>
  </si>
  <si>
    <t>사다리</t>
    <phoneticPr fontId="6" type="noConversion"/>
  </si>
  <si>
    <t>제    품</t>
    <phoneticPr fontId="6" type="noConversion"/>
  </si>
  <si>
    <t>개</t>
  </si>
  <si>
    <t>철    근
(SD-30)</t>
    <phoneticPr fontId="6" type="noConversion"/>
  </si>
  <si>
    <t>슬라브</t>
    <phoneticPr fontId="6" type="noConversion"/>
  </si>
  <si>
    <t>TON</t>
    <phoneticPr fontId="6" type="noConversion"/>
  </si>
  <si>
    <t>도면참고</t>
    <phoneticPr fontId="6" type="noConversion"/>
  </si>
  <si>
    <t>D13</t>
    <phoneticPr fontId="6" type="noConversion"/>
  </si>
  <si>
    <t>소계</t>
    <phoneticPr fontId="6" type="noConversion"/>
  </si>
  <si>
    <t>인버트</t>
    <phoneticPr fontId="6" type="noConversion"/>
  </si>
  <si>
    <t>φ648</t>
    <phoneticPr fontId="6" type="noConversion"/>
  </si>
  <si>
    <t>조</t>
    <phoneticPr fontId="6" type="noConversion"/>
  </si>
  <si>
    <t>12m/m</t>
    <phoneticPr fontId="6" type="noConversion"/>
  </si>
  <si>
    <t>신축이음</t>
    <phoneticPr fontId="7" type="noConversion"/>
  </si>
  <si>
    <t>((((H1-0.1+H2/2)*2+(W1+(W2-0.1)*2))*5*(L/1)) + (H1-0.1-H2/2)/0.2)*2 + ((W1+W2)/0.2+1))*L/1)) * 단위중량/1000*가중량</t>
    <phoneticPr fontId="7" type="noConversion"/>
  </si>
  <si>
    <t>TON</t>
    <phoneticPr fontId="7" type="noConversion"/>
  </si>
  <si>
    <t>철 근</t>
    <phoneticPr fontId="6" type="noConversion"/>
  </si>
  <si>
    <t>합판 6회</t>
    <phoneticPr fontId="7" type="noConversion"/>
  </si>
  <si>
    <t>유로폼</t>
    <phoneticPr fontId="7" type="noConversion"/>
  </si>
  <si>
    <t>25-21-8</t>
    <phoneticPr fontId="6" type="noConversion"/>
  </si>
  <si>
    <t>10. 신축이음단위길이</t>
    <phoneticPr fontId="7" type="noConversion"/>
  </si>
  <si>
    <t>9. 철근가중량</t>
    <phoneticPr fontId="7" type="noConversion"/>
  </si>
  <si>
    <t>8. 철근단위중량</t>
    <phoneticPr fontId="7" type="noConversion"/>
  </si>
  <si>
    <t>7. 측구연장L</t>
    <phoneticPr fontId="7" type="noConversion"/>
  </si>
  <si>
    <t>6. 측구기초H3</t>
    <phoneticPr fontId="7" type="noConversion"/>
  </si>
  <si>
    <t>5. 측구기초W3</t>
    <phoneticPr fontId="7" type="noConversion"/>
  </si>
  <si>
    <t>4. 측구바닥H2</t>
    <phoneticPr fontId="7" type="noConversion"/>
  </si>
  <si>
    <t>3. 측구벽체W2</t>
    <phoneticPr fontId="7" type="noConversion"/>
  </si>
  <si>
    <t>2. 측구내부H1</t>
    <phoneticPr fontId="7" type="noConversion"/>
  </si>
  <si>
    <t>1. 측구내부W1</t>
    <phoneticPr fontId="7" type="noConversion"/>
  </si>
  <si>
    <t>필수 입력 치수 정보 (단위:mm)</t>
  </si>
  <si>
    <t>U형측구 단위수량 (1.0 X1.0)</t>
    <phoneticPr fontId="6" type="noConversion"/>
  </si>
  <si>
    <t>원형주철뚜껑</t>
    <phoneticPr fontId="6" type="noConversion"/>
  </si>
  <si>
    <t>수동수량</t>
    <phoneticPr fontId="7" type="noConversion"/>
  </si>
  <si>
    <t>1:2</t>
    <phoneticPr fontId="7" type="noConversion"/>
  </si>
  <si>
    <t>모르타르</t>
    <phoneticPr fontId="6" type="noConversion"/>
  </si>
  <si>
    <t>TON</t>
  </si>
  <si>
    <t>H13</t>
    <phoneticPr fontId="7" type="noConversion"/>
  </si>
  <si>
    <t>바닥</t>
    <phoneticPr fontId="6" type="noConversion"/>
  </si>
  <si>
    <t>벽체</t>
    <phoneticPr fontId="6" type="noConversion"/>
  </si>
  <si>
    <t>H16</t>
    <phoneticPr fontId="6" type="noConversion"/>
  </si>
  <si>
    <t>H19</t>
    <phoneticPr fontId="6" type="noConversion"/>
  </si>
  <si>
    <t>T=80mm</t>
    <phoneticPr fontId="6" type="noConversion"/>
  </si>
  <si>
    <t>C H A I R   B L O C K</t>
    <phoneticPr fontId="6" type="noConversion"/>
  </si>
  <si>
    <t>T=80mm</t>
  </si>
  <si>
    <t>SPACER</t>
  </si>
  <si>
    <t>공/㎥</t>
    <phoneticPr fontId="7" type="noConversion"/>
  </si>
  <si>
    <t>강    관</t>
  </si>
  <si>
    <t>동바리</t>
  </si>
  <si>
    <t>합판</t>
    <phoneticPr fontId="7" type="noConversion"/>
  </si>
  <si>
    <t>강재거푸집
(35회)</t>
    <phoneticPr fontId="6" type="noConversion"/>
  </si>
  <si>
    <t>강재</t>
    <phoneticPr fontId="7" type="noConversion"/>
  </si>
  <si>
    <t xml:space="preserve"> </t>
    <phoneticPr fontId="6" type="noConversion"/>
  </si>
  <si>
    <t>보통마감</t>
    <phoneticPr fontId="6" type="noConversion"/>
  </si>
  <si>
    <t>유
로
폼</t>
    <phoneticPr fontId="6" type="noConversion"/>
  </si>
  <si>
    <t>자동수량</t>
    <phoneticPr fontId="7" type="noConversion"/>
  </si>
  <si>
    <t>받침대 고정 및 높이 조절용</t>
    <phoneticPr fontId="7" type="noConversion"/>
  </si>
  <si>
    <t>자동수량
산출근거</t>
    <phoneticPr fontId="7" type="noConversion"/>
  </si>
  <si>
    <t>25-18-8</t>
    <phoneticPr fontId="7" type="noConversion"/>
  </si>
  <si>
    <t>버림콘크리트</t>
    <phoneticPr fontId="7" type="noConversion"/>
  </si>
  <si>
    <t>슬라브+구체
25-21-12</t>
    <phoneticPr fontId="7" type="noConversion"/>
  </si>
  <si>
    <t>각형맨홀 2호 (1200x1200) (2)</t>
    <phoneticPr fontId="6" type="noConversion"/>
  </si>
  <si>
    <t>7. 맨홀바닥H</t>
  </si>
  <si>
    <t>13. 맨홀높이조절용</t>
    <phoneticPr fontId="7" type="noConversion"/>
  </si>
  <si>
    <t>6. 맨홀바닥L</t>
  </si>
  <si>
    <t>12. 변화치수H'</t>
    <phoneticPr fontId="7" type="noConversion"/>
  </si>
  <si>
    <t>5. 맨홀바닥W</t>
    <phoneticPr fontId="7" type="noConversion"/>
  </si>
  <si>
    <t>11. 맨홀부OD</t>
    <phoneticPr fontId="7" type="noConversion"/>
  </si>
  <si>
    <t>4. 맨홀벽체L2</t>
    <phoneticPr fontId="7" type="noConversion"/>
  </si>
  <si>
    <t>10. 맨홀버림H</t>
  </si>
  <si>
    <t>3. 맨홀벽체W2</t>
    <phoneticPr fontId="7" type="noConversion"/>
  </si>
  <si>
    <t>9. 맨홀버림L</t>
  </si>
  <si>
    <t>2. 맨홀벽체L1</t>
    <phoneticPr fontId="7" type="noConversion"/>
  </si>
  <si>
    <t>8. 맨홀버림W</t>
  </si>
  <si>
    <t>1. 맨홀벽체W1</t>
    <phoneticPr fontId="7" type="noConversion"/>
  </si>
  <si>
    <t>단위무게</t>
    <phoneticPr fontId="7" type="noConversion"/>
  </si>
  <si>
    <t>뚜껑 아래 높이</t>
    <phoneticPr fontId="7" type="noConversion"/>
  </si>
  <si>
    <t>뚜껑 위 높이</t>
    <phoneticPr fontId="7" type="noConversion"/>
  </si>
  <si>
    <t>뚜껑 아래 지름</t>
    <phoneticPr fontId="7" type="noConversion"/>
  </si>
  <si>
    <t>뚜껑 윗 지름</t>
    <phoneticPr fontId="7" type="noConversion"/>
  </si>
  <si>
    <t>높이조절용 지름</t>
    <phoneticPr fontId="6" type="noConversion"/>
  </si>
  <si>
    <t>슬라브 두께</t>
  </si>
  <si>
    <t>각형맨홀 2호 (1200x1200) (1)</t>
    <phoneticPr fontId="6" type="noConversion"/>
  </si>
  <si>
    <t>District results under review by the Ohio Department of Education based upon 2011 findings by the Auditor of State.</t>
  </si>
  <si>
    <t>[Person_1]</t>
  </si>
  <si>
    <t xml:space="preserve">Open                                                                                                                                                                                                                                                                                                                                                                                                                                                                                                                                                                                                                                                                                                                                                                                                                                                                                                                                                                                                                                                                                                                                                                                                                                                                                                                                                                                                                                                                                                                                                                                                                                                                                                                                                                                                                                                                                                                                                                                                                                                                            </t>
  </si>
  <si>
    <t>Elementary School</t>
  </si>
  <si>
    <t xml:space="preserve">Public School                                                                                                                                                                                                                                                                                                                                                                                                                                                                                                                                                                                                                                                                                                                                                                                                                                                                                                                                                                                                                                                                                                                                                                                                                                                                                                                                                                                                                                                                                                                                                                                                                                                                                                                                                                                                                                                                                                                                                                                                                                                                   </t>
  </si>
  <si>
    <t>019620</t>
  </si>
  <si>
    <t>044081</t>
  </si>
  <si>
    <t>[Person_3]</t>
  </si>
  <si>
    <t>NR</t>
  </si>
  <si>
    <t>Feeder School PI Score</t>
  </si>
  <si>
    <t>Winton Woods Primary South</t>
  </si>
  <si>
    <t>[Person_112]</t>
  </si>
  <si>
    <t>K-2,P</t>
  </si>
  <si>
    <t>002055</t>
  </si>
  <si>
    <t>Winton Woods Primary North</t>
  </si>
  <si>
    <t>7-8</t>
  </si>
  <si>
    <t>Middle School</t>
  </si>
  <si>
    <t>014548</t>
  </si>
  <si>
    <t>C</t>
  </si>
  <si>
    <t>Actual PI Score</t>
  </si>
  <si>
    <t>Winton Woods Middle School</t>
  </si>
  <si>
    <t>5-6</t>
  </si>
  <si>
    <t>011973</t>
  </si>
  <si>
    <t>D</t>
  </si>
  <si>
    <t>Winton Woods Intermediate School</t>
  </si>
  <si>
    <t>9-12</t>
  </si>
  <si>
    <t>High School</t>
  </si>
  <si>
    <t>064147</t>
  </si>
  <si>
    <t>[Person_505]</t>
  </si>
  <si>
    <t>3-4</t>
  </si>
  <si>
    <t>066787</t>
  </si>
  <si>
    <t>Winton Woods Elementary School</t>
  </si>
  <si>
    <t>042150</t>
  </si>
  <si>
    <t>044909</t>
  </si>
  <si>
    <t>Lucas</t>
  </si>
  <si>
    <t>[Person_504]</t>
  </si>
  <si>
    <t>Toledo City</t>
  </si>
  <si>
    <t>K-8</t>
  </si>
  <si>
    <t>041137</t>
  </si>
  <si>
    <t>Whittier Elementary School</t>
  </si>
  <si>
    <t>038984</t>
  </si>
  <si>
    <t>Walbridge Elementary School</t>
  </si>
  <si>
    <t>038950</t>
  </si>
  <si>
    <t>Waite High School</t>
  </si>
  <si>
    <t>146373</t>
  </si>
  <si>
    <t>B</t>
  </si>
  <si>
    <t>Toledo Technology Academy High School</t>
  </si>
  <si>
    <t>009038</t>
  </si>
  <si>
    <t>A</t>
  </si>
  <si>
    <t>Toledo Early College High School</t>
  </si>
  <si>
    <t>035865</t>
  </si>
  <si>
    <t>Start High School</t>
  </si>
  <si>
    <t>035352</t>
  </si>
  <si>
    <t>Spring Elementary School</t>
  </si>
  <si>
    <t>034389</t>
  </si>
  <si>
    <t>Sherman Elementary School</t>
  </si>
  <si>
    <t>018523</t>
  </si>
  <si>
    <t>F</t>
  </si>
  <si>
    <t>[Person_503] at Gunckel Park Elementary School</t>
  </si>
  <si>
    <t>006056</t>
  </si>
  <si>
    <t>[Person_395]</t>
  </si>
  <si>
    <t>032276</t>
  </si>
  <si>
    <t>Rogers High School</t>
  </si>
  <si>
    <t>032102</t>
  </si>
  <si>
    <t>Robinson Elementary School</t>
  </si>
  <si>
    <t>031955</t>
  </si>
  <si>
    <t>Riverside Elementary School</t>
  </si>
  <si>
    <t>031401</t>
  </si>
  <si>
    <t>Reynolds Elementary School</t>
  </si>
  <si>
    <t>031153</t>
  </si>
  <si>
    <t>Raymer Elementary School</t>
  </si>
  <si>
    <t>029892</t>
  </si>
  <si>
    <t>Pickett Elementary School</t>
  </si>
  <si>
    <t>028902</t>
  </si>
  <si>
    <t>Ottawa River Elementary School</t>
  </si>
  <si>
    <t>068486</t>
  </si>
  <si>
    <t>Old West End Academy Elementary School</t>
  </si>
  <si>
    <t>028514</t>
  </si>
  <si>
    <t>Old Orchard Elementary School</t>
  </si>
  <si>
    <t>028258</t>
  </si>
  <si>
    <t>Oakdale Elementary School</t>
  </si>
  <si>
    <t>026484</t>
  </si>
  <si>
    <t>[Person_502]</t>
  </si>
  <si>
    <t>023929</t>
  </si>
  <si>
    <t>McTigue Elementary School</t>
  </si>
  <si>
    <t>023648</t>
  </si>
  <si>
    <t>McKinley Elementary School</t>
  </si>
  <si>
    <t>032441</t>
  </si>
  <si>
    <t>[Person_501] for Boys Elementary School</t>
  </si>
  <si>
    <t>022970</t>
  </si>
  <si>
    <t>Marshall Elementary School</t>
  </si>
  <si>
    <t>021386</t>
  </si>
  <si>
    <t>Longfellow Elementary School</t>
  </si>
  <si>
    <t>014936</t>
  </si>
  <si>
    <t>Leverette Elementary School</t>
  </si>
  <si>
    <t>019836</t>
  </si>
  <si>
    <t>Larchmont Elementary School</t>
  </si>
  <si>
    <t>018952</t>
  </si>
  <si>
    <t>Keyser Elementary School</t>
  </si>
  <si>
    <t>008262</t>
  </si>
  <si>
    <t>[Person_500]</t>
  </si>
  <si>
    <t>015636</t>
  </si>
  <si>
    <t>Hawkins Elementary School</t>
  </si>
  <si>
    <t>015545</t>
  </si>
  <si>
    <t>Harvard Elementary School</t>
  </si>
  <si>
    <t>014688</t>
  </si>
  <si>
    <t>[Person_499]</t>
  </si>
  <si>
    <t>013706</t>
  </si>
  <si>
    <t>Glenwood Elementary School</t>
  </si>
  <si>
    <t>013599</t>
  </si>
  <si>
    <t>Glendale-Feilbach Elementary School</t>
  </si>
  <si>
    <t>012922</t>
  </si>
  <si>
    <t>[Person_175]</t>
  </si>
  <si>
    <t>1-12</t>
  </si>
  <si>
    <t>Ungraded</t>
  </si>
  <si>
    <t>023291</t>
  </si>
  <si>
    <t>Feeder Pattern PI Score</t>
  </si>
  <si>
    <t>Fulton/Kobacker at Robinson</t>
  </si>
  <si>
    <t>010371</t>
  </si>
  <si>
    <t>Elmhurst Elementary School</t>
  </si>
  <si>
    <t>000234</t>
  </si>
  <si>
    <t>Ella P. Stewart Academy for Girls</t>
  </si>
  <si>
    <t>009902</t>
  </si>
  <si>
    <t>Edgewater Elementary School</t>
  </si>
  <si>
    <t>068478</t>
  </si>
  <si>
    <t>East Broadway Elementary School</t>
  </si>
  <si>
    <t>008441</t>
  </si>
  <si>
    <t>DeVeaux Elementary School</t>
  </si>
  <si>
    <t>006007</t>
  </si>
  <si>
    <t>Chase STEM Academy</t>
  </si>
  <si>
    <t>007856</t>
  </si>
  <si>
    <t>Byrnedale Elementary School</t>
  </si>
  <si>
    <t>004358</t>
  </si>
  <si>
    <t>Burroughs Elementary School</t>
  </si>
  <si>
    <t>003301</t>
  </si>
  <si>
    <t>Bowsher High School</t>
  </si>
  <si>
    <t>002758</t>
  </si>
  <si>
    <t>Birmingham Elementary School</t>
  </si>
  <si>
    <t>002642</t>
  </si>
  <si>
    <t>Beverly Elementary School</t>
  </si>
  <si>
    <t>000968</t>
  </si>
  <si>
    <t>Arlington Elementary School</t>
  </si>
  <si>
    <t>K,P</t>
  </si>
  <si>
    <t>093146</t>
  </si>
  <si>
    <t>048736</t>
  </si>
  <si>
    <t>Montgomery</t>
  </si>
  <si>
    <t>Timberlane Learning Center</t>
  </si>
  <si>
    <t>Northridge Local</t>
  </si>
  <si>
    <t>7-12</t>
  </si>
  <si>
    <t>027763</t>
  </si>
  <si>
    <t>Northridge High School</t>
  </si>
  <si>
    <t>1-3</t>
  </si>
  <si>
    <t>025577</t>
  </si>
  <si>
    <t>Morrison Elementary School</t>
  </si>
  <si>
    <t>4-6</t>
  </si>
  <si>
    <t>013995</t>
  </si>
  <si>
    <t>[Person_498]</t>
  </si>
  <si>
    <t>6-8</t>
  </si>
  <si>
    <t>042499</t>
  </si>
  <si>
    <t>043802</t>
  </si>
  <si>
    <t>Franklin</t>
  </si>
  <si>
    <t>Yorktown Middle School</t>
  </si>
  <si>
    <t>Columbus City School District</t>
  </si>
  <si>
    <t>042184</t>
  </si>
  <si>
    <t>[Person_497]</t>
  </si>
  <si>
    <t>K-5,P</t>
  </si>
  <si>
    <t>041947</t>
  </si>
  <si>
    <t>Woodcrest Elementary School</t>
  </si>
  <si>
    <t>041822</t>
  </si>
  <si>
    <t>Winterset Elementary School</t>
  </si>
  <si>
    <t>K-6,P</t>
  </si>
  <si>
    <t>041749</t>
  </si>
  <si>
    <t>Windsor STEM Acadmey (K-6)</t>
  </si>
  <si>
    <t>040964</t>
  </si>
  <si>
    <t>Whetstone High School</t>
  </si>
  <si>
    <t>040782</t>
  </si>
  <si>
    <t>Westmoor Middle School</t>
  </si>
  <si>
    <t>040725</t>
  </si>
  <si>
    <t>Westgate Alternative Elementary School</t>
  </si>
  <si>
    <t>038828</t>
  </si>
  <si>
    <t>West Mound Elementary School</t>
  </si>
  <si>
    <t>040527</t>
  </si>
  <si>
    <t>West High School</t>
  </si>
  <si>
    <t>038562</t>
  </si>
  <si>
    <t>West Broad Elementary School</t>
  </si>
  <si>
    <t>040188</t>
  </si>
  <si>
    <t>Weinland Park Elementary School</t>
  </si>
  <si>
    <t>040162</t>
  </si>
  <si>
    <t>Wedgewood Middle School</t>
  </si>
  <si>
    <t>006387</t>
  </si>
  <si>
    <t>Watkins Elementary School</t>
  </si>
  <si>
    <t>039107</t>
  </si>
  <si>
    <t>Walnut Ridge High School</t>
  </si>
  <si>
    <t>038190</t>
  </si>
  <si>
    <t>Valleyview Elementary School</t>
  </si>
  <si>
    <t>038091</t>
  </si>
  <si>
    <t>Valley Forge Elementary School</t>
  </si>
  <si>
    <t>037499</t>
  </si>
  <si>
    <t>Trevitt Elementary School</t>
  </si>
  <si>
    <t>036392</t>
  </si>
  <si>
    <t>Sullivant Elementary School</t>
  </si>
  <si>
    <t>K-5</t>
  </si>
  <si>
    <t>036053</t>
  </si>
  <si>
    <t>[Person_496]</t>
  </si>
  <si>
    <t>P,K,1-12,UNG</t>
  </si>
  <si>
    <t>026542</t>
  </si>
  <si>
    <t>Special Education Center</t>
  </si>
  <si>
    <t>035279</t>
  </si>
  <si>
    <t>Southwood Elementary School</t>
  </si>
  <si>
    <t>033258</t>
  </si>
  <si>
    <t>South Mifflin STEM Academy (K-6)</t>
  </si>
  <si>
    <t>035063</t>
  </si>
  <si>
    <t>South High School</t>
  </si>
  <si>
    <t>034587</t>
  </si>
  <si>
    <t>[Person_495]</t>
  </si>
  <si>
    <t>034439</t>
  </si>
  <si>
    <t>Sherwood Middle School</t>
  </si>
  <si>
    <t>034082</t>
  </si>
  <si>
    <t>[Person_494]</t>
  </si>
  <si>
    <t>033894</t>
  </si>
  <si>
    <t>Scottwood Elementary School</t>
  </si>
  <si>
    <t>033464</t>
  </si>
  <si>
    <t>Salem Elementary School</t>
  </si>
  <si>
    <t>031740</t>
  </si>
  <si>
    <t>Ridgeview Middle School</t>
  </si>
  <si>
    <t>029355</t>
  </si>
  <si>
    <t>Parsons [Person_190]</t>
  </si>
  <si>
    <t>029181</t>
  </si>
  <si>
    <t>Parkmoor Elementary School</t>
  </si>
  <si>
    <t>028530</t>
  </si>
  <si>
    <t>Olde Orchard Alt Elementary School</t>
  </si>
  <si>
    <t>028423</t>
  </si>
  <si>
    <t>Ohio Avenue Elementary School</t>
  </si>
  <si>
    <t>028316</t>
  </si>
  <si>
    <t>Oakmont  Elementary School</t>
  </si>
  <si>
    <t>028290</t>
  </si>
  <si>
    <t>Oakland Park Alternative Elementary</t>
  </si>
  <si>
    <t>027813</t>
  </si>
  <si>
    <t>Northtowne Elementary School</t>
  </si>
  <si>
    <t>027680</t>
  </si>
  <si>
    <t>Northland High School</t>
  </si>
  <si>
    <t>026245</t>
  </si>
  <si>
    <t>North Linden Elementary School</t>
  </si>
  <si>
    <t>025346</t>
  </si>
  <si>
    <t>Monroe Alternative Middle School</t>
  </si>
  <si>
    <t>025171</t>
  </si>
  <si>
    <t>Moler Elementary School</t>
  </si>
  <si>
    <t>024661</t>
  </si>
  <si>
    <t>Mifflin High School</t>
  </si>
  <si>
    <t>070078</t>
  </si>
  <si>
    <t>Mifflin Alternative Middle School</t>
  </si>
  <si>
    <t>024067</t>
  </si>
  <si>
    <t>Medina Middle School</t>
  </si>
  <si>
    <t>023275</t>
  </si>
  <si>
    <t>Maybury Elementary School</t>
  </si>
  <si>
    <t>022855</t>
  </si>
  <si>
    <t>Marion-Franklin High School</t>
  </si>
  <si>
    <t>022293</t>
  </si>
  <si>
    <t>Maize Road Elementary School</t>
  </si>
  <si>
    <t>021147</t>
  </si>
  <si>
    <t>Livingston Elementary School</t>
  </si>
  <si>
    <t>021030</t>
  </si>
  <si>
    <t>Linden-Mckinley STEM Academy</t>
  </si>
  <si>
    <t>021022</t>
  </si>
  <si>
    <t>Linden STEM Academy (K-6)</t>
  </si>
  <si>
    <t>021014</t>
  </si>
  <si>
    <t>Lindbergh Elementary School</t>
  </si>
  <si>
    <t>020974</t>
  </si>
  <si>
    <t>Lincoln Park Elementary School</t>
  </si>
  <si>
    <t>067751</t>
  </si>
  <si>
    <t>Liberty Elementary School</t>
  </si>
  <si>
    <t>020024</t>
  </si>
  <si>
    <t>Leawood Elementary School</t>
  </si>
  <si>
    <t>018465</t>
  </si>
  <si>
    <t>Johnson Park Middle School</t>
  </si>
  <si>
    <t>067744</t>
  </si>
  <si>
    <t>Innis Elementary School</t>
  </si>
  <si>
    <t>017434</t>
  </si>
  <si>
    <t>Indianola Informal K-8 School</t>
  </si>
  <si>
    <t>017392</t>
  </si>
  <si>
    <t>Indian Springs Elementary School</t>
  </si>
  <si>
    <t>067736</t>
  </si>
  <si>
    <t>Independence High School</t>
  </si>
  <si>
    <t>017228</t>
  </si>
  <si>
    <t>Huy Elementary School</t>
  </si>
  <si>
    <t>016386</t>
  </si>
  <si>
    <t>Hilltonia Middle School</t>
  </si>
  <si>
    <t>016113</t>
  </si>
  <si>
    <t>Highland Elementary School</t>
  </si>
  <si>
    <t>014902</t>
  </si>
  <si>
    <t>Hamilton STEM Academy (K-6)</t>
  </si>
  <si>
    <t>013334</t>
  </si>
  <si>
    <t>Georgian Heights Alt Elementary School</t>
  </si>
  <si>
    <t>068544</t>
  </si>
  <si>
    <t>Gables Elementary School</t>
  </si>
  <si>
    <t>068239</t>
  </si>
  <si>
    <t>Fort Hayes Arts and Academic HS</t>
  </si>
  <si>
    <t>011957</t>
  </si>
  <si>
    <t>Forest Park Elementary School</t>
  </si>
  <si>
    <t>011593</t>
  </si>
  <si>
    <t>Fifth Avenue International K-8 School</t>
  </si>
  <si>
    <t>011312</t>
  </si>
  <si>
    <t>Fairwood Alternative Elementary School</t>
  </si>
  <si>
    <t>011189</t>
  </si>
  <si>
    <t>Fairmoor Elementary School</t>
  </si>
  <si>
    <t>018879</t>
  </si>
  <si>
    <t>Ecole Kenwood Alternative K-8 School</t>
  </si>
  <si>
    <t>138198</t>
  </si>
  <si>
    <t>Eastmoor Academy</t>
  </si>
  <si>
    <t>009613</t>
  </si>
  <si>
    <t>Easthaven Elementary School</t>
  </si>
  <si>
    <t>000435</t>
  </si>
  <si>
    <t>Eastgate Elementary School</t>
  </si>
  <si>
    <t>009076</t>
  </si>
  <si>
    <t>East Linden Elementary School</t>
  </si>
  <si>
    <t>009514</t>
  </si>
  <si>
    <t>East High School</t>
  </si>
  <si>
    <t>009001</t>
  </si>
  <si>
    <t>East Columbus Elementary School</t>
  </si>
  <si>
    <t>009233</t>
  </si>
  <si>
    <t>[Person_493]</t>
  </si>
  <si>
    <t>008912</t>
  </si>
  <si>
    <t>[Person_492]</t>
  </si>
  <si>
    <t>008581</t>
  </si>
  <si>
    <t>Dominion Middle School</t>
  </si>
  <si>
    <t>008474</t>
  </si>
  <si>
    <t>Devonshire Alternative Elementary School</t>
  </si>
  <si>
    <t>008037</t>
  </si>
  <si>
    <t>[Person_491]</t>
  </si>
  <si>
    <t>007567</t>
  </si>
  <si>
    <t>Cranbrook Elementary School</t>
  </si>
  <si>
    <t>007120</t>
  </si>
  <si>
    <t>Como Elementary School</t>
  </si>
  <si>
    <t>001925</t>
  </si>
  <si>
    <t>Columbus Spanish Immersion K-8 School</t>
  </si>
  <si>
    <t>9-11</t>
  </si>
  <si>
    <t>011995</t>
  </si>
  <si>
    <t>Columbus International High School</t>
  </si>
  <si>
    <t>6-12</t>
  </si>
  <si>
    <t>138099</t>
  </si>
  <si>
    <t>COLUMBUS GLOBAL ACADEMY</t>
  </si>
  <si>
    <t>011996</t>
  </si>
  <si>
    <t>Columbus City Preparatory School for Girls</t>
  </si>
  <si>
    <t>011997</t>
  </si>
  <si>
    <t>Columbus City Preparatory School for Boys</t>
  </si>
  <si>
    <t>023606</t>
  </si>
  <si>
    <t>Columbus Alternative High School</t>
  </si>
  <si>
    <t>025163</t>
  </si>
  <si>
    <t>Columbus Africentric Early College Elementary School</t>
  </si>
  <si>
    <t>142034</t>
  </si>
  <si>
    <t>Columbus Africentric Early College</t>
  </si>
  <si>
    <t>006874</t>
  </si>
  <si>
    <t>Colerain Elementary School</t>
  </si>
  <si>
    <t>K-6</t>
  </si>
  <si>
    <t>006692</t>
  </si>
  <si>
    <t>Clinton Elementary School</t>
  </si>
  <si>
    <t>005827</t>
  </si>
  <si>
    <t>Champion Middle School</t>
  </si>
  <si>
    <t>068536</t>
  </si>
  <si>
    <t>Centennial High School</t>
  </si>
  <si>
    <t>005181</t>
  </si>
  <si>
    <t>Cedarwood Alternative Elementary School @ Stockbridge ES</t>
  </si>
  <si>
    <t>024653</t>
  </si>
  <si>
    <t>Cassady Alternative Elementary School</t>
  </si>
  <si>
    <t>004341</t>
  </si>
  <si>
    <t>004135</t>
  </si>
  <si>
    <t>Buckeye Middle School</t>
  </si>
  <si>
    <t>003764</t>
  </si>
  <si>
    <t>Brookhaven High School</t>
  </si>
  <si>
    <t>003665</t>
  </si>
  <si>
    <t>Broadleigh Elementary School</t>
  </si>
  <si>
    <t>067728</t>
  </si>
  <si>
    <t>Briggs High School</t>
  </si>
  <si>
    <t>002733</t>
  </si>
  <si>
    <t>Binns Elementary School</t>
  </si>
  <si>
    <t>P,K-8</t>
  </si>
  <si>
    <t>002527</t>
  </si>
  <si>
    <t>Berwick Alternative K-8 School</t>
  </si>
  <si>
    <t>068528</t>
  </si>
  <si>
    <t>Beechcroft High School</t>
  </si>
  <si>
    <t>001917</t>
  </si>
  <si>
    <t>Beatty Park Elementary School</t>
  </si>
  <si>
    <t>001396</t>
  </si>
  <si>
    <t>Avondale Elementary School</t>
  </si>
  <si>
    <t>070086</t>
  </si>
  <si>
    <t>Avalon Elementary School</t>
  </si>
  <si>
    <t>010876</t>
  </si>
  <si>
    <t>Arts Impact Middle School (Aims)</t>
  </si>
  <si>
    <t>001008</t>
  </si>
  <si>
    <t>Arlington Park Elementary School</t>
  </si>
  <si>
    <t>000513</t>
  </si>
  <si>
    <t>Alum Crest High School</t>
  </si>
  <si>
    <t>000497</t>
  </si>
  <si>
    <t>[Person_490]</t>
  </si>
  <si>
    <t>041541</t>
  </si>
  <si>
    <t>043786</t>
  </si>
  <si>
    <t>Cuyahoga</t>
  </si>
  <si>
    <t>Willson School</t>
  </si>
  <si>
    <t>Cleveland Municipal</t>
  </si>
  <si>
    <t>041517</t>
  </si>
  <si>
    <t>Willow School</t>
  </si>
  <si>
    <t>038604</t>
  </si>
  <si>
    <t>[Person_317] Bryant Elementary School</t>
  </si>
  <si>
    <t>041236</t>
  </si>
  <si>
    <t>[Person_489]</t>
  </si>
  <si>
    <t>2-12</t>
  </si>
  <si>
    <t>062323</t>
  </si>
  <si>
    <t>Whitney Young School</t>
  </si>
  <si>
    <t>039891</t>
  </si>
  <si>
    <t>Waverly Elementary School</t>
  </si>
  <si>
    <t>039875</t>
  </si>
  <si>
    <t>Watterson-Lake School</t>
  </si>
  <si>
    <t>039685</t>
  </si>
  <si>
    <t>Washington Park</t>
  </si>
  <si>
    <t>P,K,1-7</t>
  </si>
  <si>
    <t>039206</t>
  </si>
  <si>
    <t>Warner Girls Leadership Academy</t>
  </si>
  <si>
    <t>039149</t>
  </si>
  <si>
    <t>Walton School</t>
  </si>
  <si>
    <t>038927</t>
  </si>
  <si>
    <t>Wade Park</t>
  </si>
  <si>
    <t>038182</t>
  </si>
  <si>
    <t>Valley View Elementary School</t>
  </si>
  <si>
    <t>037457</t>
  </si>
  <si>
    <t>Tremont Montessori School</t>
  </si>
  <si>
    <t>K-12</t>
  </si>
  <si>
    <t>037101</t>
  </si>
  <si>
    <t>Actual Test Data - Less than 10 Students</t>
  </si>
  <si>
    <t>[Person_488]</t>
  </si>
  <si>
    <t>025874</t>
  </si>
  <si>
    <t>The School of One</t>
  </si>
  <si>
    <t>036475</t>
  </si>
  <si>
    <t>Sunbeam</t>
  </si>
  <si>
    <t>147389</t>
  </si>
  <si>
    <t>SuccessTech Academy School</t>
  </si>
  <si>
    <t>033902</t>
  </si>
  <si>
    <t>Scranton School</t>
  </si>
  <si>
    <t>032128</t>
  </si>
  <si>
    <t>Robinson G Jones Elementary School</t>
  </si>
  <si>
    <t>032060</t>
  </si>
  <si>
    <t>[Person_487]</t>
  </si>
  <si>
    <t>031963</t>
  </si>
  <si>
    <t>Riverside School</t>
  </si>
  <si>
    <t>029421</t>
  </si>
  <si>
    <t>Paul Revere Elementary School</t>
  </si>
  <si>
    <t>029413</t>
  </si>
  <si>
    <t>Paul L Dunbar Elementary School @ Kentucky</t>
  </si>
  <si>
    <t>029371</t>
  </si>
  <si>
    <t>[Person_486]</t>
  </si>
  <si>
    <t>028720</t>
  </si>
  <si>
    <t>Orchard School</t>
  </si>
  <si>
    <t>028589</t>
  </si>
  <si>
    <t>[Person_485]</t>
  </si>
  <si>
    <t>027102</t>
  </si>
  <si>
    <t>Newton D Baker School</t>
  </si>
  <si>
    <t>012352</t>
  </si>
  <si>
    <t>New Technology West</t>
  </si>
  <si>
    <t>012353</t>
  </si>
  <si>
    <t>New Technology HS@East Tech</t>
  </si>
  <si>
    <t>026443</t>
  </si>
  <si>
    <t>Nathan Hale School</t>
  </si>
  <si>
    <t>025650</t>
  </si>
  <si>
    <t>Mound Elementary School</t>
  </si>
  <si>
    <t>024687</t>
  </si>
  <si>
    <t>Miles School</t>
  </si>
  <si>
    <t>024695</t>
  </si>
  <si>
    <t>Miles Park School</t>
  </si>
  <si>
    <t>024703</t>
  </si>
  <si>
    <t>[Person_484]</t>
  </si>
  <si>
    <t>008680</t>
  </si>
  <si>
    <t>Memorial School</t>
  </si>
  <si>
    <t>023689</t>
  </si>
  <si>
    <t>McKinley School</t>
  </si>
  <si>
    <t>010200</t>
  </si>
  <si>
    <t>MC^2 STEM High School</t>
  </si>
  <si>
    <t>023259</t>
  </si>
  <si>
    <t>[Person_483]</t>
  </si>
  <si>
    <t>023085</t>
  </si>
  <si>
    <t>[Person_482]</t>
  </si>
  <si>
    <t>023069</t>
  </si>
  <si>
    <t>[Person_481]</t>
  </si>
  <si>
    <t>065573</t>
  </si>
  <si>
    <t>Marion-Sterling Elementary School</t>
  </si>
  <si>
    <t>065565</t>
  </si>
  <si>
    <t>Marion C Seltzer Elementary School</t>
  </si>
  <si>
    <t>062760</t>
  </si>
  <si>
    <t>Luis Munoz Marin School</t>
  </si>
  <si>
    <t>021550</t>
  </si>
  <si>
    <t>[Person_480]</t>
  </si>
  <si>
    <t>021527</t>
  </si>
  <si>
    <t>Louis Agassiz School</t>
  </si>
  <si>
    <t>062315</t>
  </si>
  <si>
    <t>Lincoln-West High School</t>
  </si>
  <si>
    <t>093153</t>
  </si>
  <si>
    <t>Law &amp; Municipal Careers @ MLK</t>
  </si>
  <si>
    <t>068221</t>
  </si>
  <si>
    <t>[Person_479]</t>
  </si>
  <si>
    <t>062778</t>
  </si>
  <si>
    <t>[Person_478]</t>
  </si>
  <si>
    <t>018416</t>
  </si>
  <si>
    <t>[Person_477]</t>
  </si>
  <si>
    <t>147397</t>
  </si>
  <si>
    <t>[Person_476]</t>
  </si>
  <si>
    <t>019406</t>
  </si>
  <si>
    <t>[Person_475]</t>
  </si>
  <si>
    <t>018408</t>
  </si>
  <si>
    <t>[Person_474]</t>
  </si>
  <si>
    <t>018382</t>
  </si>
  <si>
    <t>[Person_473]</t>
  </si>
  <si>
    <t>018325</t>
  </si>
  <si>
    <t>[Person_472]</t>
  </si>
  <si>
    <t>017863</t>
  </si>
  <si>
    <t>[Person_471] Careers High School</t>
  </si>
  <si>
    <t>017830</t>
  </si>
  <si>
    <t>[Person_470] Rhodes High School</t>
  </si>
  <si>
    <t>017467</t>
  </si>
  <si>
    <t>Iowa-Maple Elementary School</t>
  </si>
  <si>
    <t>086306</t>
  </si>
  <si>
    <t>Health Careers Center High School</t>
  </si>
  <si>
    <t>015578</t>
  </si>
  <si>
    <t>[Person_469]</t>
  </si>
  <si>
    <t>015073</t>
  </si>
  <si>
    <t>[Person_468] Elementary School</t>
  </si>
  <si>
    <t>013847</t>
  </si>
  <si>
    <t>H [Person_467]</t>
  </si>
  <si>
    <t>013680</t>
  </si>
  <si>
    <t>Glenville High School</t>
  </si>
  <si>
    <t>009421</t>
  </si>
  <si>
    <t>Ginn Academy</t>
  </si>
  <si>
    <t>013292</t>
  </si>
  <si>
    <t>[Person_466]</t>
  </si>
  <si>
    <t>063461</t>
  </si>
  <si>
    <t>[Person_465] Of Science School</t>
  </si>
  <si>
    <t>012898</t>
  </si>
  <si>
    <t>012682</t>
  </si>
  <si>
    <t>Fullerton School</t>
  </si>
  <si>
    <t>021543</t>
  </si>
  <si>
    <t>[Person_464]</t>
  </si>
  <si>
    <t>010801</t>
  </si>
  <si>
    <t>Euclid Park Elementary School</t>
  </si>
  <si>
    <t>009555</t>
  </si>
  <si>
    <t>East Technical High School</t>
  </si>
  <si>
    <t>008987</t>
  </si>
  <si>
    <t>East Clark</t>
  </si>
  <si>
    <t>009285</t>
  </si>
  <si>
    <t>[Person_463]</t>
  </si>
  <si>
    <t>010201</t>
  </si>
  <si>
    <t>[Person_462]</t>
  </si>
  <si>
    <t>008383</t>
  </si>
  <si>
    <t>[Person_461]</t>
  </si>
  <si>
    <t>008060</t>
  </si>
  <si>
    <t>[Person_460]</t>
  </si>
  <si>
    <t>006940</t>
  </si>
  <si>
    <t>Collinwood High School</t>
  </si>
  <si>
    <t>064576</t>
  </si>
  <si>
    <t>Cleveland School Of The Arts High School</t>
  </si>
  <si>
    <t>008490</t>
  </si>
  <si>
    <t>Cleveland School of Arts Lower Campus</t>
  </si>
  <si>
    <t>006429</t>
  </si>
  <si>
    <t>Clark School</t>
  </si>
  <si>
    <t>006353</t>
  </si>
  <si>
    <t>[Person_459]</t>
  </si>
  <si>
    <t>005942</t>
  </si>
  <si>
    <t>[Person_458]</t>
  </si>
  <si>
    <t>005900</t>
  </si>
  <si>
    <t>[Person_457]</t>
  </si>
  <si>
    <t>005892</t>
  </si>
  <si>
    <t>Charles A Mooney School</t>
  </si>
  <si>
    <t>005066</t>
  </si>
  <si>
    <t>Case</t>
  </si>
  <si>
    <t>005637</t>
  </si>
  <si>
    <t>Carl &amp; Louis Stokes Central Academy</t>
  </si>
  <si>
    <t>K-4</t>
  </si>
  <si>
    <t>012350</t>
  </si>
  <si>
    <t>Campus International School</t>
  </si>
  <si>
    <t>004234</t>
  </si>
  <si>
    <t>Buhrer</t>
  </si>
  <si>
    <t>067918</t>
  </si>
  <si>
    <t>Buckeye-Woodland School</t>
  </si>
  <si>
    <t>003137</t>
  </si>
  <si>
    <t>[Person_456]</t>
  </si>
  <si>
    <t>002378</t>
  </si>
  <si>
    <t>[Person_455]</t>
  </si>
  <si>
    <t>001040</t>
  </si>
  <si>
    <t>[Person_454]</t>
  </si>
  <si>
    <t>000828</t>
  </si>
  <si>
    <t>[Person_453]</t>
  </si>
  <si>
    <t>000729</t>
  </si>
  <si>
    <t>[Person_452]</t>
  </si>
  <si>
    <t>000489</t>
  </si>
  <si>
    <t>[Person_451]</t>
  </si>
  <si>
    <t>000224</t>
  </si>
  <si>
    <t>[Person_450]</t>
  </si>
  <si>
    <t>147520</t>
  </si>
  <si>
    <t>043752</t>
  </si>
  <si>
    <t>[Person_449] Technical High School</t>
  </si>
  <si>
    <t>Cincinnati City</t>
  </si>
  <si>
    <t>070326</t>
  </si>
  <si>
    <t>Woodford Paideia Elementary School</t>
  </si>
  <si>
    <t>146365</t>
  </si>
  <si>
    <t>Withrow University High School</t>
  </si>
  <si>
    <t>10-12</t>
  </si>
  <si>
    <t>145573</t>
  </si>
  <si>
    <t>Grade 11 PI Score</t>
  </si>
  <si>
    <t>Withrow International High School</t>
  </si>
  <si>
    <t>041855</t>
  </si>
  <si>
    <t>Winton Hills Academy Elementary School</t>
  </si>
  <si>
    <t>036780</t>
  </si>
  <si>
    <t>[Person_448]</t>
  </si>
  <si>
    <t>040865</t>
  </si>
  <si>
    <t>Westwood Elementary School</t>
  </si>
  <si>
    <t>145557</t>
  </si>
  <si>
    <t>Western Hills University High School</t>
  </si>
  <si>
    <t>145565</t>
  </si>
  <si>
    <t>Western Hills Engineering High School</t>
  </si>
  <si>
    <t>039073</t>
  </si>
  <si>
    <t>Walnut Hills High School</t>
  </si>
  <si>
    <t>142398</t>
  </si>
  <si>
    <t>Virtual High School</t>
  </si>
  <si>
    <t>033134</t>
  </si>
  <si>
    <t>South Avondale Elementary School</t>
  </si>
  <si>
    <t>034629</t>
  </si>
  <si>
    <t>[Person_447] Elementary School</t>
  </si>
  <si>
    <t>034538</t>
  </si>
  <si>
    <t>Shroder Paideia High School</t>
  </si>
  <si>
    <t>068619</t>
  </si>
  <si>
    <t>School For Creat &amp; Perf Arts High School</t>
  </si>
  <si>
    <t>033688</t>
  </si>
  <si>
    <t>Sayler Park Elementary School</t>
  </si>
  <si>
    <t>033530</t>
  </si>
  <si>
    <t>Sands Montessori Elementary School</t>
  </si>
  <si>
    <t>032797</t>
  </si>
  <si>
    <t>Rothenberg Preparatory Academy</t>
  </si>
  <si>
    <t>032680</t>
  </si>
  <si>
    <t>[Person_446]</t>
  </si>
  <si>
    <t>148320</t>
  </si>
  <si>
    <t>Roll Hill School</t>
  </si>
  <si>
    <t>032177</t>
  </si>
  <si>
    <t>Rockdale Academy Elementary School</t>
  </si>
  <si>
    <t>032086</t>
  </si>
  <si>
    <t>Roberts Academy:  A Paideia Learning Community</t>
  </si>
  <si>
    <t>036830</t>
  </si>
  <si>
    <t>[Person_445]  High School</t>
  </si>
  <si>
    <t>K-12,P</t>
  </si>
  <si>
    <t>145722</t>
  </si>
  <si>
    <t>Riverview East Academy</t>
  </si>
  <si>
    <t>147280</t>
  </si>
  <si>
    <t>Rees E. Price Elementary School</t>
  </si>
  <si>
    <t>030312</t>
  </si>
  <si>
    <t>Pleasant Ridge Montessori School</t>
  </si>
  <si>
    <t>030288</t>
  </si>
  <si>
    <t>Pleasant Hill Elementary School</t>
  </si>
  <si>
    <t>041863</t>
  </si>
  <si>
    <t>Parker Woods Montessori</t>
  </si>
  <si>
    <t>029009</t>
  </si>
  <si>
    <t>Oyler School</t>
  </si>
  <si>
    <t>026054</t>
  </si>
  <si>
    <t>North Avondale Montessori Elementary School</t>
  </si>
  <si>
    <t>025940</t>
  </si>
  <si>
    <t>Mt. Washington Elementary School</t>
  </si>
  <si>
    <t>025726</t>
  </si>
  <si>
    <t>Mt. Airy Elementary School</t>
  </si>
  <si>
    <t>024612</t>
  </si>
  <si>
    <t>Midway Elementary School</t>
  </si>
  <si>
    <t>019000</t>
  </si>
  <si>
    <t>Kilgour Elementary School</t>
  </si>
  <si>
    <t>021857</t>
  </si>
  <si>
    <t>[Person_444]</t>
  </si>
  <si>
    <t>009200</t>
  </si>
  <si>
    <t>[Person_443]</t>
  </si>
  <si>
    <t>013184</t>
  </si>
  <si>
    <t>Hyde Park Elementary</t>
  </si>
  <si>
    <t>011609</t>
  </si>
  <si>
    <t>Hughes STEM High School</t>
  </si>
  <si>
    <t>015529</t>
  </si>
  <si>
    <t>Hartwell Elementary School</t>
  </si>
  <si>
    <t>008110</t>
  </si>
  <si>
    <t>[Person_442] High School</t>
  </si>
  <si>
    <t>015818</t>
  </si>
  <si>
    <t>[Person_441] Porter Elementary</t>
  </si>
  <si>
    <t>008698</t>
  </si>
  <si>
    <t>[Person_440]</t>
  </si>
  <si>
    <t>011247</t>
  </si>
  <si>
    <t>Fairview-Clifton German Language School</t>
  </si>
  <si>
    <t>016519</t>
  </si>
  <si>
    <t>Evanston Academy Elementary School</t>
  </si>
  <si>
    <t>024927</t>
  </si>
  <si>
    <t>[Person_439]</t>
  </si>
  <si>
    <t>005025</t>
  </si>
  <si>
    <t>Dater Montessori Elementary School</t>
  </si>
  <si>
    <t>007492</t>
  </si>
  <si>
    <t>Covedale Elementary School</t>
  </si>
  <si>
    <t>006932</t>
  </si>
  <si>
    <t>College Hill Fundamental Academy</t>
  </si>
  <si>
    <t>098590</t>
  </si>
  <si>
    <t>Clark Montessori High School</t>
  </si>
  <si>
    <t>006239</t>
  </si>
  <si>
    <t>Cheviot Elementary School</t>
  </si>
  <si>
    <t>006015</t>
  </si>
  <si>
    <t>Chase Elementary School</t>
  </si>
  <si>
    <t>139873</t>
  </si>
  <si>
    <t>[Person_331]</t>
  </si>
  <si>
    <t>003152</t>
  </si>
  <si>
    <t>Bond Hill Academy Elementary School</t>
  </si>
  <si>
    <t>147538</t>
  </si>
  <si>
    <t>Aiken College and Career High School</t>
  </si>
  <si>
    <t>094623</t>
  </si>
  <si>
    <t>Academy Of World Languages Elementary School</t>
  </si>
  <si>
    <t>145581</t>
  </si>
  <si>
    <t>Academy for Multilingual Immersion Studies</t>
  </si>
  <si>
    <t>042549</t>
  </si>
  <si>
    <t>043711</t>
  </si>
  <si>
    <t>[Person_7]</t>
  </si>
  <si>
    <t>Youtz Elementary School</t>
  </si>
  <si>
    <t>Canton City</t>
  </si>
  <si>
    <t>042259</t>
  </si>
  <si>
    <t>Worley Elementary School</t>
  </si>
  <si>
    <t>037267</t>
  </si>
  <si>
    <t>Timken High School</t>
  </si>
  <si>
    <t>123026</t>
  </si>
  <si>
    <t>Portage Collab Montessori Middle School</t>
  </si>
  <si>
    <t>023846</t>
  </si>
  <si>
    <t>McKinley High School</t>
  </si>
  <si>
    <t>023531</t>
  </si>
  <si>
    <t>McGregor Elementary School</t>
  </si>
  <si>
    <t>023150</t>
  </si>
  <si>
    <t>Mason Elementary School</t>
  </si>
  <si>
    <t>020123</t>
  </si>
  <si>
    <t>Lehman Middle School</t>
  </si>
  <si>
    <t>015495</t>
  </si>
  <si>
    <t>Hartford Middle School</t>
  </si>
  <si>
    <t>015123</t>
  </si>
  <si>
    <t>Harter Elementary School</t>
  </si>
  <si>
    <t>013409</t>
  </si>
  <si>
    <t>Gibbs Elementary School</t>
  </si>
  <si>
    <t>011197</t>
  </si>
  <si>
    <t>Fairmount Elementary School</t>
  </si>
  <si>
    <t>008805</t>
  </si>
  <si>
    <t>Dueber Elementary School</t>
  </si>
  <si>
    <t>065508</t>
  </si>
  <si>
    <t>Crenshaw Middle School</t>
  </si>
  <si>
    <t>006379</t>
  </si>
  <si>
    <t>[Person_438]</t>
  </si>
  <si>
    <t>140152</t>
  </si>
  <si>
    <t>Choices Alternative School</t>
  </si>
  <si>
    <t>005124</t>
  </si>
  <si>
    <t>Cedar Elementary School</t>
  </si>
  <si>
    <t>010216</t>
  </si>
  <si>
    <t>Canton City Digital Academy</t>
  </si>
  <si>
    <t>000859</t>
  </si>
  <si>
    <t>Canton Arts Academy @ Summit</t>
  </si>
  <si>
    <t>036194</t>
  </si>
  <si>
    <t>Belle Stone Elementary School</t>
  </si>
  <si>
    <t>002097</t>
  </si>
  <si>
    <t>Belden Elementary School</t>
  </si>
  <si>
    <t>041996</t>
  </si>
  <si>
    <t>[Person_437]</t>
  </si>
  <si>
    <t>000406</t>
  </si>
  <si>
    <t>[Person_266]</t>
  </si>
  <si>
    <t>8-12</t>
  </si>
  <si>
    <t>024190</t>
  </si>
  <si>
    <t>043703</t>
  </si>
  <si>
    <t>Mahoning</t>
  </si>
  <si>
    <t>Memorial High School</t>
  </si>
  <si>
    <t>Campbell City</t>
  </si>
  <si>
    <t>5-7</t>
  </si>
  <si>
    <t>031237</t>
  </si>
  <si>
    <t>Campbell Middle School</t>
  </si>
  <si>
    <t>029579</t>
  </si>
  <si>
    <t>Campbell Elementary School</t>
  </si>
  <si>
    <t>H,P,K,1-8,SN</t>
  </si>
  <si>
    <t>013888</t>
  </si>
  <si>
    <t>043844</t>
  </si>
  <si>
    <t>Gorman School @ Jackson Center</t>
  </si>
  <si>
    <t>Dayton City</t>
  </si>
  <si>
    <t xml:space="preserve">Community School                                                                                                                                                                                                                                                                                                                                                                                                                                                                                                                                                                                                                                                                                                                                                                                                                                                                                                                                                                                                                                                                                                                                                                                                                                                                                                                                                                                                                                                                                                                                                                                                                                                                                                                                                                                                                                                                                                                                                                                                                                                                </t>
  </si>
  <si>
    <t>012536</t>
  </si>
  <si>
    <t>UBAH Math &amp; Reading Academy</t>
  </si>
  <si>
    <t>[Person_436]</t>
  </si>
  <si>
    <t>012864</t>
  </si>
  <si>
    <t>Gardendale Academy</t>
  </si>
  <si>
    <t>000564</t>
  </si>
  <si>
    <t>Virtual Schoolhouse, Inc.</t>
  </si>
  <si>
    <t>134288</t>
  </si>
  <si>
    <t>East End Comm Heritage School</t>
  </si>
  <si>
    <t>013165</t>
  </si>
  <si>
    <t>Believe To Achieve-Cleveland</t>
  </si>
  <si>
    <t>013170</t>
  </si>
  <si>
    <t>Trumbull</t>
  </si>
  <si>
    <t>Hope Academy for Autism</t>
  </si>
  <si>
    <t>135566</t>
  </si>
  <si>
    <t>044297</t>
  </si>
  <si>
    <t>Richland</t>
  </si>
  <si>
    <t>Mansfield Integrated Learning Center, Hedges Campus</t>
  </si>
  <si>
    <t>Mansfield City</t>
  </si>
  <si>
    <t>012628</t>
  </si>
  <si>
    <t>Imagine Integrity Academy</t>
  </si>
  <si>
    <t>4-12</t>
  </si>
  <si>
    <t>012335</t>
  </si>
  <si>
    <t>044263</t>
  </si>
  <si>
    <t>Lorain</t>
  </si>
  <si>
    <t>New Beginnings</t>
  </si>
  <si>
    <t>Lorain City</t>
  </si>
  <si>
    <t>K-9</t>
  </si>
  <si>
    <t>000396</t>
  </si>
  <si>
    <t>Mansfield Elective Academy</t>
  </si>
  <si>
    <t>011985</t>
  </si>
  <si>
    <t>Theodore Roosevelt Public Community School</t>
  </si>
  <si>
    <t>1-8</t>
  </si>
  <si>
    <t>143453</t>
  </si>
  <si>
    <t>[Person_111]</t>
  </si>
  <si>
    <t>D,H,P,[Person_435]</t>
  </si>
  <si>
    <t>021394</t>
  </si>
  <si>
    <t>Longfellow Alternative School</t>
  </si>
  <si>
    <t>011262</t>
  </si>
  <si>
    <t>Fairview PreK-8 School</t>
  </si>
  <si>
    <t>4-8</t>
  </si>
  <si>
    <t>041921</t>
  </si>
  <si>
    <t>[Person_434]</t>
  </si>
  <si>
    <t>3-12</t>
  </si>
  <si>
    <t>013198</t>
  </si>
  <si>
    <t>Brookwood Academy</t>
  </si>
  <si>
    <t>018119</t>
  </si>
  <si>
    <t>Westwood PreK-8 School</t>
  </si>
  <si>
    <t>012683</t>
  </si>
  <si>
    <t>Accelerated Achievement Academy of North Cincinnati</t>
  </si>
  <si>
    <t>8-12,UNG</t>
  </si>
  <si>
    <t>000303</t>
  </si>
  <si>
    <t>Summit Academy Secondary - Youngstown</t>
  </si>
  <si>
    <t>038257</t>
  </si>
  <si>
    <t>[Person_433] PreK-8 School</t>
  </si>
  <si>
    <t>007369</t>
  </si>
  <si>
    <t>[Person_432] PreK-8 School</t>
  </si>
  <si>
    <t>002196</t>
  </si>
  <si>
    <t>Belle Haven PreK-8 School</t>
  </si>
  <si>
    <t>012557</t>
  </si>
  <si>
    <t>Woodland Academy</t>
  </si>
  <si>
    <t>013174</t>
  </si>
  <si>
    <t>Young Scholars Prep School</t>
  </si>
  <si>
    <t>009268</t>
  </si>
  <si>
    <t>043489</t>
  </si>
  <si>
    <t>Summit</t>
  </si>
  <si>
    <t>Akron Opportunity Center</t>
  </si>
  <si>
    <t>Akron City</t>
  </si>
  <si>
    <t>012684</t>
  </si>
  <si>
    <t>Broadway Academy</t>
  </si>
  <si>
    <t>5-8</t>
  </si>
  <si>
    <t>039271</t>
  </si>
  <si>
    <t>045005</t>
  </si>
  <si>
    <t>Warrensville Heights Middle School</t>
  </si>
  <si>
    <t>Warrensville Heights City</t>
  </si>
  <si>
    <t>012626</t>
  </si>
  <si>
    <t>Dow Leadership Institute, The</t>
  </si>
  <si>
    <t>Junior High School</t>
  </si>
  <si>
    <t>000949</t>
  </si>
  <si>
    <t>Villaview Community School</t>
  </si>
  <si>
    <t>000946</t>
  </si>
  <si>
    <t>Cleveland Community School</t>
  </si>
  <si>
    <t>010033</t>
  </si>
  <si>
    <t>Edison PreK-8 School</t>
  </si>
  <si>
    <t>012624</t>
  </si>
  <si>
    <t>Accelerated Achievement Academy of East Cincinnati</t>
  </si>
  <si>
    <t>K,1-10,UNG</t>
  </si>
  <si>
    <t>000304</t>
  </si>
  <si>
    <t>Summit Academy Community School-Toledo</t>
  </si>
  <si>
    <t>012052</t>
  </si>
  <si>
    <t>Imagine on Superior</t>
  </si>
  <si>
    <t>000296</t>
  </si>
  <si>
    <t>Summit Academy Community School-Columbus</t>
  </si>
  <si>
    <t>023978</t>
  </si>
  <si>
    <t>Meadowdale PreK-8 School</t>
  </si>
  <si>
    <t>011635</t>
  </si>
  <si>
    <t>Findley Community Learning Center</t>
  </si>
  <si>
    <t>013164</t>
  </si>
  <si>
    <t>Believe to Achieve-Canton</t>
  </si>
  <si>
    <t>133322</t>
  </si>
  <si>
    <t>Summit Academy Community School Alternative Learners-Lorain</t>
  </si>
  <si>
    <t>133306</t>
  </si>
  <si>
    <t>Summit Academy Community School for Alternative Learn-Canton</t>
  </si>
  <si>
    <t>5-12,UNG</t>
  </si>
  <si>
    <t>000610</t>
  </si>
  <si>
    <t>Summit Academy Middle School - Columbus</t>
  </si>
  <si>
    <t>012078</t>
  </si>
  <si>
    <t>Quest Community School</t>
  </si>
  <si>
    <t>007864</t>
  </si>
  <si>
    <t>Crouse Community Learning Center</t>
  </si>
  <si>
    <t>000300</t>
  </si>
  <si>
    <t>Summit Academy Secondary - Canton</t>
  </si>
  <si>
    <t>009112</t>
  </si>
  <si>
    <t>044990</t>
  </si>
  <si>
    <t>Jefferson K-8 School</t>
  </si>
  <si>
    <t>Warren City</t>
  </si>
  <si>
    <t>010421</t>
  </si>
  <si>
    <t>044818</t>
  </si>
  <si>
    <t>[Person_53]</t>
  </si>
  <si>
    <t>Keifer Academy</t>
  </si>
  <si>
    <t>Springfield City</t>
  </si>
  <si>
    <t>009154</t>
  </si>
  <si>
    <t>Cincinnati Leadership Academy</t>
  </si>
  <si>
    <t>132761</t>
  </si>
  <si>
    <t>Greene</t>
  </si>
  <si>
    <t>Summit Academy Community School Alternative Learners -Xenia</t>
  </si>
  <si>
    <t>000938</t>
  </si>
  <si>
    <t>Premier Academy of Ohio</t>
  </si>
  <si>
    <t>011439</t>
  </si>
  <si>
    <t>Renaissance Academy</t>
  </si>
  <si>
    <t>009957</t>
  </si>
  <si>
    <t>Klepinger Community School</t>
  </si>
  <si>
    <t>010036</t>
  </si>
  <si>
    <t>Cesar Chavez College Preparatory School</t>
  </si>
  <si>
    <t>011948</t>
  </si>
  <si>
    <t>Imagine Cleveland Academy</t>
  </si>
  <si>
    <t>012545</t>
  </si>
  <si>
    <t>Imagine Woodbury Academy</t>
  </si>
  <si>
    <t>020792</t>
  </si>
  <si>
    <t>Lincoln Elementary School</t>
  </si>
  <si>
    <t>000634</t>
  </si>
  <si>
    <t>Butler</t>
  </si>
  <si>
    <t>Summit Academy Secondary School - Middletown</t>
  </si>
  <si>
    <t>000909</t>
  </si>
  <si>
    <t>V L T Academy</t>
  </si>
  <si>
    <t>013195</t>
  </si>
  <si>
    <t>Academy of Educational Excellence</t>
  </si>
  <si>
    <t>007984</t>
  </si>
  <si>
    <t>Youngstown Academy of Excellence</t>
  </si>
  <si>
    <t>[Person_103]</t>
  </si>
  <si>
    <t>000297</t>
  </si>
  <si>
    <t>Summit Academy Community School - Dayton</t>
  </si>
  <si>
    <t>011468</t>
  </si>
  <si>
    <t>Columbus Bilingual Academy-North</t>
  </si>
  <si>
    <t>036533</t>
  </si>
  <si>
    <t>043901</t>
  </si>
  <si>
    <t>Superior Elementary School</t>
  </si>
  <si>
    <t>East Cleveland City School District</t>
  </si>
  <si>
    <t>000623</t>
  </si>
  <si>
    <t>Summit Academy-Youngstown</t>
  </si>
  <si>
    <t>009171</t>
  </si>
  <si>
    <t>Star Academy of Toledo</t>
  </si>
  <si>
    <t>5-10,UNG</t>
  </si>
  <si>
    <t>000609</t>
  </si>
  <si>
    <t>Summit Academy Middle School - Lorain</t>
  </si>
  <si>
    <t>032110</t>
  </si>
  <si>
    <t>Robinson Community Learning Center</t>
  </si>
  <si>
    <t>012668</t>
  </si>
  <si>
    <t>Garfield Academy</t>
  </si>
  <si>
    <t>032912</t>
  </si>
  <si>
    <t>Mayfair Elementary School</t>
  </si>
  <si>
    <t>132746</t>
  </si>
  <si>
    <t>Summit Acdy Comm Schl for Alternative Learners of Middletown</t>
  </si>
  <si>
    <t>133454</t>
  </si>
  <si>
    <t>Dayton Leadership Academies-Dayton View Campus</t>
  </si>
  <si>
    <t>000362</t>
  </si>
  <si>
    <t>Bridges Learning Center</t>
  </si>
  <si>
    <t>000305</t>
  </si>
  <si>
    <t>Summit Academy Community School-Warren</t>
  </si>
  <si>
    <t>143503</t>
  </si>
  <si>
    <t>Lake Erie Academy</t>
  </si>
  <si>
    <t>012105</t>
  </si>
  <si>
    <t>Southside Academy</t>
  </si>
  <si>
    <t>030791</t>
  </si>
  <si>
    <t>Prospect Elementary School</t>
  </si>
  <si>
    <t>134122</t>
  </si>
  <si>
    <t>Autism Model School</t>
  </si>
  <si>
    <t>004598</t>
  </si>
  <si>
    <t>Caledonia Elementary School</t>
  </si>
  <si>
    <t>[Person_110]</t>
  </si>
  <si>
    <t>000306</t>
  </si>
  <si>
    <t>Summit Academy Community School - Cincinnati</t>
  </si>
  <si>
    <t>000629</t>
  </si>
  <si>
    <t>Lake</t>
  </si>
  <si>
    <t>Summit Academy Community School - Painesville</t>
  </si>
  <si>
    <t>023382</t>
  </si>
  <si>
    <t>McEbright Community Learning Center</t>
  </si>
  <si>
    <t>000541</t>
  </si>
  <si>
    <t>[Person_8]: Outreach Academy for Students with Di</t>
  </si>
  <si>
    <t>001537</t>
  </si>
  <si>
    <t>Barber Community Learning Center</t>
  </si>
  <si>
    <t>000676</t>
  </si>
  <si>
    <t>[Person_431] Elementary</t>
  </si>
  <si>
    <t>151142</t>
  </si>
  <si>
    <t>Lorain High School Digital</t>
  </si>
  <si>
    <t>142943</t>
  </si>
  <si>
    <t>Focus Learning Academy of Northern Columbus</t>
  </si>
  <si>
    <t>000663</t>
  </si>
  <si>
    <t>044230</t>
  </si>
  <si>
    <t>Arlington Heights Academy</t>
  </si>
  <si>
    <t>Lockland Local</t>
  </si>
  <si>
    <t>000616</t>
  </si>
  <si>
    <t>Summit Academy Alternative LearnersWarren Middle &amp; Secondary</t>
  </si>
  <si>
    <t>000302</t>
  </si>
  <si>
    <t>Summit Academy Community School-Parma</t>
  </si>
  <si>
    <t>040121</t>
  </si>
  <si>
    <t>Kiser PreK-8 School</t>
  </si>
  <si>
    <t>012033</t>
  </si>
  <si>
    <t>Muskingum</t>
  </si>
  <si>
    <t>Foxfire Intermediate School</t>
  </si>
  <si>
    <t>000779</t>
  </si>
  <si>
    <t>Educational Academy for Boys &amp; Girls</t>
  </si>
  <si>
    <t>008286</t>
  </si>
  <si>
    <t>Harvard Avenue Community School</t>
  </si>
  <si>
    <t>009163</t>
  </si>
  <si>
    <t>C.M. Grant Leadership Academy</t>
  </si>
  <si>
    <t>000781</t>
  </si>
  <si>
    <t>Cincinnati Speech &amp; Reading Intervention Center</t>
  </si>
  <si>
    <t>009147</t>
  </si>
  <si>
    <t>Northpointe Academy</t>
  </si>
  <si>
    <t>009113</t>
  </si>
  <si>
    <t>McGuffey K-8 School</t>
  </si>
  <si>
    <t>012112</t>
  </si>
  <si>
    <t>River's Edge Montessori PreK-6 School</t>
  </si>
  <si>
    <t>033746</t>
  </si>
  <si>
    <t>Schumacher Community Learning Cent</t>
  </si>
  <si>
    <t>027599</t>
  </si>
  <si>
    <t>045161</t>
  </si>
  <si>
    <t>M L King Elementary School</t>
  </si>
  <si>
    <t>Youngstown City Schools</t>
  </si>
  <si>
    <t>151233</t>
  </si>
  <si>
    <t>Licking</t>
  </si>
  <si>
    <t>Lakewood Digital Academy</t>
  </si>
  <si>
    <t>012556</t>
  </si>
  <si>
    <t>Pearl Academy</t>
  </si>
  <si>
    <t>029157</t>
  </si>
  <si>
    <t>049155</t>
  </si>
  <si>
    <t>Pike</t>
  </si>
  <si>
    <t>Western Elementary School</t>
  </si>
  <si>
    <t>Western Local</t>
  </si>
  <si>
    <t>005660</t>
  </si>
  <si>
    <t>044222</t>
  </si>
  <si>
    <t>[Person_14]</t>
  </si>
  <si>
    <t>Lima North Middle School</t>
  </si>
  <si>
    <t>Lima City</t>
  </si>
  <si>
    <t>143552</t>
  </si>
  <si>
    <t>Eagle Academy</t>
  </si>
  <si>
    <t>000780</t>
  </si>
  <si>
    <t>Midnimo Cross Cultural Community School</t>
  </si>
  <si>
    <t>4-5</t>
  </si>
  <si>
    <t>009029</t>
  </si>
  <si>
    <t>044305</t>
  </si>
  <si>
    <t>Barack Obama School</t>
  </si>
  <si>
    <t>Maple Heights City</t>
  </si>
  <si>
    <t>013232</t>
  </si>
  <si>
    <t>A+ Children's Academy</t>
  </si>
  <si>
    <t>132787</t>
  </si>
  <si>
    <t>Springfield Academy of Excellence</t>
  </si>
  <si>
    <t>143529</t>
  </si>
  <si>
    <t>North Dayton School Of Science &amp; Discovery</t>
  </si>
  <si>
    <t>028993</t>
  </si>
  <si>
    <t>043794</t>
  </si>
  <si>
    <t>Oxford Elementary School</t>
  </si>
  <si>
    <t>Cleveland Heights-University Heights City</t>
  </si>
  <si>
    <t>011390</t>
  </si>
  <si>
    <t>Bella Academy of Excellence</t>
  </si>
  <si>
    <t>009971</t>
  </si>
  <si>
    <t>Ashland</t>
  </si>
  <si>
    <t>Ashland County Community Academy</t>
  </si>
  <si>
    <t>017509</t>
  </si>
  <si>
    <t>Hawthorne Elementary School</t>
  </si>
  <si>
    <t>031138</t>
  </si>
  <si>
    <t>038679</t>
  </si>
  <si>
    <t>Heritage Middle School</t>
  </si>
  <si>
    <t xml:space="preserve">Inactive                                                                                                                                                                                                                                                                                                                                                                                                                                                                                                                                                                                                                                                                                                                                                                                                                                                                                                                                                                                                                                                                                                                                                                                                                                                                                                                                                                                                                                                                                                                                                                                                                                                                                                                                                                                                                                                                                                                                                                                                                                                                        </t>
  </si>
  <si>
    <t>133959</t>
  </si>
  <si>
    <t>Dayton Leadership Academies-Dayton Liberty Campus</t>
  </si>
  <si>
    <t>009909</t>
  </si>
  <si>
    <t>[Person_8]: Mansfield Community Middle</t>
  </si>
  <si>
    <t>[Person_124]</t>
  </si>
  <si>
    <t>004952</t>
  </si>
  <si>
    <t>[Person_430]</t>
  </si>
  <si>
    <t>027565</t>
  </si>
  <si>
    <t>North High School</t>
  </si>
  <si>
    <t>012054</t>
  </si>
  <si>
    <t>Seneca</t>
  </si>
  <si>
    <t>North Central Academy</t>
  </si>
  <si>
    <t>134247</t>
  </si>
  <si>
    <t>City Day Community School</t>
  </si>
  <si>
    <t>010811</t>
  </si>
  <si>
    <t>Ruskin PreK-8 School</t>
  </si>
  <si>
    <t>000808</t>
  </si>
  <si>
    <t>Horizon Science Academy-Dayton</t>
  </si>
  <si>
    <t>018671</t>
  </si>
  <si>
    <t>Kemp PreK-8 School</t>
  </si>
  <si>
    <t>011932</t>
  </si>
  <si>
    <t>Forest Hill Community Learning Center</t>
  </si>
  <si>
    <t>012963</t>
  </si>
  <si>
    <t>034728</t>
  </si>
  <si>
    <t>Smith Elementary School</t>
  </si>
  <si>
    <t>000342</t>
  </si>
  <si>
    <t>Youngstown Virtual Academy</t>
  </si>
  <si>
    <t>041467</t>
  </si>
  <si>
    <t>Williamson Elementary School</t>
  </si>
  <si>
    <t>133603</t>
  </si>
  <si>
    <t>World of Wonder PreK-8 School</t>
  </si>
  <si>
    <t>023986</t>
  </si>
  <si>
    <t>[Person_429]</t>
  </si>
  <si>
    <t>040576</t>
  </si>
  <si>
    <t>Lima West Middle School</t>
  </si>
  <si>
    <t>008281</t>
  </si>
  <si>
    <t>South Scioto Academy</t>
  </si>
  <si>
    <t>008298</t>
  </si>
  <si>
    <t>High School of Multiple Intelligences</t>
  </si>
  <si>
    <t>010006</t>
  </si>
  <si>
    <t>Knight Academy</t>
  </si>
  <si>
    <t>011976</t>
  </si>
  <si>
    <t>Horizon Science Academy Dayton Downtown</t>
  </si>
  <si>
    <t>018259</t>
  </si>
  <si>
    <t>Jennings Community Learning Center</t>
  </si>
  <si>
    <t>000840</t>
  </si>
  <si>
    <t>General [Person_428] Middle School</t>
  </si>
  <si>
    <t>039347</t>
  </si>
  <si>
    <t>Washington Elementary School</t>
  </si>
  <si>
    <t>009107</t>
  </si>
  <si>
    <t>Helen Arnold Community Learning Center</t>
  </si>
  <si>
    <t>008299</t>
  </si>
  <si>
    <t>Dayton Boys Preparatory Academy</t>
  </si>
  <si>
    <t>009109</t>
  </si>
  <si>
    <t>Willard Avenue K-8 School</t>
  </si>
  <si>
    <t>013173</t>
  </si>
  <si>
    <t>Imagine Hill Avenue</t>
  </si>
  <si>
    <t>133587</t>
  </si>
  <si>
    <t>Summit Academy Akron Elementary School</t>
  </si>
  <si>
    <t>132779</t>
  </si>
  <si>
    <t>Summit Academy Akron Middle School</t>
  </si>
  <si>
    <t>011965</t>
  </si>
  <si>
    <t>043950</t>
  </si>
  <si>
    <t>Forest Park Middle School</t>
  </si>
  <si>
    <t>Euclid City</t>
  </si>
  <si>
    <t>024901</t>
  </si>
  <si>
    <t>044743</t>
  </si>
  <si>
    <t>Erie</t>
  </si>
  <si>
    <t>Mills Elementary School</t>
  </si>
  <si>
    <t>Sandusky City</t>
  </si>
  <si>
    <t>022574</t>
  </si>
  <si>
    <t>044040</t>
  </si>
  <si>
    <t>Maple Leaf Intermediate Elementary School</t>
  </si>
  <si>
    <t>[Person_295]</t>
  </si>
  <si>
    <t>134213</t>
  </si>
  <si>
    <t>Hope Academy University</t>
  </si>
  <si>
    <t>2-6</t>
  </si>
  <si>
    <t>009224</t>
  </si>
  <si>
    <t>048694</t>
  </si>
  <si>
    <t>Trotwood-Madison Elementary</t>
  </si>
  <si>
    <t>Trotwood-Madison City</t>
  </si>
  <si>
    <t>134197</t>
  </si>
  <si>
    <t>Hope Academy Chapelside Campus</t>
  </si>
  <si>
    <t>143313</t>
  </si>
  <si>
    <t>Hope Academy Cuyahoga Campus</t>
  </si>
  <si>
    <t>000614</t>
  </si>
  <si>
    <t>Summit Academy Transition High School-Columbus</t>
  </si>
  <si>
    <t>008061</t>
  </si>
  <si>
    <t>Arts and Science Preparatory Academy</t>
  </si>
  <si>
    <t>012644</t>
  </si>
  <si>
    <t>STEAM Academy of Warren</t>
  </si>
  <si>
    <t>008287</t>
  </si>
  <si>
    <t>Groveport Community School</t>
  </si>
  <si>
    <t>011511</t>
  </si>
  <si>
    <t>[Person_96]</t>
  </si>
  <si>
    <t>Lakeland Academy Community School</t>
  </si>
  <si>
    <t>149062</t>
  </si>
  <si>
    <t>Champaign</t>
  </si>
  <si>
    <t>Urbana Community School</t>
  </si>
  <si>
    <t>013233</t>
  </si>
  <si>
    <t>Scioto</t>
  </si>
  <si>
    <t>Southern Ohio Academy</t>
  </si>
  <si>
    <t>000633</t>
  </si>
  <si>
    <t>Summit Academy Toledo Learning Center</t>
  </si>
  <si>
    <t>013144</t>
  </si>
  <si>
    <t>[Person_427]</t>
  </si>
  <si>
    <t>002824</t>
  </si>
  <si>
    <t>048686</t>
  </si>
  <si>
    <t>Blairwood Elementary School</t>
  </si>
  <si>
    <t>Jefferson Township Local</t>
  </si>
  <si>
    <t>000804</t>
  </si>
  <si>
    <t>Horizon Science Academy-Cincinnati</t>
  </si>
  <si>
    <t>012392</t>
  </si>
  <si>
    <t>Eastwood Elementary School</t>
  </si>
  <si>
    <t>025411</t>
  </si>
  <si>
    <t>Monticello Middle School</t>
  </si>
  <si>
    <t>012025</t>
  </si>
  <si>
    <t>Constellation Schools: Stockyard Community Middle</t>
  </si>
  <si>
    <t>039180</t>
  </si>
  <si>
    <t>Warder Park-Wayne Elementary School</t>
  </si>
  <si>
    <t>004077</t>
  </si>
  <si>
    <t>Buchtel High School</t>
  </si>
  <si>
    <t>008065</t>
  </si>
  <si>
    <t>Imani Learning Academy</t>
  </si>
  <si>
    <t>002303</t>
  </si>
  <si>
    <t>Belmont High School</t>
  </si>
  <si>
    <t>143297</t>
  </si>
  <si>
    <t>The Autism Academy Of Learning</t>
  </si>
  <si>
    <t>000475</t>
  </si>
  <si>
    <t>Bluestone Elementary School</t>
  </si>
  <si>
    <t>143560</t>
  </si>
  <si>
    <t>[Person_108] II</t>
  </si>
  <si>
    <t>005793</t>
  </si>
  <si>
    <t>Chambers Elementary School</t>
  </si>
  <si>
    <t>142968</t>
  </si>
  <si>
    <t>Hope Academy Northcoast</t>
  </si>
  <si>
    <t>000301</t>
  </si>
  <si>
    <t>Summit Academy Secondary - Lorain</t>
  </si>
  <si>
    <t>006643</t>
  </si>
  <si>
    <t>Cleveland PreK-8 School</t>
  </si>
  <si>
    <t>011987</t>
  </si>
  <si>
    <t>Horizon Science Academy Toledo Downtown</t>
  </si>
  <si>
    <t>133678</t>
  </si>
  <si>
    <t>Riverside Academy</t>
  </si>
  <si>
    <t>016253</t>
  </si>
  <si>
    <t>Hill Community Learning Center</t>
  </si>
  <si>
    <t>143396</t>
  </si>
  <si>
    <t>Alternative Education Academy</t>
  </si>
  <si>
    <t>037978</t>
  </si>
  <si>
    <t>Shoreview Elementary School</t>
  </si>
  <si>
    <t>010208</t>
  </si>
  <si>
    <t>Credit Recovery Academy</t>
  </si>
  <si>
    <t>023135</t>
  </si>
  <si>
    <t>Mason Community Learning Center</t>
  </si>
  <si>
    <t>008821</t>
  </si>
  <si>
    <t>Dunbar High School</t>
  </si>
  <si>
    <t>000560</t>
  </si>
  <si>
    <t>Apex Academy</t>
  </si>
  <si>
    <t>009954</t>
  </si>
  <si>
    <t>Harrisburg Pike Community School</t>
  </si>
  <si>
    <t>005074</t>
  </si>
  <si>
    <t>Case Elementary School</t>
  </si>
  <si>
    <t>143578</t>
  </si>
  <si>
    <t>[Person_109]</t>
  </si>
  <si>
    <t>K-4,P</t>
  </si>
  <si>
    <t>146043</t>
  </si>
  <si>
    <t>Freedom Elementary School</t>
  </si>
  <si>
    <t>011324</t>
  </si>
  <si>
    <t>Hardin</t>
  </si>
  <si>
    <t>Hardin Community School</t>
  </si>
  <si>
    <t>P,K,1-6,SN</t>
  </si>
  <si>
    <t>001875</t>
  </si>
  <si>
    <t>048652</t>
  </si>
  <si>
    <t>Monroe</t>
  </si>
  <si>
    <t>Beallsville Elementary School</t>
  </si>
  <si>
    <t>Switzerland of Ohio Local</t>
  </si>
  <si>
    <t>018895</t>
  </si>
  <si>
    <t>Kenwood Elementary</t>
  </si>
  <si>
    <t>000725</t>
  </si>
  <si>
    <t>Zenith Academy</t>
  </si>
  <si>
    <t>017459</t>
  </si>
  <si>
    <t>Innes Community Learning Center</t>
  </si>
  <si>
    <t>010007</t>
  </si>
  <si>
    <t>Horizon Science Academy Denison Elementary School</t>
  </si>
  <si>
    <t>010005</t>
  </si>
  <si>
    <t>Horizon Science Academy Cleveland Elementary School</t>
  </si>
  <si>
    <t>009522</t>
  </si>
  <si>
    <t>Milkovich Middle School</t>
  </si>
  <si>
    <t>015206</t>
  </si>
  <si>
    <t>[Person_426]</t>
  </si>
  <si>
    <t>000677</t>
  </si>
  <si>
    <t>New Day Academy Boarding &amp; Day School</t>
  </si>
  <si>
    <t>1-9</t>
  </si>
  <si>
    <t>133736</t>
  </si>
  <si>
    <t>[Person_108]</t>
  </si>
  <si>
    <t>020719</t>
  </si>
  <si>
    <t>Arbor Elementary School</t>
  </si>
  <si>
    <t>009222</t>
  </si>
  <si>
    <t>[Person_425]</t>
  </si>
  <si>
    <t>143198</t>
  </si>
  <si>
    <t>Great Western Academy</t>
  </si>
  <si>
    <t>018820</t>
  </si>
  <si>
    <t>Kenton Elementary School</t>
  </si>
  <si>
    <t>013240</t>
  </si>
  <si>
    <t>Cincinnati State STEM Academy</t>
  </si>
  <si>
    <t>000139</t>
  </si>
  <si>
    <t>Alliance Academy of Cincinnati</t>
  </si>
  <si>
    <t>000509</t>
  </si>
  <si>
    <t>Whitehall Preparatory and Fitness Academy</t>
  </si>
  <si>
    <t>013132</t>
  </si>
  <si>
    <t>Lake Erie College Preparatory School</t>
  </si>
  <si>
    <t>009498</t>
  </si>
  <si>
    <t>East Community Learning Center</t>
  </si>
  <si>
    <t>012740</t>
  </si>
  <si>
    <t>Fulton Elementary School</t>
  </si>
  <si>
    <t>012060</t>
  </si>
  <si>
    <t>Akros Middle School</t>
  </si>
  <si>
    <t>017152</t>
  </si>
  <si>
    <t>044628</t>
  </si>
  <si>
    <t>Elm Street Elementary School</t>
  </si>
  <si>
    <t>Painesville City Local</t>
  </si>
  <si>
    <t>011534</t>
  </si>
  <si>
    <t>Horizon Science Academy Dayton High School</t>
  </si>
  <si>
    <t>133538</t>
  </si>
  <si>
    <t>Edge Academy, The</t>
  </si>
  <si>
    <t>009990</t>
  </si>
  <si>
    <t>Horizon Science Academy Elementary School</t>
  </si>
  <si>
    <t>022301</t>
  </si>
  <si>
    <t>Mansfield Middle School</t>
  </si>
  <si>
    <t>028159</t>
  </si>
  <si>
    <t>044461</t>
  </si>
  <si>
    <t>Oak Intermediate Elementary School</t>
  </si>
  <si>
    <t>New Boston Local</t>
  </si>
  <si>
    <t>134221</t>
  </si>
  <si>
    <t>Hope Academy Brown St Campus</t>
  </si>
  <si>
    <t>010793</t>
  </si>
  <si>
    <t>Euclid Central Middle School</t>
  </si>
  <si>
    <t>009953</t>
  </si>
  <si>
    <t>Sullivant Avenue Community School</t>
  </si>
  <si>
    <t>133421</t>
  </si>
  <si>
    <t>[Person_107], The</t>
  </si>
  <si>
    <t>000352</t>
  </si>
  <si>
    <t>044339</t>
  </si>
  <si>
    <t>Marion</t>
  </si>
  <si>
    <t>[Person_424] Elementary School</t>
  </si>
  <si>
    <t>Marion City</t>
  </si>
  <si>
    <t>021659</t>
  </si>
  <si>
    <t>[Person_423]</t>
  </si>
  <si>
    <t>028795</t>
  </si>
  <si>
    <t>Wright Brothers PreK-8 School</t>
  </si>
  <si>
    <t>013771</t>
  </si>
  <si>
    <t>Glover Community Learning Center</t>
  </si>
  <si>
    <t>039099</t>
  </si>
  <si>
    <t>Heritage  Middle School</t>
  </si>
  <si>
    <t>000553</t>
  </si>
  <si>
    <t>Columbus Humanities, Arts and Technology Academy</t>
  </si>
  <si>
    <t>000511</t>
  </si>
  <si>
    <t>Northland Preparatory and Fitness Academy</t>
  </si>
  <si>
    <t>022186</t>
  </si>
  <si>
    <t>Trotwood-Madison High School</t>
  </si>
  <si>
    <t>003251</t>
  </si>
  <si>
    <t>Boulevard Elementary School</t>
  </si>
  <si>
    <t>143537</t>
  </si>
  <si>
    <t>Virtual Community School Of Ohio</t>
  </si>
  <si>
    <t>034199</t>
  </si>
  <si>
    <t>Shaw High School</t>
  </si>
  <si>
    <t>000547</t>
  </si>
  <si>
    <t>044404</t>
  </si>
  <si>
    <t>Amanda Elementary School</t>
  </si>
  <si>
    <t>Middletown City</t>
  </si>
  <si>
    <t>146035</t>
  </si>
  <si>
    <t>Unity Elementary School</t>
  </si>
  <si>
    <t>012629</t>
  </si>
  <si>
    <t>Great Expectations Elementary School</t>
  </si>
  <si>
    <t>009164</t>
  </si>
  <si>
    <t>Central Academy of Ohio</t>
  </si>
  <si>
    <t>026658</t>
  </si>
  <si>
    <t>044412</t>
  </si>
  <si>
    <t>North Elementary School</t>
  </si>
  <si>
    <t>Mt Healthy City</t>
  </si>
  <si>
    <t>034611</t>
  </si>
  <si>
    <t>[Person_422]</t>
  </si>
  <si>
    <t>010967</t>
  </si>
  <si>
    <t>Fairfax Elementary School</t>
  </si>
  <si>
    <t>019851</t>
  </si>
  <si>
    <t>Larkmoor Elementary School</t>
  </si>
  <si>
    <t>000470</t>
  </si>
  <si>
    <t>Independence Elementary School</t>
  </si>
  <si>
    <t>012394</t>
  </si>
  <si>
    <t>[Person_421]</t>
  </si>
  <si>
    <t>029801</t>
  </si>
  <si>
    <t>Pfeiffer Elementary School</t>
  </si>
  <si>
    <t>012369</t>
  </si>
  <si>
    <t>043943</t>
  </si>
  <si>
    <t>Franklin Elementary School</t>
  </si>
  <si>
    <t>Elyria City Schools</t>
  </si>
  <si>
    <t>006841</t>
  </si>
  <si>
    <t>[Person_420]</t>
  </si>
  <si>
    <t>015735</t>
  </si>
  <si>
    <t>Hayward Middle School</t>
  </si>
  <si>
    <t>009955</t>
  </si>
  <si>
    <t>Madison Avenue School of Arts</t>
  </si>
  <si>
    <t>007609</t>
  </si>
  <si>
    <t>Creekview Elementary School</t>
  </si>
  <si>
    <t>011868</t>
  </si>
  <si>
    <t>044511</t>
  </si>
  <si>
    <t>North College Hill Middle School</t>
  </si>
  <si>
    <t>North College Hill City</t>
  </si>
  <si>
    <t>009181</t>
  </si>
  <si>
    <t>Clay Avenue Community School</t>
  </si>
  <si>
    <t>132944</t>
  </si>
  <si>
    <t>Miami Valley Academies</t>
  </si>
  <si>
    <t>029652</t>
  </si>
  <si>
    <t>Perrin Woods Elementary School</t>
  </si>
  <si>
    <t>030775</t>
  </si>
  <si>
    <t>122077</t>
  </si>
  <si>
    <t>049692</t>
  </si>
  <si>
    <t>Bettsville Middle School</t>
  </si>
  <si>
    <t>[Person_102]</t>
  </si>
  <si>
    <t>018804</t>
  </si>
  <si>
    <t>Kent Middle School</t>
  </si>
  <si>
    <t>010205</t>
  </si>
  <si>
    <t>L. Hollingworth School for Talented and Gifted</t>
  </si>
  <si>
    <t>000543</t>
  </si>
  <si>
    <t>Pinnacle Academy</t>
  </si>
  <si>
    <t>005157</t>
  </si>
  <si>
    <t>[Person_419]</t>
  </si>
  <si>
    <t>027516</t>
  </si>
  <si>
    <t>045344</t>
  </si>
  <si>
    <t>Crawford</t>
  </si>
  <si>
    <t>[Person_418]</t>
  </si>
  <si>
    <t>[Person_104]</t>
  </si>
  <si>
    <t>027250</t>
  </si>
  <si>
    <t>Noble Elementary School</t>
  </si>
  <si>
    <t>001073</t>
  </si>
  <si>
    <t>046979</t>
  </si>
  <si>
    <t>Asbury Elementary School</t>
  </si>
  <si>
    <t>[Person_99]</t>
  </si>
  <si>
    <t>143495</t>
  </si>
  <si>
    <t>[Person_8]: Mansfield Community Elementary</t>
  </si>
  <si>
    <t>133413</t>
  </si>
  <si>
    <t>Electronic Classroom Of Tomorrow</t>
  </si>
  <si>
    <t>000841</t>
  </si>
  <si>
    <t>Longfellow Middle School</t>
  </si>
  <si>
    <t>036129</t>
  </si>
  <si>
    <t>044800</t>
  </si>
  <si>
    <t>Stiles Elementary School</t>
  </si>
  <si>
    <t>South-Western City</t>
  </si>
  <si>
    <t>011986</t>
  </si>
  <si>
    <t>Horizon Science Academy Youngstown</t>
  </si>
  <si>
    <t>021097</t>
  </si>
  <si>
    <t>Litchfield Middle School</t>
  </si>
  <si>
    <t>031583</t>
  </si>
  <si>
    <t>046599</t>
  </si>
  <si>
    <t>Richmond Heights Secondary School</t>
  </si>
  <si>
    <t>Richmond Heights Local</t>
  </si>
  <si>
    <t>033704</t>
  </si>
  <si>
    <t>[Person_417]</t>
  </si>
  <si>
    <t>000338</t>
  </si>
  <si>
    <t>Horizon Science Academy Toledo</t>
  </si>
  <si>
    <t>009647</t>
  </si>
  <si>
    <t>Eastmont Park  PreK-8 School</t>
  </si>
  <si>
    <t>133561</t>
  </si>
  <si>
    <t>Millennium Community School</t>
  </si>
  <si>
    <t>143206</t>
  </si>
  <si>
    <t>Trotwood Fitness &amp; Prep Acad</t>
  </si>
  <si>
    <t>K,1-8,SN</t>
  </si>
  <si>
    <t>000953</t>
  </si>
  <si>
    <t>Mt. Healthy Preparatory and Fitness Academy</t>
  </si>
  <si>
    <t>022566</t>
  </si>
  <si>
    <t>Maple Heights High School</t>
  </si>
  <si>
    <t>H,K,1-5</t>
  </si>
  <si>
    <t>021170</t>
  </si>
  <si>
    <t>Lockland Elementary School</t>
  </si>
  <si>
    <t>016733</t>
  </si>
  <si>
    <t>South Elementary School</t>
  </si>
  <si>
    <t>013082</t>
  </si>
  <si>
    <t>The Haley School</t>
  </si>
  <si>
    <t>000348</t>
  </si>
  <si>
    <t>Palm Elementary School</t>
  </si>
  <si>
    <t>018580</t>
  </si>
  <si>
    <t>045070</t>
  </si>
  <si>
    <t>Kae Avenue Elementary School</t>
  </si>
  <si>
    <t>Whitehall City</t>
  </si>
  <si>
    <t>012011</t>
  </si>
  <si>
    <t>Columbus Performance Academy</t>
  </si>
  <si>
    <t>000585</t>
  </si>
  <si>
    <t>FCI Academy</t>
  </si>
  <si>
    <t>015347</t>
  </si>
  <si>
    <t>Harris Elementary School</t>
  </si>
  <si>
    <t>138727</t>
  </si>
  <si>
    <t>Franklin Woods Intermediate School</t>
  </si>
  <si>
    <t>009192</t>
  </si>
  <si>
    <t>Foundation Academy</t>
  </si>
  <si>
    <t>030536</t>
  </si>
  <si>
    <t>Portage Path Community Learning Center</t>
  </si>
  <si>
    <t>007542</t>
  </si>
  <si>
    <t>045153</t>
  </si>
  <si>
    <t>Cox Elementary School</t>
  </si>
  <si>
    <t>Xenia Community City</t>
  </si>
  <si>
    <t>002352</t>
  </si>
  <si>
    <t>Gearity Professional Development School</t>
  </si>
  <si>
    <t>147611</t>
  </si>
  <si>
    <t>[Person_416]</t>
  </si>
  <si>
    <t>009179</t>
  </si>
  <si>
    <t>Horizon Science Academy Columbus Middle School</t>
  </si>
  <si>
    <t>143487</t>
  </si>
  <si>
    <t>Constellation Schools: Stockyard Community Elementary</t>
  </si>
  <si>
    <t>035105</t>
  </si>
  <si>
    <t>Mt Healthy Junior High School</t>
  </si>
  <si>
    <t>010180</t>
  </si>
  <si>
    <t>Mount Auburn International Academy</t>
  </si>
  <si>
    <t>1-5</t>
  </si>
  <si>
    <t>028340</t>
  </si>
  <si>
    <t>Oakwood Elementary School</t>
  </si>
  <si>
    <t>146050</t>
  </si>
  <si>
    <t>Heritage Elementary School</t>
  </si>
  <si>
    <t>000838</t>
  </si>
  <si>
    <t>Horizon Science Academy-Denison Middle School</t>
  </si>
  <si>
    <t>034827</t>
  </si>
  <si>
    <t>Snyder Park Elementary School</t>
  </si>
  <si>
    <t>000608</t>
  </si>
  <si>
    <t>Summit Academy Transition High School-Cincinnati</t>
  </si>
  <si>
    <t>000575</t>
  </si>
  <si>
    <t>Hope Academy Northwest Campus</t>
  </si>
  <si>
    <t>5-12,SN</t>
  </si>
  <si>
    <t>000770</t>
  </si>
  <si>
    <t>Maritime Academy of Toledo, The</t>
  </si>
  <si>
    <t>009108</t>
  </si>
  <si>
    <t>Lincoln K-8 School</t>
  </si>
  <si>
    <t>134148</t>
  </si>
  <si>
    <t>Aurora Academy</t>
  </si>
  <si>
    <t>031575</t>
  </si>
  <si>
    <t>Richmond Heights Elementary School</t>
  </si>
  <si>
    <t>000298</t>
  </si>
  <si>
    <t>Summit Academy Secondary - Akron</t>
  </si>
  <si>
    <t>037028</t>
  </si>
  <si>
    <t>043521</t>
  </si>
  <si>
    <t>Athens</t>
  </si>
  <si>
    <t>The Plains Elementary School</t>
  </si>
  <si>
    <t>Athens City</t>
  </si>
  <si>
    <t>037234</t>
  </si>
  <si>
    <t>043745</t>
  </si>
  <si>
    <t>[Person_70]</t>
  </si>
  <si>
    <t>Tiffin Elementary School</t>
  </si>
  <si>
    <t>Chillicothe City</t>
  </si>
  <si>
    <t>000546</t>
  </si>
  <si>
    <t>Winterfield Venture Academy</t>
  </si>
  <si>
    <t>026799</t>
  </si>
  <si>
    <t>044479</t>
  </si>
  <si>
    <t>[Person_55]</t>
  </si>
  <si>
    <t>New Lexington Elementary School</t>
  </si>
  <si>
    <t>New Lexington City</t>
  </si>
  <si>
    <t>036319</t>
  </si>
  <si>
    <t>050658</t>
  </si>
  <si>
    <t>[Person_45]</t>
  </si>
  <si>
    <t>Stryker Elementary School</t>
  </si>
  <si>
    <t>Stryker Local</t>
  </si>
  <si>
    <t>000559</t>
  </si>
  <si>
    <t>Orion Academy</t>
  </si>
  <si>
    <t>018150</t>
  </si>
  <si>
    <t>Jefferson High School</t>
  </si>
  <si>
    <t>002600</t>
  </si>
  <si>
    <t>Bettes Elementary School</t>
  </si>
  <si>
    <t>013226</t>
  </si>
  <si>
    <t>Life Skills High School of Cleveland</t>
  </si>
  <si>
    <t>147603</t>
  </si>
  <si>
    <t>[Person_415]</t>
  </si>
  <si>
    <t>035402</t>
  </si>
  <si>
    <t>Elyria Early Childhood Center</t>
  </si>
  <si>
    <t>000620</t>
  </si>
  <si>
    <t>045914</t>
  </si>
  <si>
    <t>[Person_414]</t>
  </si>
  <si>
    <t>Federal Hocking Local</t>
  </si>
  <si>
    <t>018309</t>
  </si>
  <si>
    <t>045245</t>
  </si>
  <si>
    <t>Harrison North Elementary School</t>
  </si>
  <si>
    <t>Harrison Hills City</t>
  </si>
  <si>
    <t>004432</t>
  </si>
  <si>
    <t>047308</t>
  </si>
  <si>
    <t>Guernsey</t>
  </si>
  <si>
    <t>Byesville Elementary School</t>
  </si>
  <si>
    <t>Rolling Hills Local</t>
  </si>
  <si>
    <t>033670</t>
  </si>
  <si>
    <t>043513</t>
  </si>
  <si>
    <t>Ashtabula</t>
  </si>
  <si>
    <t>Erie Intermediate School</t>
  </si>
  <si>
    <t>Ashtabula Area City</t>
  </si>
  <si>
    <t>009221</t>
  </si>
  <si>
    <t>[Person_413]</t>
  </si>
  <si>
    <t>015040</t>
  </si>
  <si>
    <t>Hancock Elementary School</t>
  </si>
  <si>
    <t>003624</t>
  </si>
  <si>
    <t>Malabar Intermediate School</t>
  </si>
  <si>
    <t>038505</t>
  </si>
  <si>
    <t>Voris Community Learning Center</t>
  </si>
  <si>
    <t>009997</t>
  </si>
  <si>
    <t>KIPP:  Journey Academy</t>
  </si>
  <si>
    <t>000556</t>
  </si>
  <si>
    <t>A+ Arts Academy</t>
  </si>
  <si>
    <t>016188</t>
  </si>
  <si>
    <t>[Person_412] Community Learning Center</t>
  </si>
  <si>
    <t>000510</t>
  </si>
  <si>
    <t>Springfield Preparatory and Fitness Academy</t>
  </si>
  <si>
    <t>022459</t>
  </si>
  <si>
    <t>Mann Elementary School</t>
  </si>
  <si>
    <t>149336</t>
  </si>
  <si>
    <t>Southwest Licking Digital Acad</t>
  </si>
  <si>
    <t>010243</t>
  </si>
  <si>
    <t>Lockland Middle School</t>
  </si>
  <si>
    <t>006775</t>
  </si>
  <si>
    <t>North College Hill Elementary School</t>
  </si>
  <si>
    <t>000351</t>
  </si>
  <si>
    <t>Ulysses S. Grant Middle School</t>
  </si>
  <si>
    <t>038067</t>
  </si>
  <si>
    <t>Valerie PreK-8 School</t>
  </si>
  <si>
    <t>008000</t>
  </si>
  <si>
    <t>Mansfield Preparatory Academy of Excellence</t>
  </si>
  <si>
    <t>010819</t>
  </si>
  <si>
    <t>Euclid High School</t>
  </si>
  <si>
    <t>012541</t>
  </si>
  <si>
    <t>University of Cleveland Preparatory School</t>
  </si>
  <si>
    <t>032581</t>
  </si>
  <si>
    <t>045179</t>
  </si>
  <si>
    <t>Zanesville Middle School</t>
  </si>
  <si>
    <t>Zanesville City</t>
  </si>
  <si>
    <t>007070</t>
  </si>
  <si>
    <t>043562</t>
  </si>
  <si>
    <t>Columbus Intermediate School</t>
  </si>
  <si>
    <t>Bedford City</t>
  </si>
  <si>
    <t>039263</t>
  </si>
  <si>
    <t>Warrensville Heights High School</t>
  </si>
  <si>
    <t>002048</t>
  </si>
  <si>
    <t>Beechwood Elementary School</t>
  </si>
  <si>
    <t>000319</t>
  </si>
  <si>
    <t>[Person_8]: Madison Community Elementary</t>
  </si>
  <si>
    <t>038216</t>
  </si>
  <si>
    <t>044107</t>
  </si>
  <si>
    <t>Crawford Woods Elementary School</t>
  </si>
  <si>
    <t>Hamilton City</t>
  </si>
  <si>
    <t>081810</t>
  </si>
  <si>
    <t>043828</t>
  </si>
  <si>
    <t>Coshocton</t>
  </si>
  <si>
    <t>Central Elementary School</t>
  </si>
  <si>
    <t>Coshocton City</t>
  </si>
  <si>
    <t>030643</t>
  </si>
  <si>
    <t>Belmont</t>
  </si>
  <si>
    <t>Powhatan Elementary School</t>
  </si>
  <si>
    <t>010134</t>
  </si>
  <si>
    <t>046136</t>
  </si>
  <si>
    <t>New Miami Middle School</t>
  </si>
  <si>
    <t>New Miami Local</t>
  </si>
  <si>
    <t>005405</t>
  </si>
  <si>
    <t>Central Academy Nongraded Elementary School</t>
  </si>
  <si>
    <t>015966</t>
  </si>
  <si>
    <t>044677</t>
  </si>
  <si>
    <t>Heritage Hill Elementary School</t>
  </si>
  <si>
    <t>Princeton City</t>
  </si>
  <si>
    <t>040717</t>
  </si>
  <si>
    <t>043919</t>
  </si>
  <si>
    <t>[Person_36]</t>
  </si>
  <si>
    <t>Westgate Middle School</t>
  </si>
  <si>
    <t>East Liverpool City</t>
  </si>
  <si>
    <t>9-12,UNG</t>
  </si>
  <si>
    <t>000621</t>
  </si>
  <si>
    <t>Summit Academy Transition High School Dayton</t>
  </si>
  <si>
    <t>016840</t>
  </si>
  <si>
    <t>[Person_411] PreK-8 School</t>
  </si>
  <si>
    <t>000417</t>
  </si>
  <si>
    <t>[Person_105] for Success</t>
  </si>
  <si>
    <t>071381</t>
  </si>
  <si>
    <t>045666</t>
  </si>
  <si>
    <t>Portage</t>
  </si>
  <si>
    <t>Windham Junior High School</t>
  </si>
  <si>
    <t>Windham Exempted Village</t>
  </si>
  <si>
    <t>041582</t>
  </si>
  <si>
    <t>[Person_410]</t>
  </si>
  <si>
    <t>029983</t>
  </si>
  <si>
    <t>049130</t>
  </si>
  <si>
    <t>Zahns Middle School</t>
  </si>
  <si>
    <t>Scioto Valley Local</t>
  </si>
  <si>
    <t>019380</t>
  </si>
  <si>
    <t>Lacroft Elementary School</t>
  </si>
  <si>
    <t>000420</t>
  </si>
  <si>
    <t>Columbus Bilingual Academy</t>
  </si>
  <si>
    <t>004267</t>
  </si>
  <si>
    <t>[Person_409]</t>
  </si>
  <si>
    <t>062000</t>
  </si>
  <si>
    <t>Venice Heights Elementary School</t>
  </si>
  <si>
    <t>035154</t>
  </si>
  <si>
    <t>Crestline Southeast Elementary School</t>
  </si>
  <si>
    <t>140350</t>
  </si>
  <si>
    <t>044669</t>
  </si>
  <si>
    <t>Portsmouth Elementary</t>
  </si>
  <si>
    <t>Portsmouth City</t>
  </si>
  <si>
    <t>029025</t>
  </si>
  <si>
    <t>049510</t>
  </si>
  <si>
    <t>Paint Valley High School</t>
  </si>
  <si>
    <t>Paint Valley Local</t>
  </si>
  <si>
    <t>011700</t>
  </si>
  <si>
    <t>Firestone Park Elementary School</t>
  </si>
  <si>
    <t>133512</t>
  </si>
  <si>
    <t>Cincinnati College Preparatory Academy</t>
  </si>
  <si>
    <t>015974</t>
  </si>
  <si>
    <t>Heskett Middle School</t>
  </si>
  <si>
    <t>138743</t>
  </si>
  <si>
    <t>Galloway Ridge Intermediate School</t>
  </si>
  <si>
    <t>015222</t>
  </si>
  <si>
    <t>[Person_408]</t>
  </si>
  <si>
    <t>K-10</t>
  </si>
  <si>
    <t>143172</t>
  </si>
  <si>
    <t>International Acad Of Columbus</t>
  </si>
  <si>
    <t>7-12,PS,SN</t>
  </si>
  <si>
    <t>031856</t>
  </si>
  <si>
    <t>River High School</t>
  </si>
  <si>
    <t>133504</t>
  </si>
  <si>
    <t>Phoenix Community Learning Ctr</t>
  </si>
  <si>
    <t>019935</t>
  </si>
  <si>
    <t>050492</t>
  </si>
  <si>
    <t>Washington</t>
  </si>
  <si>
    <t>[Person_407]</t>
  </si>
  <si>
    <t>Frontier Local</t>
  </si>
  <si>
    <t>012348</t>
  </si>
  <si>
    <t>Harrison East Elementary</t>
  </si>
  <si>
    <t>018051</t>
  </si>
  <si>
    <t>[Person_406]</t>
  </si>
  <si>
    <t>000083</t>
  </si>
  <si>
    <t>Sandusky Middle School</t>
  </si>
  <si>
    <t>019430</t>
  </si>
  <si>
    <t>Lagonda Elementary School</t>
  </si>
  <si>
    <t>000825</t>
  </si>
  <si>
    <t>Horizon Science Academy-Springfield</t>
  </si>
  <si>
    <t>035097</t>
  </si>
  <si>
    <t>Lima South Science-Technology Magnet K-8</t>
  </si>
  <si>
    <t>133819</t>
  </si>
  <si>
    <t>Hope Academy Lincoln Park</t>
  </si>
  <si>
    <t>008078</t>
  </si>
  <si>
    <t>047837</t>
  </si>
  <si>
    <t>Knox</t>
  </si>
  <si>
    <t>Danville Elementary School</t>
  </si>
  <si>
    <t xml:space="preserve">[Person_100] </t>
  </si>
  <si>
    <t>013730</t>
  </si>
  <si>
    <t>Glenwood High School</t>
  </si>
  <si>
    <t>142901</t>
  </si>
  <si>
    <t>Life Skills Center  of Canton</t>
  </si>
  <si>
    <t>010785</t>
  </si>
  <si>
    <t>Etna Road Elementary School</t>
  </si>
  <si>
    <t>028829</t>
  </si>
  <si>
    <t>Osborne Elementary School</t>
  </si>
  <si>
    <t>013102</t>
  </si>
  <si>
    <t>Garfield Middle School</t>
  </si>
  <si>
    <t>002394</t>
  </si>
  <si>
    <t>044644</t>
  </si>
  <si>
    <t>Miami</t>
  </si>
  <si>
    <t>Bennett Intermediate Elementary School</t>
  </si>
  <si>
    <t>Piqua City</t>
  </si>
  <si>
    <t>018697</t>
  </si>
  <si>
    <t>Kenmore High School</t>
  </si>
  <si>
    <t>023374</t>
  </si>
  <si>
    <t>050393</t>
  </si>
  <si>
    <t>Vinton</t>
  </si>
  <si>
    <t>Central Elementary</t>
  </si>
  <si>
    <t>Vinton County Local</t>
  </si>
  <si>
    <t>011643</t>
  </si>
  <si>
    <t>Finland Elementary School</t>
  </si>
  <si>
    <t>142240</t>
  </si>
  <si>
    <t>043604</t>
  </si>
  <si>
    <t>Belpre Elementary School</t>
  </si>
  <si>
    <t>Belpre City</t>
  </si>
  <si>
    <t>012513</t>
  </si>
  <si>
    <t>Cincinnati College Preparatory Academy East</t>
  </si>
  <si>
    <t>013175</t>
  </si>
  <si>
    <t>Kids Unlimited Academy</t>
  </si>
  <si>
    <t>K-3</t>
  </si>
  <si>
    <t>013298</t>
  </si>
  <si>
    <t>Western Primary</t>
  </si>
  <si>
    <t>000831</t>
  </si>
  <si>
    <t>National Road</t>
  </si>
  <si>
    <t>035873</t>
  </si>
  <si>
    <t>Michigan Primary School</t>
  </si>
  <si>
    <t>015198</t>
  </si>
  <si>
    <t>East Portsmouth Elementary</t>
  </si>
  <si>
    <t>009120</t>
  </si>
  <si>
    <t>044198</t>
  </si>
  <si>
    <t>Harrison Elementary School</t>
  </si>
  <si>
    <t>Lakewood City</t>
  </si>
  <si>
    <t>7-12,PS</t>
  </si>
  <si>
    <t>001883</t>
  </si>
  <si>
    <t>Beallsville High School</t>
  </si>
  <si>
    <t>010194</t>
  </si>
  <si>
    <t>Frontier Middle School</t>
  </si>
  <si>
    <t>000875</t>
  </si>
  <si>
    <t>Westside Academy</t>
  </si>
  <si>
    <t>012009</t>
  </si>
  <si>
    <t>Zenith Academy East</t>
  </si>
  <si>
    <t>032698</t>
  </si>
  <si>
    <t>Rosemore Middle School</t>
  </si>
  <si>
    <t>031039</t>
  </si>
  <si>
    <t>045401</t>
  </si>
  <si>
    <t>Highland</t>
  </si>
  <si>
    <t>Rainsboro Elementary School</t>
  </si>
  <si>
    <t>[Person_101]</t>
  </si>
  <si>
    <t>066795</t>
  </si>
  <si>
    <t>[Person_405] Career Technology  Center</t>
  </si>
  <si>
    <t>012924</t>
  </si>
  <si>
    <t>DECA PREP</t>
  </si>
  <si>
    <t>030684</t>
  </si>
  <si>
    <t>Prairie Norton Elementary School</t>
  </si>
  <si>
    <t>000952</t>
  </si>
  <si>
    <t>Columbus Preparatory and Fitness Academy</t>
  </si>
  <si>
    <t>007088</t>
  </si>
  <si>
    <t>Lakeside Junior High School</t>
  </si>
  <si>
    <t>012045</t>
  </si>
  <si>
    <t>Patriot Preparatory Academy</t>
  </si>
  <si>
    <t>033225</t>
  </si>
  <si>
    <t>043497</t>
  </si>
  <si>
    <t>Alliance Early Learning School at South Lincoln</t>
  </si>
  <si>
    <t>Alliance City</t>
  </si>
  <si>
    <t>064360</t>
  </si>
  <si>
    <t>Middletown Middle School</t>
  </si>
  <si>
    <t>011482</t>
  </si>
  <si>
    <t>Fairwood Elementary School</t>
  </si>
  <si>
    <t>037408</t>
  </si>
  <si>
    <t>044719</t>
  </si>
  <si>
    <t>St Bernard Elementary School</t>
  </si>
  <si>
    <t>St Bernard-Elmwood Place City</t>
  </si>
  <si>
    <t>002634</t>
  </si>
  <si>
    <t>[Person_404] Learning Center</t>
  </si>
  <si>
    <t>5-12</t>
  </si>
  <si>
    <t>143644</t>
  </si>
  <si>
    <t>Sciotoville</t>
  </si>
  <si>
    <t>062422</t>
  </si>
  <si>
    <t>043968</t>
  </si>
  <si>
    <t>Baker Middle School</t>
  </si>
  <si>
    <t xml:space="preserve">Fairborn City </t>
  </si>
  <si>
    <t>000363</t>
  </si>
  <si>
    <t>Akron Alternative Academy</t>
  </si>
  <si>
    <t>5-9</t>
  </si>
  <si>
    <t>000316</t>
  </si>
  <si>
    <t>Constellation Schools: Westpark Community Middle</t>
  </si>
  <si>
    <t>142950</t>
  </si>
  <si>
    <t>Ohio Virtual Academy</t>
  </si>
  <si>
    <t>041723</t>
  </si>
  <si>
    <t>Windham High School</t>
  </si>
  <si>
    <t>000884</t>
  </si>
  <si>
    <t>Charity [Person_403]</t>
  </si>
  <si>
    <t>000557</t>
  </si>
  <si>
    <t>Columbus Arts &amp; Technology Academy</t>
  </si>
  <si>
    <t>000222</t>
  </si>
  <si>
    <t>Wildwood Environmental Academy</t>
  </si>
  <si>
    <t>000311</t>
  </si>
  <si>
    <t>Bridges Community Academy</t>
  </si>
  <si>
    <t>019646</t>
  </si>
  <si>
    <t>Admiral King Elementary School</t>
  </si>
  <si>
    <t>065318</t>
  </si>
  <si>
    <t>045922</t>
  </si>
  <si>
    <t>Trimble Middle School</t>
  </si>
  <si>
    <t>Trimble Local</t>
  </si>
  <si>
    <t>000855</t>
  </si>
  <si>
    <t>Stambaugh Charter Academy</t>
  </si>
  <si>
    <t>015404</t>
  </si>
  <si>
    <t>Riverview Elementary School</t>
  </si>
  <si>
    <t>042077</t>
  </si>
  <si>
    <t>Woodsfield Elementary School</t>
  </si>
  <si>
    <t>015214</t>
  </si>
  <si>
    <t>[Person_402]</t>
  </si>
  <si>
    <t>012088</t>
  </si>
  <si>
    <t>[Person_401]</t>
  </si>
  <si>
    <t>032540</t>
  </si>
  <si>
    <t>Roosevelt Middle School</t>
  </si>
  <si>
    <t>035733</t>
  </si>
  <si>
    <t>044016</t>
  </si>
  <si>
    <t>Sandusky</t>
  </si>
  <si>
    <t>Stamm Elementary School</t>
  </si>
  <si>
    <t>Fremont City</t>
  </si>
  <si>
    <t>028662</t>
  </si>
  <si>
    <t>Ontario Elementary School</t>
  </si>
  <si>
    <t>040733</t>
  </si>
  <si>
    <t>East Liverpool Junior High</t>
  </si>
  <si>
    <t>028571</t>
  </si>
  <si>
    <t>Trotwood-Madison Early Learning Center</t>
  </si>
  <si>
    <t>7-12,PS,UNG</t>
  </si>
  <si>
    <t>151175</t>
  </si>
  <si>
    <t>West Central Learning Academy II</t>
  </si>
  <si>
    <t>036798</t>
  </si>
  <si>
    <t>Taft Elementary School</t>
  </si>
  <si>
    <t>018838</t>
  </si>
  <si>
    <t>[Person_400] Elementary School</t>
  </si>
  <si>
    <t>033613</t>
  </si>
  <si>
    <t>Sardis Elementary School</t>
  </si>
  <si>
    <t>015701</t>
  </si>
  <si>
    <t>[Person_228]</t>
  </si>
  <si>
    <t>025817</t>
  </si>
  <si>
    <t>Mt Healthy High School</t>
  </si>
  <si>
    <t>030676</t>
  </si>
  <si>
    <t>Prairie Lincoln Elementary School</t>
  </si>
  <si>
    <t>062208</t>
  </si>
  <si>
    <t>Finland Middle School</t>
  </si>
  <si>
    <t>020503</t>
  </si>
  <si>
    <t>043539</t>
  </si>
  <si>
    <t>Barberton Middle School</t>
  </si>
  <si>
    <t>Barberton City</t>
  </si>
  <si>
    <t>020115</t>
  </si>
  <si>
    <t>Leggett Community Learning Center</t>
  </si>
  <si>
    <t>033977</t>
  </si>
  <si>
    <t>Seiberling Elementary School</t>
  </si>
  <si>
    <t>010182</t>
  </si>
  <si>
    <t>Performance Academy Eastland</t>
  </si>
  <si>
    <t>012031</t>
  </si>
  <si>
    <t>Entrepreneurship Preparatory School - Woodland Hills Campus</t>
  </si>
  <si>
    <t>038844</t>
  </si>
  <si>
    <t>043927</t>
  </si>
  <si>
    <t>East Palestine Middle School</t>
  </si>
  <si>
    <t>East Palestine City</t>
  </si>
  <si>
    <t>004176</t>
  </si>
  <si>
    <t>Buckskin Elementary School</t>
  </si>
  <si>
    <t>010295</t>
  </si>
  <si>
    <t>047365</t>
  </si>
  <si>
    <t>Welch Elementary School</t>
  </si>
  <si>
    <t xml:space="preserve">Northwest Local </t>
  </si>
  <si>
    <t>148809</t>
  </si>
  <si>
    <t>043695</t>
  </si>
  <si>
    <t>Cambridge City</t>
  </si>
  <si>
    <t>012631</t>
  </si>
  <si>
    <t>Impact Academy Cincinnati</t>
  </si>
  <si>
    <t>025841</t>
  </si>
  <si>
    <t>Mt. Logan Elementary School</t>
  </si>
  <si>
    <t>040436</t>
  </si>
  <si>
    <t>[Person_399]</t>
  </si>
  <si>
    <t>026864</t>
  </si>
  <si>
    <t>New Miami Elementary School</t>
  </si>
  <si>
    <t>007302</t>
  </si>
  <si>
    <t>Coolville Elementary School</t>
  </si>
  <si>
    <t>000843</t>
  </si>
  <si>
    <t>Bennett Venture Academy</t>
  </si>
  <si>
    <t>011485</t>
  </si>
  <si>
    <t>Bridgeport Elementary School</t>
  </si>
  <si>
    <t>151167</t>
  </si>
  <si>
    <t>Ridgedale Community School</t>
  </si>
  <si>
    <t>3-6</t>
  </si>
  <si>
    <t>003277</t>
  </si>
  <si>
    <t>047548</t>
  </si>
  <si>
    <t>Conotton Valley Intermediate</t>
  </si>
  <si>
    <t>Conotton Valley Union Local</t>
  </si>
  <si>
    <t>031757</t>
  </si>
  <si>
    <t>043992</t>
  </si>
  <si>
    <t>Fostoria Intermediate Elementary School</t>
  </si>
  <si>
    <t>Fostoria City</t>
  </si>
  <si>
    <t>039586</t>
  </si>
  <si>
    <t>[Person_398]</t>
  </si>
  <si>
    <t>007716</t>
  </si>
  <si>
    <t>Crestwood Elementary School</t>
  </si>
  <si>
    <t>6</t>
  </si>
  <si>
    <t>013284</t>
  </si>
  <si>
    <t>Highview 6th Grade Center</t>
  </si>
  <si>
    <t>042028</t>
  </si>
  <si>
    <t>[Person_397]</t>
  </si>
  <si>
    <t>098574</t>
  </si>
  <si>
    <t>Greenfield Middle School</t>
  </si>
  <si>
    <t>064733</t>
  </si>
  <si>
    <t>Westwood Middle School</t>
  </si>
  <si>
    <t>012524</t>
  </si>
  <si>
    <t>048272</t>
  </si>
  <si>
    <t>[Person_38]</t>
  </si>
  <si>
    <t>Madison-Plains Intermediate School</t>
  </si>
  <si>
    <t>Madison-Plains Local</t>
  </si>
  <si>
    <t>034462</t>
  </si>
  <si>
    <t>044636</t>
  </si>
  <si>
    <t>Shiloh Middle School</t>
  </si>
  <si>
    <t>Parma City</t>
  </si>
  <si>
    <t>019927</t>
  </si>
  <si>
    <t>Lawndale Elementary School</t>
  </si>
  <si>
    <t>011483</t>
  </si>
  <si>
    <t>Linden Elementary School</t>
  </si>
  <si>
    <t>032805</t>
  </si>
  <si>
    <t>047522</t>
  </si>
  <si>
    <t>Upper Scioto Valley Elementary School</t>
  </si>
  <si>
    <t>Upper Scioto Valley Local</t>
  </si>
  <si>
    <t>005850</t>
  </si>
  <si>
    <t>Chaney Campus VPA &amp; STEM</t>
  </si>
  <si>
    <t>010751</t>
  </si>
  <si>
    <t>Eastern Heights Middle School</t>
  </si>
  <si>
    <t>041277</t>
  </si>
  <si>
    <t>Wildwood Elementary School</t>
  </si>
  <si>
    <t>091389</t>
  </si>
  <si>
    <t>Federal Hocking Middle School</t>
  </si>
  <si>
    <t>034678</t>
  </si>
  <si>
    <t>Skyvue Elementary School</t>
  </si>
  <si>
    <t>011972</t>
  </si>
  <si>
    <t>Graham Expeditionary Middle School</t>
  </si>
  <si>
    <t>6-7</t>
  </si>
  <si>
    <t>067900</t>
  </si>
  <si>
    <t>Groveport Madison Middle School South</t>
  </si>
  <si>
    <t>007823</t>
  </si>
  <si>
    <t>045351</t>
  </si>
  <si>
    <t>Crooksville High School</t>
  </si>
  <si>
    <t>Crooksville Exempted Village</t>
  </si>
  <si>
    <t>145391</t>
  </si>
  <si>
    <t>Alliance Middle School</t>
  </si>
  <si>
    <t>030569</t>
  </si>
  <si>
    <t>Portsmouth Junior High School/Portsmouth High School</t>
  </si>
  <si>
    <t>017558</t>
  </si>
  <si>
    <t>048231</t>
  </si>
  <si>
    <t>Jackman [Person_190]</t>
  </si>
  <si>
    <t xml:space="preserve">Washington Local </t>
  </si>
  <si>
    <t>011967</t>
  </si>
  <si>
    <t>Richland Academy School of Excellence</t>
  </si>
  <si>
    <t>042515</t>
  </si>
  <si>
    <t>047787</t>
  </si>
  <si>
    <t>[Person_74]</t>
  </si>
  <si>
    <t>Buckeye South Elementary School</t>
  </si>
  <si>
    <t xml:space="preserve">[Person_49] </t>
  </si>
  <si>
    <t>2-3</t>
  </si>
  <si>
    <t>009031</t>
  </si>
  <si>
    <t>J.F. Kennedy School</t>
  </si>
  <si>
    <t>143214</t>
  </si>
  <si>
    <t>Middletown Fitness &amp; Prep Acad</t>
  </si>
  <si>
    <t>012951</t>
  </si>
  <si>
    <t>Columbus Collegiate Academy - West</t>
  </si>
  <si>
    <t>025973</t>
  </si>
  <si>
    <t>[Person_396]</t>
  </si>
  <si>
    <t>009241</t>
  </si>
  <si>
    <t>044487</t>
  </si>
  <si>
    <t>Tuscarawas</t>
  </si>
  <si>
    <t>East Elementary School</t>
  </si>
  <si>
    <t>New Philadelphia City</t>
  </si>
  <si>
    <t>010413</t>
  </si>
  <si>
    <t>Elmwood Elementary School</t>
  </si>
  <si>
    <t>148791</t>
  </si>
  <si>
    <t>008933</t>
  </si>
  <si>
    <t>009149</t>
  </si>
  <si>
    <t>[Person_8]: Westside Community School of the Arts</t>
  </si>
  <si>
    <t>014613</t>
  </si>
  <si>
    <t>044792</t>
  </si>
  <si>
    <t>Greenview Upper Elementary School</t>
  </si>
  <si>
    <t>South Euclid-Lyndhurst City</t>
  </si>
  <si>
    <t>013581</t>
  </si>
  <si>
    <t>Glendale Elementary School</t>
  </si>
  <si>
    <t>3-5</t>
  </si>
  <si>
    <t>030320</t>
  </si>
  <si>
    <t>Pleasant Run Elementary School</t>
  </si>
  <si>
    <t>011493</t>
  </si>
  <si>
    <t>Rayen Early College</t>
  </si>
  <si>
    <t>001123</t>
  </si>
  <si>
    <t>Lakeside High School</t>
  </si>
  <si>
    <t>027979</t>
  </si>
  <si>
    <t>Northwood Middle School</t>
  </si>
  <si>
    <t>037143</t>
  </si>
  <si>
    <t>Thoreau Park Elementary School</t>
  </si>
  <si>
    <t>133280</t>
  </si>
  <si>
    <t>Washington Park Community</t>
  </si>
  <si>
    <t>6-12,SN</t>
  </si>
  <si>
    <t>004184</t>
  </si>
  <si>
    <t>043687</t>
  </si>
  <si>
    <t>Bucyrus Secondary School</t>
  </si>
  <si>
    <t>Bucyrus City</t>
  </si>
  <si>
    <t>K-1,P</t>
  </si>
  <si>
    <t>009030</t>
  </si>
  <si>
    <t>[Person_394]</t>
  </si>
  <si>
    <t>009968</t>
  </si>
  <si>
    <t>049940</t>
  </si>
  <si>
    <t>Sandy Valley Elementary School</t>
  </si>
  <si>
    <t>Sandy Valley Local</t>
  </si>
  <si>
    <t>026807</t>
  </si>
  <si>
    <t>New Lexington Middle School</t>
  </si>
  <si>
    <t>043018</t>
  </si>
  <si>
    <t>044784</t>
  </si>
  <si>
    <t>Shelby</t>
  </si>
  <si>
    <t>Sidney Middle School</t>
  </si>
  <si>
    <t>Sidney City</t>
  </si>
  <si>
    <t>035527</t>
  </si>
  <si>
    <t>Springfield High School</t>
  </si>
  <si>
    <t>000613</t>
  </si>
  <si>
    <t>Heir Force Community School</t>
  </si>
  <si>
    <t>011533</t>
  </si>
  <si>
    <t>Horizon Science Academy Lorain</t>
  </si>
  <si>
    <t>021337</t>
  </si>
  <si>
    <t>009464</t>
  </si>
  <si>
    <t>045542</t>
  </si>
  <si>
    <t>Newcomerstown Exempted Village</t>
  </si>
  <si>
    <t>000291</t>
  </si>
  <si>
    <t>046177</t>
  </si>
  <si>
    <t>Carroll</t>
  </si>
  <si>
    <t>Malvern Middle School</t>
  </si>
  <si>
    <t>Brown Local</t>
  </si>
  <si>
    <t>037010</t>
  </si>
  <si>
    <t>Madison-Plains Junior High</t>
  </si>
  <si>
    <t>005504</t>
  </si>
  <si>
    <t>044164</t>
  </si>
  <si>
    <t>Davey Elementary School</t>
  </si>
  <si>
    <t>Kent City</t>
  </si>
  <si>
    <t>019190</t>
  </si>
  <si>
    <t>045237</t>
  </si>
  <si>
    <t>The Bridgeport School DIstrict - Middle School</t>
  </si>
  <si>
    <t>Bridgeport Exempted Village</t>
  </si>
  <si>
    <t>024273</t>
  </si>
  <si>
    <t>048751</t>
  </si>
  <si>
    <t>Wright Brothers Elementary School</t>
  </si>
  <si>
    <t>Huber Heights City</t>
  </si>
  <si>
    <t>012328</t>
  </si>
  <si>
    <t>[Person_393]</t>
  </si>
  <si>
    <t>024216</t>
  </si>
  <si>
    <t>Memorial Junior High School</t>
  </si>
  <si>
    <t>015560</t>
  </si>
  <si>
    <t>Harvey High School</t>
  </si>
  <si>
    <t>034736</t>
  </si>
  <si>
    <t>Chillicothe Middle School</t>
  </si>
  <si>
    <t>015099</t>
  </si>
  <si>
    <t>065680</t>
  </si>
  <si>
    <t>Gallia</t>
  </si>
  <si>
    <t>South Gallia High School</t>
  </si>
  <si>
    <t>Gallia County Local</t>
  </si>
  <si>
    <t>021931</t>
  </si>
  <si>
    <t>048702</t>
  </si>
  <si>
    <t>Spinning Hills Middle School (5-6)</t>
  </si>
  <si>
    <t>Mad River Local</t>
  </si>
  <si>
    <t>022558</t>
  </si>
  <si>
    <t>[Person_392]</t>
  </si>
  <si>
    <t>032482</t>
  </si>
  <si>
    <t>050062</t>
  </si>
  <si>
    <t>Roosevelt Elementary School</t>
  </si>
  <si>
    <t>Springfield Local</t>
  </si>
  <si>
    <t>008064</t>
  </si>
  <si>
    <t>Academy of Arts and Sciences</t>
  </si>
  <si>
    <t>012010</t>
  </si>
  <si>
    <t>Cleveland College Preparatory School</t>
  </si>
  <si>
    <t>029256</t>
  </si>
  <si>
    <t>Parkway Elementary School</t>
  </si>
  <si>
    <t>012039</t>
  </si>
  <si>
    <t>Wood</t>
  </si>
  <si>
    <t>Fostoria Junior/Senior High School</t>
  </si>
  <si>
    <t>039578</t>
  </si>
  <si>
    <t>044321</t>
  </si>
  <si>
    <t>Marietta City</t>
  </si>
  <si>
    <t>145409</t>
  </si>
  <si>
    <t>Northside Elementary School</t>
  </si>
  <si>
    <t>121533</t>
  </si>
  <si>
    <t>[Person_391] Elementary School</t>
  </si>
  <si>
    <t>003756</t>
  </si>
  <si>
    <t>050120</t>
  </si>
  <si>
    <t>Brookfield Middle School</t>
  </si>
  <si>
    <t xml:space="preserve">[Person_94] </t>
  </si>
  <si>
    <t>040568</t>
  </si>
  <si>
    <t>Warner Middle School</t>
  </si>
  <si>
    <t>005041</t>
  </si>
  <si>
    <t>Carylwood Intermediate School</t>
  </si>
  <si>
    <t>146209</t>
  </si>
  <si>
    <t>049106</t>
  </si>
  <si>
    <t>Pickaway</t>
  </si>
  <si>
    <t>Westfall Elementary School</t>
  </si>
  <si>
    <t>Westfall Local</t>
  </si>
  <si>
    <t>091363</t>
  </si>
  <si>
    <t>048900</t>
  </si>
  <si>
    <t>Noble</t>
  </si>
  <si>
    <t>Shenandoah Elementary School</t>
  </si>
  <si>
    <t>Noble Local</t>
  </si>
  <si>
    <t>036236</t>
  </si>
  <si>
    <t>050294</t>
  </si>
  <si>
    <t>Strasburg-Franklin Elementary School</t>
  </si>
  <si>
    <t>Strasburg-Franklin Local</t>
  </si>
  <si>
    <t>014316</t>
  </si>
  <si>
    <t>048413</t>
  </si>
  <si>
    <t>Elgin Junior High School</t>
  </si>
  <si>
    <t>Elgin Local</t>
  </si>
  <si>
    <t>000105</t>
  </si>
  <si>
    <t>048520</t>
  </si>
  <si>
    <t>Meigs</t>
  </si>
  <si>
    <t>Meigs Intermediate School</t>
  </si>
  <si>
    <t>[Person_95]</t>
  </si>
  <si>
    <t>142182</t>
  </si>
  <si>
    <t>048777</t>
  </si>
  <si>
    <t>Morgan</t>
  </si>
  <si>
    <t>Morgan Local</t>
  </si>
  <si>
    <t>015610</t>
  </si>
  <si>
    <t>Hatton Elementary School</t>
  </si>
  <si>
    <t>061549</t>
  </si>
  <si>
    <t>Glendening Elementary School</t>
  </si>
  <si>
    <t>120261</t>
  </si>
  <si>
    <t>049635</t>
  </si>
  <si>
    <t>Northwest Middle School</t>
  </si>
  <si>
    <t>Northwest Local</t>
  </si>
  <si>
    <t>022244</t>
  </si>
  <si>
    <t>045658</t>
  </si>
  <si>
    <t>Mccormick Middle School</t>
  </si>
  <si>
    <t>Wellington Exempted Village</t>
  </si>
  <si>
    <t>062216</t>
  </si>
  <si>
    <t>Norton Middle School</t>
  </si>
  <si>
    <t>014340</t>
  </si>
  <si>
    <t>049619</t>
  </si>
  <si>
    <t>Green Elementary School</t>
  </si>
  <si>
    <t>[Person_23]</t>
  </si>
  <si>
    <t>022046</t>
  </si>
  <si>
    <t>Madison Elementary School</t>
  </si>
  <si>
    <t>028878</t>
  </si>
  <si>
    <t>049379</t>
  </si>
  <si>
    <t>Putnam</t>
  </si>
  <si>
    <t>Ottawa Elementary School</t>
  </si>
  <si>
    <t>Ottawa-Glandorf Local</t>
  </si>
  <si>
    <t>P,K,1-5,SN</t>
  </si>
  <si>
    <t>011732</t>
  </si>
  <si>
    <t>Bucyrus Elementary School</t>
  </si>
  <si>
    <t>000736</t>
  </si>
  <si>
    <t>Phoenix Village Academy Primary 2</t>
  </si>
  <si>
    <t>008309</t>
  </si>
  <si>
    <t>Lorain High School</t>
  </si>
  <si>
    <t>139477</t>
  </si>
  <si>
    <t>047613</t>
  </si>
  <si>
    <t>Bright Elementary School</t>
  </si>
  <si>
    <t>Bright Local</t>
  </si>
  <si>
    <t>017947</t>
  </si>
  <si>
    <t>045872</t>
  </si>
  <si>
    <t>[Person_390]</t>
  </si>
  <si>
    <t>Jefferson Area Local</t>
  </si>
  <si>
    <t>005678</t>
  </si>
  <si>
    <t>Central Middle School</t>
  </si>
  <si>
    <t>007617</t>
  </si>
  <si>
    <t>Crestline High School</t>
  </si>
  <si>
    <t>013607</t>
  </si>
  <si>
    <t>Glendale Primary School</t>
  </si>
  <si>
    <t>123547</t>
  </si>
  <si>
    <t>049494</t>
  </si>
  <si>
    <t>Adena Middle School</t>
  </si>
  <si>
    <t>[Person_98]</t>
  </si>
  <si>
    <t>122127</t>
  </si>
  <si>
    <t>Green Primary Elementary School</t>
  </si>
  <si>
    <t>029819</t>
  </si>
  <si>
    <t>Phillips Elementary School</t>
  </si>
  <si>
    <t>005348</t>
  </si>
  <si>
    <t>044255</t>
  </si>
  <si>
    <t>London MIddle School</t>
  </si>
  <si>
    <t>London City</t>
  </si>
  <si>
    <t>039396</t>
  </si>
  <si>
    <t>044123</t>
  </si>
  <si>
    <t>Hillsboro Intermediate School</t>
  </si>
  <si>
    <t>Hillsboro City</t>
  </si>
  <si>
    <t>9-12,SN</t>
  </si>
  <si>
    <t>022483</t>
  </si>
  <si>
    <t>Mansfield Senior High School</t>
  </si>
  <si>
    <t>122143</t>
  </si>
  <si>
    <t>043653</t>
  </si>
  <si>
    <t>Brooklyn Middle School</t>
  </si>
  <si>
    <t>Brooklyn City</t>
  </si>
  <si>
    <t>015172</t>
  </si>
  <si>
    <t>047498</t>
  </si>
  <si>
    <t>Hardin Northern High School</t>
  </si>
  <si>
    <t>Hardin Northern Local</t>
  </si>
  <si>
    <t>026989</t>
  </si>
  <si>
    <t>046409</t>
  </si>
  <si>
    <t>[Person_26]</t>
  </si>
  <si>
    <t>New Vienna Elementary School</t>
  </si>
  <si>
    <t>East Clinton Local</t>
  </si>
  <si>
    <t>125781</t>
  </si>
  <si>
    <t>049650</t>
  </si>
  <si>
    <t>Portsmouth West Middle School</t>
  </si>
  <si>
    <t>Washington-Nile Local</t>
  </si>
  <si>
    <t>004242</t>
  </si>
  <si>
    <t>Ontario Primary School</t>
  </si>
  <si>
    <t>019034</t>
  </si>
  <si>
    <t>044396</t>
  </si>
  <si>
    <t>Kinder Elementary School</t>
  </si>
  <si>
    <t>Miamisburg City</t>
  </si>
  <si>
    <t>027078</t>
  </si>
  <si>
    <t>Newman Elementary School</t>
  </si>
  <si>
    <t>026120</t>
  </si>
  <si>
    <t>North College Hill High School</t>
  </si>
  <si>
    <t>000501</t>
  </si>
  <si>
    <t>046078</t>
  </si>
  <si>
    <t>[Person_64]</t>
  </si>
  <si>
    <t>Ripley Union [Person_389]</t>
  </si>
  <si>
    <t>Ripley-Union-Lewis-Huntington Local</t>
  </si>
  <si>
    <t>125351</t>
  </si>
  <si>
    <t>046334</t>
  </si>
  <si>
    <t>Clermont</t>
  </si>
  <si>
    <t>Felicity-Franklin Local Middle School</t>
  </si>
  <si>
    <t>Felicity-Franklin Local</t>
  </si>
  <si>
    <t>5</t>
  </si>
  <si>
    <t>012005</t>
  </si>
  <si>
    <t>044768</t>
  </si>
  <si>
    <t>Forestlawn Elementary School</t>
  </si>
  <si>
    <t>Sheffield-Sheffield Lake City</t>
  </si>
  <si>
    <t>013128</t>
  </si>
  <si>
    <t>[Person_388]</t>
  </si>
  <si>
    <t>003905</t>
  </si>
  <si>
    <t>044685</t>
  </si>
  <si>
    <t>Brown Middle School</t>
  </si>
  <si>
    <t>Ravenna City</t>
  </si>
  <si>
    <t>007468</t>
  </si>
  <si>
    <t>043760</t>
  </si>
  <si>
    <t>Court Elementary School</t>
  </si>
  <si>
    <t>Circleville City</t>
  </si>
  <si>
    <t>043315</t>
  </si>
  <si>
    <t>Pleasant Run Middle School</t>
  </si>
  <si>
    <t>032664</t>
  </si>
  <si>
    <t>Miller Ridge Elementary School</t>
  </si>
  <si>
    <t>000534</t>
  </si>
  <si>
    <t>[Person_8]: Puritas Community Middle</t>
  </si>
  <si>
    <t>012096</t>
  </si>
  <si>
    <t>Adena Elementary School</t>
  </si>
  <si>
    <t>014878</t>
  </si>
  <si>
    <t>South Elementary</t>
  </si>
  <si>
    <t>042861</t>
  </si>
  <si>
    <t>[Person_387]</t>
  </si>
  <si>
    <t>038281</t>
  </si>
  <si>
    <t>047472</t>
  </si>
  <si>
    <t>Hancock</t>
  </si>
  <si>
    <t>Vanlue Elementary School</t>
  </si>
  <si>
    <t>Vanlue Local</t>
  </si>
  <si>
    <t>067934</t>
  </si>
  <si>
    <t>Groveport Madison Middle School North</t>
  </si>
  <si>
    <t>031716</t>
  </si>
  <si>
    <t>047506</t>
  </si>
  <si>
    <t>Ridgemont High School</t>
  </si>
  <si>
    <t>Ridgemont Local</t>
  </si>
  <si>
    <t>033191</t>
  </si>
  <si>
    <t>[Person_386]</t>
  </si>
  <si>
    <t>146399</t>
  </si>
  <si>
    <t>049122</t>
  </si>
  <si>
    <t>Eastern Intermediate Elementary School</t>
  </si>
  <si>
    <t>Eastern Local</t>
  </si>
  <si>
    <t>018093</t>
  </si>
  <si>
    <t>044651</t>
  </si>
  <si>
    <t>Ottawa</t>
  </si>
  <si>
    <t>Bataan Memorial Intermediate School</t>
  </si>
  <si>
    <t>Port Clinton City</t>
  </si>
  <si>
    <t>008888</t>
  </si>
  <si>
    <t>Dunloe Elementary School</t>
  </si>
  <si>
    <t>009373</t>
  </si>
  <si>
    <t>045294</t>
  </si>
  <si>
    <t>[Person_28]</t>
  </si>
  <si>
    <t>Chesapeake Middle School</t>
  </si>
  <si>
    <t>Chesapeake Union Exempted Village</t>
  </si>
  <si>
    <t>011579</t>
  </si>
  <si>
    <t>045013</t>
  </si>
  <si>
    <t>Fayette</t>
  </si>
  <si>
    <t>Cherry Hill Primary</t>
  </si>
  <si>
    <t>Washington Court House City</t>
  </si>
  <si>
    <t>017897</t>
  </si>
  <si>
    <t>Jasper Elementary School</t>
  </si>
  <si>
    <t>034157</t>
  </si>
  <si>
    <t>[Person_385]</t>
  </si>
  <si>
    <t>043224</t>
  </si>
  <si>
    <t>046060</t>
  </si>
  <si>
    <t>Mt Orab Primary Elementary School</t>
  </si>
  <si>
    <t>Western Brown Local</t>
  </si>
  <si>
    <t>062307</t>
  </si>
  <si>
    <t>Meigs Middle School</t>
  </si>
  <si>
    <t>041756</t>
  </si>
  <si>
    <t>Windsor Elementary School</t>
  </si>
  <si>
    <t>023671</t>
  </si>
  <si>
    <t>065557</t>
  </si>
  <si>
    <t>045047</t>
  </si>
  <si>
    <t>Pointview Elementary School</t>
  </si>
  <si>
    <t>Westerville City</t>
  </si>
  <si>
    <t>004317</t>
  </si>
  <si>
    <t>047951</t>
  </si>
  <si>
    <t>Burlington Elementary School</t>
  </si>
  <si>
    <t>South Point Local</t>
  </si>
  <si>
    <t>033480</t>
  </si>
  <si>
    <t>050484</t>
  </si>
  <si>
    <t>Salem-Liberty Elementary School</t>
  </si>
  <si>
    <t>[Person_90]</t>
  </si>
  <si>
    <t>018424</t>
  </si>
  <si>
    <t>[Person_384]</t>
  </si>
  <si>
    <t>036384</t>
  </si>
  <si>
    <t>048462</t>
  </si>
  <si>
    <t>Black River Education Center Elementary School</t>
  </si>
  <si>
    <t>Black River Local</t>
  </si>
  <si>
    <t>028852</t>
  </si>
  <si>
    <t>Otis Elementary School</t>
  </si>
  <si>
    <t>014431</t>
  </si>
  <si>
    <t>Greenbriar Middle School</t>
  </si>
  <si>
    <t>001453</t>
  </si>
  <si>
    <t>Paint Valley Middle School</t>
  </si>
  <si>
    <t>008920</t>
  </si>
  <si>
    <t>050708</t>
  </si>
  <si>
    <t>E A Powell Elementary School</t>
  </si>
  <si>
    <t>North Baltimore Local</t>
  </si>
  <si>
    <t>138735</t>
  </si>
  <si>
    <t>Holt Crossing Intermediate School</t>
  </si>
  <si>
    <t>039230</t>
  </si>
  <si>
    <t>050500</t>
  </si>
  <si>
    <t>Warren Elementary School</t>
  </si>
  <si>
    <t>[Person_84]</t>
  </si>
  <si>
    <t>000388</t>
  </si>
  <si>
    <t>043810</t>
  </si>
  <si>
    <t>Gateway Elementary School</t>
  </si>
  <si>
    <t>Conneaut Area City</t>
  </si>
  <si>
    <t>004218</t>
  </si>
  <si>
    <t>Brook Elementary School</t>
  </si>
  <si>
    <t>031773</t>
  </si>
  <si>
    <t>Rimer Community Learning Center</t>
  </si>
  <si>
    <t>008280</t>
  </si>
  <si>
    <t>Noble Academy-Columbus</t>
  </si>
  <si>
    <t>027094</t>
  </si>
  <si>
    <t>Newport Elementary School</t>
  </si>
  <si>
    <t>019877</t>
  </si>
  <si>
    <t>Maple Elementary School</t>
  </si>
  <si>
    <t>024562</t>
  </si>
  <si>
    <t>Middletown High School</t>
  </si>
  <si>
    <t>003434</t>
  </si>
  <si>
    <t>046359</t>
  </si>
  <si>
    <t>Brantner Lane Elementary School</t>
  </si>
  <si>
    <t>West Clermont Local</t>
  </si>
  <si>
    <t>000320</t>
  </si>
  <si>
    <t>Constellation Schools: Lorain Community Middle</t>
  </si>
  <si>
    <t>038786</t>
  </si>
  <si>
    <t>West Main Elementary School</t>
  </si>
  <si>
    <t>013199</t>
  </si>
  <si>
    <t>Nexus Academy of Cleveland</t>
  </si>
  <si>
    <t>028522</t>
  </si>
  <si>
    <t>069682</t>
  </si>
  <si>
    <t>Buckeye Trail Middle School</t>
  </si>
  <si>
    <t>East Guernsey Local</t>
  </si>
  <si>
    <t>132266</t>
  </si>
  <si>
    <t>046011</t>
  </si>
  <si>
    <t>Union Local Elementary School</t>
  </si>
  <si>
    <t>Union Local</t>
  </si>
  <si>
    <t>017251</t>
  </si>
  <si>
    <t>Hyre Community Learning Center</t>
  </si>
  <si>
    <t>062224</t>
  </si>
  <si>
    <t>048843</t>
  </si>
  <si>
    <t>Roseville Elementary  School</t>
  </si>
  <si>
    <t xml:space="preserve">[Person_76] </t>
  </si>
  <si>
    <t>037846</t>
  </si>
  <si>
    <t>Union Local High School</t>
  </si>
  <si>
    <t>110007</t>
  </si>
  <si>
    <t>048793</t>
  </si>
  <si>
    <t>Morrow</t>
  </si>
  <si>
    <t>Cardington-Lincoln Middle School</t>
  </si>
  <si>
    <t>Cardington-Lincoln Local</t>
  </si>
  <si>
    <t>061523</t>
  </si>
  <si>
    <t>000519</t>
  </si>
  <si>
    <t>Whiteoak Junior High School</t>
  </si>
  <si>
    <t>007995</t>
  </si>
  <si>
    <t>Cleveland Arts and Social Sciences Academy</t>
  </si>
  <si>
    <t>029306</t>
  </si>
  <si>
    <t>Northwood Elementary School</t>
  </si>
  <si>
    <t>031666</t>
  </si>
  <si>
    <t>048439</t>
  </si>
  <si>
    <t>[Person_383]</t>
  </si>
  <si>
    <t xml:space="preserve">Ridgedale Local </t>
  </si>
  <si>
    <t>011470</t>
  </si>
  <si>
    <t>[Person_97]</t>
  </si>
  <si>
    <t>000941</t>
  </si>
  <si>
    <t>Par Excellence Academy</t>
  </si>
  <si>
    <t>010447</t>
  </si>
  <si>
    <t>Elmwood Place Elementary School</t>
  </si>
  <si>
    <t>000236</t>
  </si>
  <si>
    <t>Ohio Connections Academy, Inc</t>
  </si>
  <si>
    <t>011239</t>
  </si>
  <si>
    <t>045369</t>
  </si>
  <si>
    <t>Fairport Harding High School</t>
  </si>
  <si>
    <t>Fairport Harbor Exempted Village</t>
  </si>
  <si>
    <t>011923</t>
  </si>
  <si>
    <t>Northeast Ohio College Preparatory School</t>
  </si>
  <si>
    <t>038596</t>
  </si>
  <si>
    <t>045054</t>
  </si>
  <si>
    <t>West Carrollton Middle School</t>
  </si>
  <si>
    <t>West Carrollton City</t>
  </si>
  <si>
    <t>011619</t>
  </si>
  <si>
    <t>019117</t>
  </si>
  <si>
    <t>049544</t>
  </si>
  <si>
    <t>Zane Trace Middle School</t>
  </si>
  <si>
    <t>Zane Trace Local</t>
  </si>
  <si>
    <t>032847</t>
  </si>
  <si>
    <t>Roxboro Middle School</t>
  </si>
  <si>
    <t>8-12,SN</t>
  </si>
  <si>
    <t>036020</t>
  </si>
  <si>
    <t>044826</t>
  </si>
  <si>
    <t>Steubenville High School</t>
  </si>
  <si>
    <t>Steubenville City</t>
  </si>
  <si>
    <t>066472</t>
  </si>
  <si>
    <t>047993</t>
  </si>
  <si>
    <t>Jackson Intermediate</t>
  </si>
  <si>
    <t>Lakewood Local</t>
  </si>
  <si>
    <t>021329</t>
  </si>
  <si>
    <t>1-2</t>
  </si>
  <si>
    <t>011544</t>
  </si>
  <si>
    <t>Riley Elementary School</t>
  </si>
  <si>
    <t>002980</t>
  </si>
  <si>
    <t>050195</t>
  </si>
  <si>
    <t>E J Blott Elementary School</t>
  </si>
  <si>
    <t>Liberty Local</t>
  </si>
  <si>
    <t>032359</t>
  </si>
  <si>
    <t>042598</t>
  </si>
  <si>
    <t>Zanesville High School</t>
  </si>
  <si>
    <t>038729</t>
  </si>
  <si>
    <t>048256</t>
  </si>
  <si>
    <t>West Jefferson  Middle School</t>
  </si>
  <si>
    <t>[Person_93]</t>
  </si>
  <si>
    <t>032433</t>
  </si>
  <si>
    <t>East Garfield Elementary School</t>
  </si>
  <si>
    <t>027946</t>
  </si>
  <si>
    <t>Greenwood Elementary School</t>
  </si>
  <si>
    <t>066514</t>
  </si>
  <si>
    <t>Willyard Elementary School</t>
  </si>
  <si>
    <t>043398</t>
  </si>
  <si>
    <t>Mad River Middle School</t>
  </si>
  <si>
    <t>000463</t>
  </si>
  <si>
    <t>Alliance High School</t>
  </si>
  <si>
    <t>089631</t>
  </si>
  <si>
    <t>044917</t>
  </si>
  <si>
    <t>J T Karaffa Elementary School</t>
  </si>
  <si>
    <t>Toronto City</t>
  </si>
  <si>
    <t>030700</t>
  </si>
  <si>
    <t>043836</t>
  </si>
  <si>
    <t>Preston Elementary School</t>
  </si>
  <si>
    <t>Cuyahoga Falls City</t>
  </si>
  <si>
    <t>032938</t>
  </si>
  <si>
    <t>049601</t>
  </si>
  <si>
    <t>Clay Middle School</t>
  </si>
  <si>
    <t>[Person_89]</t>
  </si>
  <si>
    <t>004804</t>
  </si>
  <si>
    <t>Canterbury Elementary School</t>
  </si>
  <si>
    <t>007526</t>
  </si>
  <si>
    <t>045336</t>
  </si>
  <si>
    <t>Covington Elementary School</t>
  </si>
  <si>
    <t>Covington Exempted Village</t>
  </si>
  <si>
    <t>013124</t>
  </si>
  <si>
    <t>044354</t>
  </si>
  <si>
    <t>Massillon Intermediate School</t>
  </si>
  <si>
    <t>Massillon City</t>
  </si>
  <si>
    <t>003996</t>
  </si>
  <si>
    <t>Brush High School</t>
  </si>
  <si>
    <t>042606</t>
  </si>
  <si>
    <t>044842</t>
  </si>
  <si>
    <t>Zellers Elementary School</t>
  </si>
  <si>
    <t>Strongsville City</t>
  </si>
  <si>
    <t>032961</t>
  </si>
  <si>
    <t>Rushmore Elementary School</t>
  </si>
  <si>
    <t>018457</t>
  </si>
  <si>
    <t>Barberton Elementary School West</t>
  </si>
  <si>
    <t>006338</t>
  </si>
  <si>
    <t>Everts Middle School</t>
  </si>
  <si>
    <t>000577</t>
  </si>
  <si>
    <t>Emerson Academy</t>
  </si>
  <si>
    <t>012015</t>
  </si>
  <si>
    <t>044057</t>
  </si>
  <si>
    <t>Geneva [Person_382]</t>
  </si>
  <si>
    <t>Geneva Area City</t>
  </si>
  <si>
    <t>002139</t>
  </si>
  <si>
    <t>043570</t>
  </si>
  <si>
    <t>Bellaire High School</t>
  </si>
  <si>
    <t>[Person_81]</t>
  </si>
  <si>
    <t>000737</t>
  </si>
  <si>
    <t>Massillon Junior High School</t>
  </si>
  <si>
    <t>040170</t>
  </si>
  <si>
    <t>Weigel Elementary School</t>
  </si>
  <si>
    <t>020917</t>
  </si>
  <si>
    <t>Lincoln Heights Elementary School</t>
  </si>
  <si>
    <t>041830</t>
  </si>
  <si>
    <t>047803</t>
  </si>
  <si>
    <t>Wintersville Elementary School</t>
  </si>
  <si>
    <t>Indian Creek Local</t>
  </si>
  <si>
    <t>023283</t>
  </si>
  <si>
    <t>Mayfield Elementary School</t>
  </si>
  <si>
    <t>012724</t>
  </si>
  <si>
    <t>044115</t>
  </si>
  <si>
    <t>Heath Middle School</t>
  </si>
  <si>
    <t>Heath City</t>
  </si>
  <si>
    <t>K,1-5,SN</t>
  </si>
  <si>
    <t>040394</t>
  </si>
  <si>
    <t>044206</t>
  </si>
  <si>
    <t>Fairfield</t>
  </si>
  <si>
    <t>West Elementary School</t>
  </si>
  <si>
    <t>Lancaster City</t>
  </si>
  <si>
    <t>099598</t>
  </si>
  <si>
    <t>047027</t>
  </si>
  <si>
    <t>[Person_381]</t>
  </si>
  <si>
    <t>Dublin City</t>
  </si>
  <si>
    <t>000349</t>
  </si>
  <si>
    <t>Upper Scioto Valley Middle School</t>
  </si>
  <si>
    <t>067819</t>
  </si>
  <si>
    <t>Ridgedale Elementary School</t>
  </si>
  <si>
    <t>042143</t>
  </si>
  <si>
    <t>043877</t>
  </si>
  <si>
    <t>Delaware</t>
  </si>
  <si>
    <t>[Person_380]</t>
  </si>
  <si>
    <t>Delaware City</t>
  </si>
  <si>
    <t>026732</t>
  </si>
  <si>
    <t>045096</t>
  </si>
  <si>
    <t>Huron</t>
  </si>
  <si>
    <t>New Haven Elementary School</t>
  </si>
  <si>
    <t>Willard City</t>
  </si>
  <si>
    <t>025452</t>
  </si>
  <si>
    <t>047209</t>
  </si>
  <si>
    <t>[Person_15]</t>
  </si>
  <si>
    <t>Ledgemont Elementary School</t>
  </si>
  <si>
    <t>Ledgemont Local</t>
  </si>
  <si>
    <t>036889</t>
  </si>
  <si>
    <t>Tallmadge Elementary School</t>
  </si>
  <si>
    <t>138750</t>
  </si>
  <si>
    <t>Park Street Intermediate School</t>
  </si>
  <si>
    <t>034249</t>
  </si>
  <si>
    <t>Spring Hill Elementary School</t>
  </si>
  <si>
    <t>038489</t>
  </si>
  <si>
    <t>[Person_379]</t>
  </si>
  <si>
    <t>010454</t>
  </si>
  <si>
    <t>Ely Elementary School</t>
  </si>
  <si>
    <t>043430</t>
  </si>
  <si>
    <t>049833</t>
  </si>
  <si>
    <t>Faircrest Memorial Middle School</t>
  </si>
  <si>
    <t>Canton Local</t>
  </si>
  <si>
    <t>007187</t>
  </si>
  <si>
    <t>046482</t>
  </si>
  <si>
    <t>[Person_378]</t>
  </si>
  <si>
    <t>River View Local</t>
  </si>
  <si>
    <t>061333</t>
  </si>
  <si>
    <t>Westland High School</t>
  </si>
  <si>
    <t>040352</t>
  </si>
  <si>
    <t>033555</t>
  </si>
  <si>
    <t>Sandusky High School</t>
  </si>
  <si>
    <t>041640</t>
  </si>
  <si>
    <t>Wilson Middle School</t>
  </si>
  <si>
    <t>023812</t>
  </si>
  <si>
    <t>Mckinley Elementary School</t>
  </si>
  <si>
    <t>015164</t>
  </si>
  <si>
    <t>Hardin Northern Elementary School</t>
  </si>
  <si>
    <t>009084</t>
  </si>
  <si>
    <t>East Liverpool High School</t>
  </si>
  <si>
    <t>003368</t>
  </si>
  <si>
    <t>045229</t>
  </si>
  <si>
    <t>Darke</t>
  </si>
  <si>
    <t>Bradford Elementary School</t>
  </si>
  <si>
    <t>Bradford Exempted Village</t>
  </si>
  <si>
    <t>145631</t>
  </si>
  <si>
    <t>Danville Middle School</t>
  </si>
  <si>
    <t>024489</t>
  </si>
  <si>
    <t>Newcomerstown Middle School</t>
  </si>
  <si>
    <t>034090</t>
  </si>
  <si>
    <t>046003</t>
  </si>
  <si>
    <t>Shadyside High School</t>
  </si>
  <si>
    <t>Shadyside Local</t>
  </si>
  <si>
    <t>033027</t>
  </si>
  <si>
    <t>[Person_377]</t>
  </si>
  <si>
    <t>014696</t>
  </si>
  <si>
    <t>Groveport Elementary School</t>
  </si>
  <si>
    <t>007906</t>
  </si>
  <si>
    <t>Brookfield Elementary School</t>
  </si>
  <si>
    <t>135046</t>
  </si>
  <si>
    <t>048512</t>
  </si>
  <si>
    <t>Eastern Elementary School</t>
  </si>
  <si>
    <t>042085</t>
  </si>
  <si>
    <t>Monroe Central High School</t>
  </si>
  <si>
    <t>041020</t>
  </si>
  <si>
    <t>Whitehall Yearling High School</t>
  </si>
  <si>
    <t>003590</t>
  </si>
  <si>
    <t>[Person_376]</t>
  </si>
  <si>
    <t>010196</t>
  </si>
  <si>
    <t>048033</t>
  </si>
  <si>
    <t>Northridge Intermediate</t>
  </si>
  <si>
    <t>012492</t>
  </si>
  <si>
    <t>Fremont Middle School</t>
  </si>
  <si>
    <t>014035</t>
  </si>
  <si>
    <t>046193</t>
  </si>
  <si>
    <t>[Person_375]</t>
  </si>
  <si>
    <t>[Person_92]</t>
  </si>
  <si>
    <t>011502</t>
  </si>
  <si>
    <t>Felicity-Franklin Local  High School</t>
  </si>
  <si>
    <t>018853</t>
  </si>
  <si>
    <t>044172</t>
  </si>
  <si>
    <t>Kenton Middle School</t>
  </si>
  <si>
    <t>Kenton City</t>
  </si>
  <si>
    <t>013698</t>
  </si>
  <si>
    <t>045609</t>
  </si>
  <si>
    <t>Rossford Exempted Village</t>
  </si>
  <si>
    <t>040634</t>
  </si>
  <si>
    <t>043588</t>
  </si>
  <si>
    <t>Logan</t>
  </si>
  <si>
    <t>Bellefontaine Intermediate School</t>
  </si>
  <si>
    <t xml:space="preserve">Bellefontaine City </t>
  </si>
  <si>
    <t>026815</t>
  </si>
  <si>
    <t>047720</t>
  </si>
  <si>
    <t>New London Elementary School</t>
  </si>
  <si>
    <t>New London Local</t>
  </si>
  <si>
    <t>000451</t>
  </si>
  <si>
    <t>000442</t>
  </si>
  <si>
    <t>Adams</t>
  </si>
  <si>
    <t>[Person_374]</t>
  </si>
  <si>
    <t>[Person_40]</t>
  </si>
  <si>
    <t>8</t>
  </si>
  <si>
    <t>014712</t>
  </si>
  <si>
    <t>Groveport Madison Junior High School</t>
  </si>
  <si>
    <t>000138</t>
  </si>
  <si>
    <t>Pathway School of Discovery</t>
  </si>
  <si>
    <t>012671</t>
  </si>
  <si>
    <t>Constellation Schools: Eastside Arts Academy</t>
  </si>
  <si>
    <t>124867</t>
  </si>
  <si>
    <t>East Clinton Junior High School</t>
  </si>
  <si>
    <t>P,5</t>
  </si>
  <si>
    <t>008242</t>
  </si>
  <si>
    <t>048009</t>
  </si>
  <si>
    <t>Licking Heights North</t>
  </si>
  <si>
    <t>Licking Heights Local</t>
  </si>
  <si>
    <t>037390</t>
  </si>
  <si>
    <t>Toronto High School</t>
  </si>
  <si>
    <t>025791</t>
  </si>
  <si>
    <t>045534</t>
  </si>
  <si>
    <t>Park Avenue Elementary School</t>
  </si>
  <si>
    <t>Mount Gilead Exempted Village</t>
  </si>
  <si>
    <t>015842</t>
  </si>
  <si>
    <t>Cleveland Heights High School</t>
  </si>
  <si>
    <t>064618</t>
  </si>
  <si>
    <t>[Person_373]</t>
  </si>
  <si>
    <t>009122</t>
  </si>
  <si>
    <t>Columbus Collegiate Academy</t>
  </si>
  <si>
    <t>034926</t>
  </si>
  <si>
    <t>009507</t>
  </si>
  <si>
    <t>044099</t>
  </si>
  <si>
    <t>Greenville Middle School</t>
  </si>
  <si>
    <t xml:space="preserve">Greenville City </t>
  </si>
  <si>
    <t>013755</t>
  </si>
  <si>
    <t>Trimble High School</t>
  </si>
  <si>
    <t>009964</t>
  </si>
  <si>
    <t>Sciotoville Elementary Academy</t>
  </si>
  <si>
    <t>008227</t>
  </si>
  <si>
    <t>047928</t>
  </si>
  <si>
    <t>Dawson-Bryant Middle School</t>
  </si>
  <si>
    <t>Dawson-Bryant Local</t>
  </si>
  <si>
    <t>041848</t>
  </si>
  <si>
    <t>Indian Creek High School</t>
  </si>
  <si>
    <t>011708</t>
  </si>
  <si>
    <t>South Gallia Middle School</t>
  </si>
  <si>
    <t>062182</t>
  </si>
  <si>
    <t>Pleasant View Middle School</t>
  </si>
  <si>
    <t>028480</t>
  </si>
  <si>
    <t>048298</t>
  </si>
  <si>
    <t>[Person_372]</t>
  </si>
  <si>
    <t>Austintown Local</t>
  </si>
  <si>
    <t>004564</t>
  </si>
  <si>
    <t>045252</t>
  </si>
  <si>
    <t>Caldwell Elementary School</t>
  </si>
  <si>
    <t>Caldwell Exempted Village</t>
  </si>
  <si>
    <t>066837</t>
  </si>
  <si>
    <t>Weisenborn Junior High</t>
  </si>
  <si>
    <t>008292</t>
  </si>
  <si>
    <t>043869</t>
  </si>
  <si>
    <t>Defiance</t>
  </si>
  <si>
    <t>Defiance Middle School</t>
  </si>
  <si>
    <t>Defiance City</t>
  </si>
  <si>
    <t>096396</t>
  </si>
  <si>
    <t>Secrest Elementary School</t>
  </si>
  <si>
    <t>037689</t>
  </si>
  <si>
    <t>Paint Valley Elementary School</t>
  </si>
  <si>
    <t>017764</t>
  </si>
  <si>
    <t>049569</t>
  </si>
  <si>
    <t>Lakota Middle School</t>
  </si>
  <si>
    <t>Lakota Local</t>
  </si>
  <si>
    <t>031369</t>
  </si>
  <si>
    <t>044024</t>
  </si>
  <si>
    <t>Intermediate Elementary School</t>
  </si>
  <si>
    <t>Galion City</t>
  </si>
  <si>
    <t>112573</t>
  </si>
  <si>
    <t>044248</t>
  </si>
  <si>
    <t>Hocking</t>
  </si>
  <si>
    <t>Logan-Hocking Middle School</t>
  </si>
  <si>
    <t>Logan-Hocking Local</t>
  </si>
  <si>
    <t>012229</t>
  </si>
  <si>
    <t>044453</t>
  </si>
  <si>
    <t>[Person_371]</t>
  </si>
  <si>
    <t>Newark City</t>
  </si>
  <si>
    <t>008219</t>
  </si>
  <si>
    <t>Dawson-Bryant High School</t>
  </si>
  <si>
    <t>033738</t>
  </si>
  <si>
    <t>Schrop Intermediate School</t>
  </si>
  <si>
    <t>011601</t>
  </si>
  <si>
    <t>044859</t>
  </si>
  <si>
    <t>Struthers Middle School</t>
  </si>
  <si>
    <t>Struthers City</t>
  </si>
  <si>
    <t>4-7</t>
  </si>
  <si>
    <t>007450</t>
  </si>
  <si>
    <t>Crooksville Intermediate School</t>
  </si>
  <si>
    <t>006908</t>
  </si>
  <si>
    <t>Colerain Middle School</t>
  </si>
  <si>
    <t>001685</t>
  </si>
  <si>
    <t>Bataan Memorial Primary School</t>
  </si>
  <si>
    <t>000471</t>
  </si>
  <si>
    <t>044578</t>
  </si>
  <si>
    <t>Sharpsburg [Person_370]</t>
  </si>
  <si>
    <t xml:space="preserve">Norwood City </t>
  </si>
  <si>
    <t>015461</t>
  </si>
  <si>
    <t>[Person_369]</t>
  </si>
  <si>
    <t>037523</t>
  </si>
  <si>
    <t>046201</t>
  </si>
  <si>
    <t>Triad Elementary School</t>
  </si>
  <si>
    <t>Triad Local</t>
  </si>
  <si>
    <t>017178</t>
  </si>
  <si>
    <t>047175</t>
  </si>
  <si>
    <t>Cardinal Intermediate School</t>
  </si>
  <si>
    <t>Cardinal Local</t>
  </si>
  <si>
    <t>041657</t>
  </si>
  <si>
    <t>071399</t>
  </si>
  <si>
    <t>049221</t>
  </si>
  <si>
    <t>Southeast Junior High School</t>
  </si>
  <si>
    <t>Southeast Local</t>
  </si>
  <si>
    <t>111526</t>
  </si>
  <si>
    <t>Vinton County Middle School</t>
  </si>
  <si>
    <t>008896</t>
  </si>
  <si>
    <t>048132</t>
  </si>
  <si>
    <t>Durling Middle School</t>
  </si>
  <si>
    <t>Clearview Local</t>
  </si>
  <si>
    <t>031377</t>
  </si>
  <si>
    <t>Renwood Elementary School</t>
  </si>
  <si>
    <t>035675</t>
  </si>
  <si>
    <t>Graham Middle School</t>
  </si>
  <si>
    <t>004507</t>
  </si>
  <si>
    <t>Harrison Central Jr./Sr. High School</t>
  </si>
  <si>
    <t>000679</t>
  </si>
  <si>
    <t>Oakstone Community School</t>
  </si>
  <si>
    <t>012026</t>
  </si>
  <si>
    <t>[Person_8]: Collinwood Village Academy</t>
  </si>
  <si>
    <t>137463</t>
  </si>
  <si>
    <t>Piqua Junior High School</t>
  </si>
  <si>
    <t>005256</t>
  </si>
  <si>
    <t>045567</t>
  </si>
  <si>
    <t>Newton Falls Middle School</t>
  </si>
  <si>
    <t>Newton Falls Exempted Village</t>
  </si>
  <si>
    <t>041145</t>
  </si>
  <si>
    <t>025809</t>
  </si>
  <si>
    <t>Mt Gilead Middle School</t>
  </si>
  <si>
    <t>089599</t>
  </si>
  <si>
    <t>London Elementary School</t>
  </si>
  <si>
    <t>061556</t>
  </si>
  <si>
    <t>Sedalia Elementary</t>
  </si>
  <si>
    <t>015081</t>
  </si>
  <si>
    <t>Hannan Trace Elementary School</t>
  </si>
  <si>
    <t>061705</t>
  </si>
  <si>
    <t>046250</t>
  </si>
  <si>
    <t>Northridge Elementary School</t>
  </si>
  <si>
    <t>Northeastern Local</t>
  </si>
  <si>
    <t>012781</t>
  </si>
  <si>
    <t>Galion Middle School</t>
  </si>
  <si>
    <t>017970</t>
  </si>
  <si>
    <t>Norwood Elementary School</t>
  </si>
  <si>
    <t>040667</t>
  </si>
  <si>
    <t>Western High School</t>
  </si>
  <si>
    <t>002337</t>
  </si>
  <si>
    <t>Belpre High School</t>
  </si>
  <si>
    <t>041012</t>
  </si>
  <si>
    <t>White Oak Middle School</t>
  </si>
  <si>
    <t>000858</t>
  </si>
  <si>
    <t>Horizon Science Academy-Cleveland Middle School</t>
  </si>
  <si>
    <t>029520</t>
  </si>
  <si>
    <t>061903</t>
  </si>
  <si>
    <t>Peebles Elementary School</t>
  </si>
  <si>
    <t>Adams County/Ohio Valley Local</t>
  </si>
  <si>
    <t>011518</t>
  </si>
  <si>
    <t>Superior Intermediate School</t>
  </si>
  <si>
    <t>016006</t>
  </si>
  <si>
    <t>Hiawatha Elementary School</t>
  </si>
  <si>
    <t>010074</t>
  </si>
  <si>
    <t>044495</t>
  </si>
  <si>
    <t>Niles Middle School</t>
  </si>
  <si>
    <t>Niles City</t>
  </si>
  <si>
    <t>038646</t>
  </si>
  <si>
    <t>West Franklin Elementary School</t>
  </si>
  <si>
    <t>016618</t>
  </si>
  <si>
    <t>045112</t>
  </si>
  <si>
    <t>[Person_368]</t>
  </si>
  <si>
    <t>Wilmington City</t>
  </si>
  <si>
    <t>000902</t>
  </si>
  <si>
    <t>Cardington Intermediate School</t>
  </si>
  <si>
    <t>011580</t>
  </si>
  <si>
    <t>[Person_367]</t>
  </si>
  <si>
    <t>023705</t>
  </si>
  <si>
    <t>[Person_366]</t>
  </si>
  <si>
    <t>029041</t>
  </si>
  <si>
    <t>Fairborn Intermediate School</t>
  </si>
  <si>
    <t>146480</t>
  </si>
  <si>
    <t>047944</t>
  </si>
  <si>
    <t>Rock Hill Sr High School</t>
  </si>
  <si>
    <t>Rock Hill Local</t>
  </si>
  <si>
    <t>117382</t>
  </si>
  <si>
    <t>046094</t>
  </si>
  <si>
    <t>Edgewood Middle School</t>
  </si>
  <si>
    <t>Edgewood City</t>
  </si>
  <si>
    <t>135517</t>
  </si>
  <si>
    <t>Hillsboro Middle School</t>
  </si>
  <si>
    <t>137265</t>
  </si>
  <si>
    <t>049502</t>
  </si>
  <si>
    <t>Huntington Middle School</t>
  </si>
  <si>
    <t>[Person_91]</t>
  </si>
  <si>
    <t>027425</t>
  </si>
  <si>
    <t>049148</t>
  </si>
  <si>
    <t>Waverly Junior High School</t>
  </si>
  <si>
    <t>Waverly City</t>
  </si>
  <si>
    <t>018564</t>
  </si>
  <si>
    <t>Junction City Elementary School</t>
  </si>
  <si>
    <t>020057</t>
  </si>
  <si>
    <t>Ledgemont High School</t>
  </si>
  <si>
    <t>043000</t>
  </si>
  <si>
    <t>044735</t>
  </si>
  <si>
    <t>Southeast Elementary School</t>
  </si>
  <si>
    <t>Salem City</t>
  </si>
  <si>
    <t>002022</t>
  </si>
  <si>
    <t>Bedford High School</t>
  </si>
  <si>
    <t>035584</t>
  </si>
  <si>
    <t>St Bernard-Elmwood Place High School</t>
  </si>
  <si>
    <t>022780</t>
  </si>
  <si>
    <t>Marietta Middle School</t>
  </si>
  <si>
    <t>005447</t>
  </si>
  <si>
    <t>045021</t>
  </si>
  <si>
    <t>[Person_58]</t>
  </si>
  <si>
    <t>Wellston Middle School</t>
  </si>
  <si>
    <t xml:space="preserve">Wellston City </t>
  </si>
  <si>
    <t>040451</t>
  </si>
  <si>
    <t>040147</t>
  </si>
  <si>
    <t>Hillsboro Primary School</t>
  </si>
  <si>
    <t>095661</t>
  </si>
  <si>
    <t>Hillsboro Early Childhood Center</t>
  </si>
  <si>
    <t>037093</t>
  </si>
  <si>
    <t>Huron Primary School</t>
  </si>
  <si>
    <t>029991</t>
  </si>
  <si>
    <t>Piketon Jr/Sr High School</t>
  </si>
  <si>
    <t>009035</t>
  </si>
  <si>
    <t>East Franklin Elementary School</t>
  </si>
  <si>
    <t>018077</t>
  </si>
  <si>
    <t>045104</t>
  </si>
  <si>
    <t>Jefferson Elementary School</t>
  </si>
  <si>
    <t>Willoughby-Eastlake City</t>
  </si>
  <si>
    <t>120279</t>
  </si>
  <si>
    <t>Northwest Elementary School</t>
  </si>
  <si>
    <t>000612</t>
  </si>
  <si>
    <t>Amelia Middle School</t>
  </si>
  <si>
    <t>000208</t>
  </si>
  <si>
    <t>Adena High School</t>
  </si>
  <si>
    <t>033290</t>
  </si>
  <si>
    <t>South Point Middle School</t>
  </si>
  <si>
    <t>136788</t>
  </si>
  <si>
    <t>Southeast Intermediate Elementary School</t>
  </si>
  <si>
    <t>012914</t>
  </si>
  <si>
    <t>044388</t>
  </si>
  <si>
    <t>Medina</t>
  </si>
  <si>
    <t>Medina City SD</t>
  </si>
  <si>
    <t>P,2-5</t>
  </si>
  <si>
    <t>040345</t>
  </si>
  <si>
    <t>014795</t>
  </si>
  <si>
    <t>050179</t>
  </si>
  <si>
    <t>Badger Elementary School</t>
  </si>
  <si>
    <t>[Person_68]</t>
  </si>
  <si>
    <t>140871</t>
  </si>
  <si>
    <t>Triad Middle School</t>
  </si>
  <si>
    <t>004614</t>
  </si>
  <si>
    <t>Cambridge Middle School</t>
  </si>
  <si>
    <t>030825</t>
  </si>
  <si>
    <t>Elgin South Elementary School</t>
  </si>
  <si>
    <t>030593</t>
  </si>
  <si>
    <t>046284</t>
  </si>
  <si>
    <t>Possum Elementary School</t>
  </si>
  <si>
    <t>Clark-Shawnee Local</t>
  </si>
  <si>
    <t>031617</t>
  </si>
  <si>
    <t>Ridge-Brook Elementary School</t>
  </si>
  <si>
    <t>064196</t>
  </si>
  <si>
    <t>Westfall Middle School</t>
  </si>
  <si>
    <t>064600</t>
  </si>
  <si>
    <t>045203</t>
  </si>
  <si>
    <t>Barnesville Middle School</t>
  </si>
  <si>
    <t>Barnesville Exempted Village</t>
  </si>
  <si>
    <t>017269</t>
  </si>
  <si>
    <t>048819</t>
  </si>
  <si>
    <t>Northmor Elementary School</t>
  </si>
  <si>
    <t>Northmor Local</t>
  </si>
  <si>
    <t>008409</t>
  </si>
  <si>
    <t>Denver Place Elementary School</t>
  </si>
  <si>
    <t>033498</t>
  </si>
  <si>
    <t>046441</t>
  </si>
  <si>
    <t>Southern Local Elementary School</t>
  </si>
  <si>
    <t>Southern Local</t>
  </si>
  <si>
    <t>008029</t>
  </si>
  <si>
    <t>044420</t>
  </si>
  <si>
    <t>[Person_365]</t>
  </si>
  <si>
    <t>Mount Vernon City</t>
  </si>
  <si>
    <t>030742</t>
  </si>
  <si>
    <t>Princeton Community Middle School</t>
  </si>
  <si>
    <t>014084</t>
  </si>
  <si>
    <t>045864</t>
  </si>
  <si>
    <t>Grand Valley Middle School</t>
  </si>
  <si>
    <t>Grand Valley Local</t>
  </si>
  <si>
    <t>023960</t>
  </si>
  <si>
    <t>Meadowbrook High School</t>
  </si>
  <si>
    <t>012567</t>
  </si>
  <si>
    <t>Frontier High School</t>
  </si>
  <si>
    <t>007245</t>
  </si>
  <si>
    <t>Conotton Valley Jr/Sr High School</t>
  </si>
  <si>
    <t>025429</t>
  </si>
  <si>
    <t>045526</t>
  </si>
  <si>
    <t>Montpelier Elementary School</t>
  </si>
  <si>
    <t>Montpelier Exempted Village</t>
  </si>
  <si>
    <t>026781</t>
  </si>
  <si>
    <t>048710</t>
  </si>
  <si>
    <t>Dixie Middle School</t>
  </si>
  <si>
    <t>New Lebanon Local</t>
  </si>
  <si>
    <t>139485</t>
  </si>
  <si>
    <t>049478</t>
  </si>
  <si>
    <t>Stingel Intermediate Elementary School</t>
  </si>
  <si>
    <t>Ontario Local</t>
  </si>
  <si>
    <t>000539</t>
  </si>
  <si>
    <t>046847</t>
  </si>
  <si>
    <t>Amanda-Clearcreek Elementary School</t>
  </si>
  <si>
    <t>Amanda-Clearcreek Local</t>
  </si>
  <si>
    <t>144881</t>
  </si>
  <si>
    <t>049239</t>
  </si>
  <si>
    <t>[Person_364] Elementary School</t>
  </si>
  <si>
    <t>Streetsboro City</t>
  </si>
  <si>
    <t>033241</t>
  </si>
  <si>
    <t>045302</t>
  </si>
  <si>
    <t>Clyde Elementary School</t>
  </si>
  <si>
    <t>Clyde-Green Springs Exempted Village</t>
  </si>
  <si>
    <t>041269</t>
  </si>
  <si>
    <t>Wilder Intermediate Elementary School</t>
  </si>
  <si>
    <t>022368</t>
  </si>
  <si>
    <t>Malvern High School</t>
  </si>
  <si>
    <t>005009</t>
  </si>
  <si>
    <t>045278</t>
  </si>
  <si>
    <t>Carrollton Elementary School</t>
  </si>
  <si>
    <t>Carrollton Exempted Village</t>
  </si>
  <si>
    <t>015826</t>
  </si>
  <si>
    <t>Hebron Elementary School</t>
  </si>
  <si>
    <t>064857</t>
  </si>
  <si>
    <t>Norwood Middle School</t>
  </si>
  <si>
    <t>038034</t>
  </si>
  <si>
    <t>048025</t>
  </si>
  <si>
    <t>Utica Elementary School</t>
  </si>
  <si>
    <t>North Fork Local</t>
  </si>
  <si>
    <t>014704</t>
  </si>
  <si>
    <t>Groveport Madison High School</t>
  </si>
  <si>
    <t>032862</t>
  </si>
  <si>
    <t>046961</t>
  </si>
  <si>
    <t>Royal Manor Elementary School</t>
  </si>
  <si>
    <t>Gahanna-Jefferson City</t>
  </si>
  <si>
    <t>132258</t>
  </si>
  <si>
    <t>Union Local Middle School</t>
  </si>
  <si>
    <t>038885</t>
  </si>
  <si>
    <t>West Union Elementary School</t>
  </si>
  <si>
    <t>027805</t>
  </si>
  <si>
    <t>043778</t>
  </si>
  <si>
    <t>Claymont Intermediate Elementary School</t>
  </si>
  <si>
    <t>Claymont City</t>
  </si>
  <si>
    <t>017137</t>
  </si>
  <si>
    <t>Huntington Elementary School</t>
  </si>
  <si>
    <t>040741</t>
  </si>
  <si>
    <t>046243</t>
  </si>
  <si>
    <t>New Carlisle Elementary School</t>
  </si>
  <si>
    <t>Tecumseh Local</t>
  </si>
  <si>
    <t>009117</t>
  </si>
  <si>
    <t>025403</t>
  </si>
  <si>
    <t>Monticello Elementary School</t>
  </si>
  <si>
    <t>2-5</t>
  </si>
  <si>
    <t>023994</t>
  </si>
  <si>
    <t>046813</t>
  </si>
  <si>
    <t>Meadowlawn Elementary School</t>
  </si>
  <si>
    <t>Perkins Local</t>
  </si>
  <si>
    <t>021295</t>
  </si>
  <si>
    <t>049528</t>
  </si>
  <si>
    <t>Southeastern Elementary School</t>
  </si>
  <si>
    <t>Southeastern Local</t>
  </si>
  <si>
    <t>000596</t>
  </si>
  <si>
    <t>Amelia Elementary School</t>
  </si>
  <si>
    <t>022061</t>
  </si>
  <si>
    <t>046128</t>
  </si>
  <si>
    <t>Madison Elementary Middle School</t>
  </si>
  <si>
    <t>Madison Local</t>
  </si>
  <si>
    <t>011484</t>
  </si>
  <si>
    <t>Ridgeway Elementary School</t>
  </si>
  <si>
    <t>029751</t>
  </si>
  <si>
    <t>045468</t>
  </si>
  <si>
    <t>Loudonville Junior High School</t>
  </si>
  <si>
    <t>Loudonville-Perrysville Exempted Village</t>
  </si>
  <si>
    <t>005132</t>
  </si>
  <si>
    <t>Cedar Heights Elementary School</t>
  </si>
  <si>
    <t>038471</t>
  </si>
  <si>
    <t>Vinton County High School</t>
  </si>
  <si>
    <t>065532</t>
  </si>
  <si>
    <t>049536</t>
  </si>
  <si>
    <t>Unioto Junior High School</t>
  </si>
  <si>
    <t>Union-Scioto Local</t>
  </si>
  <si>
    <t>001172</t>
  </si>
  <si>
    <t>Atkinson Elementary School</t>
  </si>
  <si>
    <t>021774</t>
  </si>
  <si>
    <t>Lutz Elementary School</t>
  </si>
  <si>
    <t>031427</t>
  </si>
  <si>
    <t>047001</t>
  </si>
  <si>
    <t>[Person_363]</t>
  </si>
  <si>
    <t>Reynoldsburg City</t>
  </si>
  <si>
    <t>035485</t>
  </si>
  <si>
    <t>010836</t>
  </si>
  <si>
    <t>044032</t>
  </si>
  <si>
    <t>Gallia Academy Middle School</t>
  </si>
  <si>
    <t xml:space="preserve">Gallipolis City </t>
  </si>
  <si>
    <t>027961</t>
  </si>
  <si>
    <t>050716</t>
  </si>
  <si>
    <t>Northwood High School</t>
  </si>
  <si>
    <t>Northwood Local Schools</t>
  </si>
  <si>
    <t>016584</t>
  </si>
  <si>
    <t>C F Holliday Elementary School</t>
  </si>
  <si>
    <t>031120</t>
  </si>
  <si>
    <t>047431</t>
  </si>
  <si>
    <t>Cory-Rawson Elementary School</t>
  </si>
  <si>
    <t>Cory-Rawson Local</t>
  </si>
  <si>
    <t>010710</t>
  </si>
  <si>
    <t>Espy Elementary School</t>
  </si>
  <si>
    <t>038893</t>
  </si>
  <si>
    <t>West Union High School</t>
  </si>
  <si>
    <t>023192</t>
  </si>
  <si>
    <t>Matamoras Elementary School</t>
  </si>
  <si>
    <t>000231</t>
  </si>
  <si>
    <t>[Person_362]</t>
  </si>
  <si>
    <t>039305</t>
  </si>
  <si>
    <t>146407</t>
  </si>
  <si>
    <t>Eastern Middle School</t>
  </si>
  <si>
    <t>134072</t>
  </si>
  <si>
    <t>Youngstown Community School</t>
  </si>
  <si>
    <t>039628</t>
  </si>
  <si>
    <t>Washington Middle School</t>
  </si>
  <si>
    <t>032813</t>
  </si>
  <si>
    <t>[Person_361]</t>
  </si>
  <si>
    <t>038117</t>
  </si>
  <si>
    <t>[Person_360]</t>
  </si>
  <si>
    <t>012971</t>
  </si>
  <si>
    <t>045039</t>
  </si>
  <si>
    <t>Wellsville Local</t>
  </si>
  <si>
    <t>028381</t>
  </si>
  <si>
    <t>044594</t>
  </si>
  <si>
    <t>Langston Middle School</t>
  </si>
  <si>
    <t>[Person_286] City Schools</t>
  </si>
  <si>
    <t>061457</t>
  </si>
  <si>
    <t>Mount Vernon Middle School</t>
  </si>
  <si>
    <t>062190</t>
  </si>
  <si>
    <t>Brookpark Middle School</t>
  </si>
  <si>
    <t>001206</t>
  </si>
  <si>
    <t>049247</t>
  </si>
  <si>
    <t>Waterloo Elementary School</t>
  </si>
  <si>
    <t>[Person_80]</t>
  </si>
  <si>
    <t>007757</t>
  </si>
  <si>
    <t>044982</t>
  </si>
  <si>
    <t>Auglaize</t>
  </si>
  <si>
    <t>Cridersville Elementary School</t>
  </si>
  <si>
    <t>Wapakoneta City</t>
  </si>
  <si>
    <t>084988</t>
  </si>
  <si>
    <t>River View Middle School</t>
  </si>
  <si>
    <t>024836</t>
  </si>
  <si>
    <t>048355</t>
  </si>
  <si>
    <t>B L Miller Elementary School</t>
  </si>
  <si>
    <t>Sebring Local</t>
  </si>
  <si>
    <t>146472</t>
  </si>
  <si>
    <t>Rock Hill Middle School</t>
  </si>
  <si>
    <t>000345</t>
  </si>
  <si>
    <t>050682</t>
  </si>
  <si>
    <t>Elmwood Local</t>
  </si>
  <si>
    <t>036624</t>
  </si>
  <si>
    <t>050740</t>
  </si>
  <si>
    <t>Wyandot</t>
  </si>
  <si>
    <t>Mohawk Elementary School</t>
  </si>
  <si>
    <t>Mohawk Local</t>
  </si>
  <si>
    <t>012523</t>
  </si>
  <si>
    <t>Madison-Plains Elementary School</t>
  </si>
  <si>
    <t>005561</t>
  </si>
  <si>
    <t>Central Primary School</t>
  </si>
  <si>
    <t>009027</t>
  </si>
  <si>
    <t>East End Elementary School</t>
  </si>
  <si>
    <t>000190</t>
  </si>
  <si>
    <t>Buckeye West Elementary School</t>
  </si>
  <si>
    <t>003954</t>
  </si>
  <si>
    <t>043935</t>
  </si>
  <si>
    <t>Preble</t>
  </si>
  <si>
    <t>[Person_359]</t>
  </si>
  <si>
    <t>Eaton Community City</t>
  </si>
  <si>
    <t>031914</t>
  </si>
  <si>
    <t>048090</t>
  </si>
  <si>
    <t>Riverside Local</t>
  </si>
  <si>
    <t>005686</t>
  </si>
  <si>
    <t>043984</t>
  </si>
  <si>
    <t>Glenwood Middle School</t>
  </si>
  <si>
    <t>Findlay City</t>
  </si>
  <si>
    <t>027219</t>
  </si>
  <si>
    <t>[Person_358]</t>
  </si>
  <si>
    <t>040261</t>
  </si>
  <si>
    <t>Wellston High School</t>
  </si>
  <si>
    <t>024000</t>
  </si>
  <si>
    <t>Meadowvale Elementary School</t>
  </si>
  <si>
    <t>015107</t>
  </si>
  <si>
    <t>Hannibal Elementary School</t>
  </si>
  <si>
    <t>038448</t>
  </si>
  <si>
    <t>[Person_357]</t>
  </si>
  <si>
    <t>089565</t>
  </si>
  <si>
    <t>Holly Hill Elementary School</t>
  </si>
  <si>
    <t>022095</t>
  </si>
  <si>
    <t>[Person_356]</t>
  </si>
  <si>
    <t>003814</t>
  </si>
  <si>
    <t>Brookridge Elementary School</t>
  </si>
  <si>
    <t>000505</t>
  </si>
  <si>
    <t>Alton Hall Elementary School</t>
  </si>
  <si>
    <t>010082</t>
  </si>
  <si>
    <t>045773</t>
  </si>
  <si>
    <t>Elida Middle School</t>
  </si>
  <si>
    <t>Elida Local</t>
  </si>
  <si>
    <t>033522</t>
  </si>
  <si>
    <t>Sanderson Elementary School</t>
  </si>
  <si>
    <t>037960</t>
  </si>
  <si>
    <t>Upper Scioto Valley High School</t>
  </si>
  <si>
    <t>021675</t>
  </si>
  <si>
    <t>Lowell Elementary School</t>
  </si>
  <si>
    <t>1-6</t>
  </si>
  <si>
    <t>000802</t>
  </si>
  <si>
    <t>044008</t>
  </si>
  <si>
    <t>[Person_4]</t>
  </si>
  <si>
    <t>[Person_355]</t>
  </si>
  <si>
    <t>Franklin City</t>
  </si>
  <si>
    <t>025098</t>
  </si>
  <si>
    <t>Indian Creek Middle School</t>
  </si>
  <si>
    <t>036921</t>
  </si>
  <si>
    <t>Taylor Elementary School</t>
  </si>
  <si>
    <t>026146</t>
  </si>
  <si>
    <t>North Franklin Elementary School</t>
  </si>
  <si>
    <t>029686</t>
  </si>
  <si>
    <t>045781</t>
  </si>
  <si>
    <t>Perry Elementary School</t>
  </si>
  <si>
    <t>[Person_43]</t>
  </si>
  <si>
    <t>118141</t>
  </si>
  <si>
    <t>049064</t>
  </si>
  <si>
    <t>[Person_354]</t>
  </si>
  <si>
    <t>040774</t>
  </si>
  <si>
    <t>046680</t>
  </si>
  <si>
    <t>Tri-Village Elementary School</t>
  </si>
  <si>
    <t>Tri-Village Local</t>
  </si>
  <si>
    <t>011768</t>
  </si>
  <si>
    <t>046508</t>
  </si>
  <si>
    <t>Buckeye Central Middle School</t>
  </si>
  <si>
    <t>Buckeye Central Local</t>
  </si>
  <si>
    <t>000270</t>
  </si>
  <si>
    <t>044560</t>
  </si>
  <si>
    <t>Main Street School</t>
  </si>
  <si>
    <t>Norwalk City</t>
  </si>
  <si>
    <t>011429</t>
  </si>
  <si>
    <t>044602</t>
  </si>
  <si>
    <t>Fassett Middle School</t>
  </si>
  <si>
    <t>Oregon City</t>
  </si>
  <si>
    <t>033167</t>
  </si>
  <si>
    <t>045625</t>
  </si>
  <si>
    <t>Upper Sandusky Exempted Village</t>
  </si>
  <si>
    <t>015297</t>
  </si>
  <si>
    <t>[Person_353]</t>
  </si>
  <si>
    <t>007005</t>
  </si>
  <si>
    <t>Columbia Elementary School</t>
  </si>
  <si>
    <t>024471</t>
  </si>
  <si>
    <t>Athens Middle School</t>
  </si>
  <si>
    <t>009944</t>
  </si>
  <si>
    <t>045856</t>
  </si>
  <si>
    <t>Wallace H Braden Middle School</t>
  </si>
  <si>
    <t>[Person_49]</t>
  </si>
  <si>
    <t>061713</t>
  </si>
  <si>
    <t>South Vienna Elementary School</t>
  </si>
  <si>
    <t>026252</t>
  </si>
  <si>
    <t>047886</t>
  </si>
  <si>
    <t>North Madison Elementary School</t>
  </si>
  <si>
    <t xml:space="preserve">Madison Local </t>
  </si>
  <si>
    <t>030064</t>
  </si>
  <si>
    <t>050641</t>
  </si>
  <si>
    <t>North Central Elementary School</t>
  </si>
  <si>
    <t>North Central Local</t>
  </si>
  <si>
    <t>016147</t>
  </si>
  <si>
    <t>Carlin Elementary School</t>
  </si>
  <si>
    <t>019281</t>
  </si>
  <si>
    <t>048389</t>
  </si>
  <si>
    <t>Knox Elementary School</t>
  </si>
  <si>
    <t>West Branch Local</t>
  </si>
  <si>
    <t>027854</t>
  </si>
  <si>
    <t>Northwest High School</t>
  </si>
  <si>
    <t>030585</t>
  </si>
  <si>
    <t>Portsmouth West High School</t>
  </si>
  <si>
    <t>083873</t>
  </si>
  <si>
    <t>049445</t>
  </si>
  <si>
    <t>Lucas Heritage Middle School</t>
  </si>
  <si>
    <t>Lucas Local</t>
  </si>
  <si>
    <t>062331</t>
  </si>
  <si>
    <t>Franklin Junior High School</t>
  </si>
  <si>
    <t>024604</t>
  </si>
  <si>
    <t>048173</t>
  </si>
  <si>
    <t>Midview Middle School</t>
  </si>
  <si>
    <t>Midview Local</t>
  </si>
  <si>
    <t>014803</t>
  </si>
  <si>
    <t>[Person_352]</t>
  </si>
  <si>
    <t>066746</t>
  </si>
  <si>
    <t>048322</t>
  </si>
  <si>
    <t>Jackson-Milton Elementary School</t>
  </si>
  <si>
    <t>Jackson-Milton Local</t>
  </si>
  <si>
    <t>038133</t>
  </si>
  <si>
    <t>049643</t>
  </si>
  <si>
    <t>Valley Middle School</t>
  </si>
  <si>
    <t>Valley Local</t>
  </si>
  <si>
    <t>026500</t>
  </si>
  <si>
    <t>050153</t>
  </si>
  <si>
    <t>Mathews Junior High School</t>
  </si>
  <si>
    <t>Mathews Local</t>
  </si>
  <si>
    <t>008185</t>
  </si>
  <si>
    <t>Daw Middle School</t>
  </si>
  <si>
    <t>011994</t>
  </si>
  <si>
    <t>046524</t>
  </si>
  <si>
    <t>Wynford Junior High</t>
  </si>
  <si>
    <t>Wynford Local</t>
  </si>
  <si>
    <t>061929</t>
  </si>
  <si>
    <t>Jefferson Area Junior High School</t>
  </si>
  <si>
    <t>007559</t>
  </si>
  <si>
    <t>Coy Elementary School</t>
  </si>
  <si>
    <t>142505</t>
  </si>
  <si>
    <t>Bellaire Elementary School</t>
  </si>
  <si>
    <t>146464</t>
  </si>
  <si>
    <t>Rock Hill Elementary School</t>
  </si>
  <si>
    <t>064741</t>
  </si>
  <si>
    <t>Chapman Elementary School</t>
  </si>
  <si>
    <t>037556</t>
  </si>
  <si>
    <t>Trimble Elementary School</t>
  </si>
  <si>
    <t>036772</t>
  </si>
  <si>
    <t>Emerson Elementary School</t>
  </si>
  <si>
    <t>029595</t>
  </si>
  <si>
    <t>Pennyroyal Elementary School</t>
  </si>
  <si>
    <t>007999</t>
  </si>
  <si>
    <t>[Person_88] at Ohio Dominican University</t>
  </si>
  <si>
    <t>024042</t>
  </si>
  <si>
    <t>Medill Elementary School</t>
  </si>
  <si>
    <t>020172</t>
  </si>
  <si>
    <t>Leona Ave Middle School</t>
  </si>
  <si>
    <t>3-5,UNG</t>
  </si>
  <si>
    <t>123034</t>
  </si>
  <si>
    <t>049973</t>
  </si>
  <si>
    <t>Woodridge Intermediate Elementary School</t>
  </si>
  <si>
    <t>Woodridge Local</t>
  </si>
  <si>
    <t>118331</t>
  </si>
  <si>
    <t>Crooksville Primary School</t>
  </si>
  <si>
    <t>145417</t>
  </si>
  <si>
    <t>Rockhill Elementary School</t>
  </si>
  <si>
    <t>022053</t>
  </si>
  <si>
    <t>048017</t>
  </si>
  <si>
    <t>Licking Valley Elementary School</t>
  </si>
  <si>
    <t>Licking Valley Local</t>
  </si>
  <si>
    <t>033647</t>
  </si>
  <si>
    <t>Saville Elementary School</t>
  </si>
  <si>
    <t>011155</t>
  </si>
  <si>
    <t>049775</t>
  </si>
  <si>
    <t>[Person_351]</t>
  </si>
  <si>
    <t>Fairlawn Local</t>
  </si>
  <si>
    <t>042531</t>
  </si>
  <si>
    <t>Young Elementary School</t>
  </si>
  <si>
    <t>009487</t>
  </si>
  <si>
    <t>046920</t>
  </si>
  <si>
    <t>Miami Trace Elementary School</t>
  </si>
  <si>
    <t>Miami Trace Local</t>
  </si>
  <si>
    <t>008045</t>
  </si>
  <si>
    <t>048934</t>
  </si>
  <si>
    <t>Danbury Elementary School</t>
  </si>
  <si>
    <t>Danbury Local</t>
  </si>
  <si>
    <t>016642</t>
  </si>
  <si>
    <t>Wynford Elementary School</t>
  </si>
  <si>
    <t>014480</t>
  </si>
  <si>
    <t>047266</t>
  </si>
  <si>
    <t>Greeneview Middle School</t>
  </si>
  <si>
    <t>[Person_66]</t>
  </si>
  <si>
    <t>006882</t>
  </si>
  <si>
    <t>038620</t>
  </si>
  <si>
    <t>049288</t>
  </si>
  <si>
    <t>West Elkton Intermediate School</t>
  </si>
  <si>
    <t>Preble Shawnee Local</t>
  </si>
  <si>
    <t>013136</t>
  </si>
  <si>
    <t>[Person_350]</t>
  </si>
  <si>
    <t>026575</t>
  </si>
  <si>
    <t>044446</t>
  </si>
  <si>
    <t>Nelsonville-York Junior High School</t>
  </si>
  <si>
    <t>Nelsonville-York City</t>
  </si>
  <si>
    <t>027433</t>
  </si>
  <si>
    <t>019638</t>
  </si>
  <si>
    <t>049999</t>
  </si>
  <si>
    <t>Erwine Intermediate School</t>
  </si>
  <si>
    <t>Coventry Local</t>
  </si>
  <si>
    <t>041699</t>
  </si>
  <si>
    <t>Windemere CLC</t>
  </si>
  <si>
    <t>035170</t>
  </si>
  <si>
    <t>Southeast High School</t>
  </si>
  <si>
    <t>036087</t>
  </si>
  <si>
    <t>[Person_349]</t>
  </si>
  <si>
    <t>006809</t>
  </si>
  <si>
    <t>Wellston Intermediate School</t>
  </si>
  <si>
    <t>026351</t>
  </si>
  <si>
    <t>046516</t>
  </si>
  <si>
    <t>[Person_348]</t>
  </si>
  <si>
    <t>Colonel [Person_83]</t>
  </si>
  <si>
    <t>028555</t>
  </si>
  <si>
    <t>Tecumseh  Middle School</t>
  </si>
  <si>
    <t>016535</t>
  </si>
  <si>
    <t>Holden Elementary School</t>
  </si>
  <si>
    <t>000119</t>
  </si>
  <si>
    <t>047761</t>
  </si>
  <si>
    <t>Oak Hill Middle/High School</t>
  </si>
  <si>
    <t>Oak Hill Union Local</t>
  </si>
  <si>
    <t>012591</t>
  </si>
  <si>
    <t>[Person_347]</t>
  </si>
  <si>
    <t>032839</t>
  </si>
  <si>
    <t>Roxboro Elementary School</t>
  </si>
  <si>
    <t>016337</t>
  </si>
  <si>
    <t>Hills Elementary School</t>
  </si>
  <si>
    <t>039214</t>
  </si>
  <si>
    <t>[Person_346] High</t>
  </si>
  <si>
    <t>064865</t>
  </si>
  <si>
    <t>New Lexington High School</t>
  </si>
  <si>
    <t>040410</t>
  </si>
  <si>
    <t>Waverly Intermediate School</t>
  </si>
  <si>
    <t>098566</t>
  </si>
  <si>
    <t>050237</t>
  </si>
  <si>
    <t>Southington Middle School</t>
  </si>
  <si>
    <t>[Person_77]</t>
  </si>
  <si>
    <t>031997</t>
  </si>
  <si>
    <t>Riverside High School</t>
  </si>
  <si>
    <t>000455</t>
  </si>
  <si>
    <t>West Elementary</t>
  </si>
  <si>
    <t>006098</t>
  </si>
  <si>
    <t>Chesapeake High School</t>
  </si>
  <si>
    <t>036517</t>
  </si>
  <si>
    <t>049627</t>
  </si>
  <si>
    <t>Minford Middle School</t>
  </si>
  <si>
    <t>[Person_85]</t>
  </si>
  <si>
    <t>003103</t>
  </si>
  <si>
    <t>Bolich Middle School</t>
  </si>
  <si>
    <t>019703</t>
  </si>
  <si>
    <t>Lakewood Middle School</t>
  </si>
  <si>
    <t>043372</t>
  </si>
  <si>
    <t>048447</t>
  </si>
  <si>
    <t>River Valley Middle School</t>
  </si>
  <si>
    <t>River Valley Local</t>
  </si>
  <si>
    <t>024588</t>
  </si>
  <si>
    <t>050286</t>
  </si>
  <si>
    <t>Midvale Elementary School</t>
  </si>
  <si>
    <t>Indian Valley Local Schools</t>
  </si>
  <si>
    <t>013326</t>
  </si>
  <si>
    <t>045377</t>
  </si>
  <si>
    <t>Georgetown Jr/Sr High School</t>
  </si>
  <si>
    <t>Georgetown Exempted Village</t>
  </si>
  <si>
    <t>003046</t>
  </si>
  <si>
    <t>Wapakoneta Middle School</t>
  </si>
  <si>
    <t>036400</t>
  </si>
  <si>
    <t>[Person_244] grades 3 -5</t>
  </si>
  <si>
    <t>009213</t>
  </si>
  <si>
    <t>124727</t>
  </si>
  <si>
    <t>045385</t>
  </si>
  <si>
    <t>Gibsonburg Middle School</t>
  </si>
  <si>
    <t>Gibsonburg Exempted Village</t>
  </si>
  <si>
    <t>038398</t>
  </si>
  <si>
    <t>091397</t>
  </si>
  <si>
    <t>Tri-County North Middle School</t>
  </si>
  <si>
    <t>Tri-County North Local</t>
  </si>
  <si>
    <t>017335</t>
  </si>
  <si>
    <t>048082</t>
  </si>
  <si>
    <t>Indian Lake Middle School</t>
  </si>
  <si>
    <t>Indian Lake Local</t>
  </si>
  <si>
    <t>007963</t>
  </si>
  <si>
    <t>Elmwood Middle School</t>
  </si>
  <si>
    <t>001180</t>
  </si>
  <si>
    <t>049684</t>
  </si>
  <si>
    <t>Seneca East Elementary</t>
  </si>
  <si>
    <t>Seneca East Local</t>
  </si>
  <si>
    <t>019679</t>
  </si>
  <si>
    <t>047696</t>
  </si>
  <si>
    <t>[Person_41]</t>
  </si>
  <si>
    <t>Lakeville Elementary School</t>
  </si>
  <si>
    <t>West Holmes Local</t>
  </si>
  <si>
    <t>061960</t>
  </si>
  <si>
    <t>045807</t>
  </si>
  <si>
    <t>Spencerville Middle School</t>
  </si>
  <si>
    <t>Spencerville Local</t>
  </si>
  <si>
    <t>000232</t>
  </si>
  <si>
    <t>Adrian Elementary School</t>
  </si>
  <si>
    <t>018622</t>
  </si>
  <si>
    <t>Keene Elementary School</t>
  </si>
  <si>
    <t>008839</t>
  </si>
  <si>
    <t>[Person_345]</t>
  </si>
  <si>
    <t>008326</t>
  </si>
  <si>
    <t>Dellroy Elementary School</t>
  </si>
  <si>
    <t>025247</t>
  </si>
  <si>
    <t>049270</t>
  </si>
  <si>
    <t>National Trail Middle School</t>
  </si>
  <si>
    <t>National Trail Local</t>
  </si>
  <si>
    <t>010272</t>
  </si>
  <si>
    <t>Ellet High School</t>
  </si>
  <si>
    <t>000930</t>
  </si>
  <si>
    <t>Cleveland Entrepreneurship Preparatory School</t>
  </si>
  <si>
    <t>029330</t>
  </si>
  <si>
    <t>[Person_344]</t>
  </si>
  <si>
    <t>004713</t>
  </si>
  <si>
    <t>044149</t>
  </si>
  <si>
    <t>Ironton Middle School</t>
  </si>
  <si>
    <t>Ironton City</t>
  </si>
  <si>
    <t>120337</t>
  </si>
  <si>
    <t>Mt  Orab Middle School</t>
  </si>
  <si>
    <t>000102</t>
  </si>
  <si>
    <t>Meigs Primary School</t>
  </si>
  <si>
    <t>018218</t>
  </si>
  <si>
    <t>047795</t>
  </si>
  <si>
    <t>Edison High School</t>
  </si>
  <si>
    <t>Edison Local</t>
  </si>
  <si>
    <t>000321</t>
  </si>
  <si>
    <t>[Person_8]: Old Brooklyn Community Middle</t>
  </si>
  <si>
    <t>000257</t>
  </si>
  <si>
    <t>045906</t>
  </si>
  <si>
    <t>[Person_343]</t>
  </si>
  <si>
    <t>[Person_75]</t>
  </si>
  <si>
    <t>006510</t>
  </si>
  <si>
    <t>Claymont Junior High School</t>
  </si>
  <si>
    <t>030924</t>
  </si>
  <si>
    <t>Putnam Elementary School</t>
  </si>
  <si>
    <t>145870</t>
  </si>
  <si>
    <t>Struthers Elementary School</t>
  </si>
  <si>
    <t>008278</t>
  </si>
  <si>
    <t>Noble Academy-Cleveland</t>
  </si>
  <si>
    <t>010983</t>
  </si>
  <si>
    <t>046433</t>
  </si>
  <si>
    <t>Crestview Middle School</t>
  </si>
  <si>
    <t>Crestview Local</t>
  </si>
  <si>
    <t>062380</t>
  </si>
  <si>
    <t>047852</t>
  </si>
  <si>
    <t>Fredericktown Middle School</t>
  </si>
  <si>
    <t>Fredericktown Local</t>
  </si>
  <si>
    <t>010314</t>
  </si>
  <si>
    <t>044347</t>
  </si>
  <si>
    <t>Martins Ferry Middle School</t>
  </si>
  <si>
    <t>Martins Ferry City</t>
  </si>
  <si>
    <t>033274</t>
  </si>
  <si>
    <t>South Point Elementary School</t>
  </si>
  <si>
    <t>013425</t>
  </si>
  <si>
    <t>[Person_342]</t>
  </si>
  <si>
    <t>011462</t>
  </si>
  <si>
    <t>047738</t>
  </si>
  <si>
    <t>South Central Junior High School</t>
  </si>
  <si>
    <t>South Central Local</t>
  </si>
  <si>
    <t>125823</t>
  </si>
  <si>
    <t>043729</t>
  </si>
  <si>
    <t>Mercer</t>
  </si>
  <si>
    <t>Celina Intermediate Elementary School</t>
  </si>
  <si>
    <t>Celina City</t>
  </si>
  <si>
    <t>068080</t>
  </si>
  <si>
    <t>048611</t>
  </si>
  <si>
    <t>Bethel Junior High School</t>
  </si>
  <si>
    <t>Bethel Local</t>
  </si>
  <si>
    <t>023457</t>
  </si>
  <si>
    <t>047456</t>
  </si>
  <si>
    <t>McComb Local High School</t>
  </si>
  <si>
    <t>McComb Local</t>
  </si>
  <si>
    <t>027060</t>
  </si>
  <si>
    <t>Newcomerstown High School</t>
  </si>
  <si>
    <t>023879</t>
  </si>
  <si>
    <t>Mckinley High School</t>
  </si>
  <si>
    <t>122069</t>
  </si>
  <si>
    <t>Amanda-Clearcreek Middle School</t>
  </si>
  <si>
    <t>012410</t>
  </si>
  <si>
    <t>045831</t>
  </si>
  <si>
    <t>Mapleton Middle School</t>
  </si>
  <si>
    <t>[Person_87]</t>
  </si>
  <si>
    <t>015651</t>
  </si>
  <si>
    <t>035956</t>
  </si>
  <si>
    <t>Stebbins High School</t>
  </si>
  <si>
    <t>012029</t>
  </si>
  <si>
    <t>Citizens Leadership Academy</t>
  </si>
  <si>
    <t>031104</t>
  </si>
  <si>
    <t>[Person_341]</t>
  </si>
  <si>
    <t>013276</t>
  </si>
  <si>
    <t>[Person_340]</t>
  </si>
  <si>
    <t>029538</t>
  </si>
  <si>
    <t>Peebles High School</t>
  </si>
  <si>
    <t>010215</t>
  </si>
  <si>
    <t>[Person_339] Price Elementary School</t>
  </si>
  <si>
    <t>034173</t>
  </si>
  <si>
    <t>Sharpsburg [Person_190]</t>
  </si>
  <si>
    <t>022152</t>
  </si>
  <si>
    <t>049452</t>
  </si>
  <si>
    <t>Madison South Elementary School</t>
  </si>
  <si>
    <t>004457</t>
  </si>
  <si>
    <t>044750</t>
  </si>
  <si>
    <t>[Person_338]</t>
  </si>
  <si>
    <t>Shaker Heights City</t>
  </si>
  <si>
    <t>000117</t>
  </si>
  <si>
    <t>048876</t>
  </si>
  <si>
    <t>Adamsville Elementary School</t>
  </si>
  <si>
    <t xml:space="preserve">Tri-Valley Local </t>
  </si>
  <si>
    <t>145352</t>
  </si>
  <si>
    <t>048850</t>
  </si>
  <si>
    <t>Maysville Elementary School</t>
  </si>
  <si>
    <t>Maysville Local</t>
  </si>
  <si>
    <t>031674</t>
  </si>
  <si>
    <t>Ridgemont Elementary School</t>
  </si>
  <si>
    <t>011430</t>
  </si>
  <si>
    <t>Defiance Elementary School</t>
  </si>
  <si>
    <t>001933</t>
  </si>
  <si>
    <t>046425</t>
  </si>
  <si>
    <t>Beaver Local Middle School</t>
  </si>
  <si>
    <t>Beaver Local</t>
  </si>
  <si>
    <t>039735</t>
  </si>
  <si>
    <t>045443</t>
  </si>
  <si>
    <t>Leetonia Elementary School</t>
  </si>
  <si>
    <t>Leetonia Exempted Village</t>
  </si>
  <si>
    <t>070847</t>
  </si>
  <si>
    <t>046102</t>
  </si>
  <si>
    <t>Fairfield Middle School</t>
  </si>
  <si>
    <t>Fairfield City</t>
  </si>
  <si>
    <t>028118</t>
  </si>
  <si>
    <t>Norwood View Elementary School</t>
  </si>
  <si>
    <t>020644</t>
  </si>
  <si>
    <t>061697</t>
  </si>
  <si>
    <t>Seven Mile Elementary School</t>
  </si>
  <si>
    <t>6-8,SN</t>
  </si>
  <si>
    <t>020453</t>
  </si>
  <si>
    <t>044156</t>
  </si>
  <si>
    <t>Jackson Middle School</t>
  </si>
  <si>
    <t>Jackson City</t>
  </si>
  <si>
    <t>029629</t>
  </si>
  <si>
    <t>Perkins Middle School</t>
  </si>
  <si>
    <t>033514</t>
  </si>
  <si>
    <t>049080</t>
  </si>
  <si>
    <t>Saltcreek Elementary School</t>
  </si>
  <si>
    <t>Logan Elm Local</t>
  </si>
  <si>
    <t>003657</t>
  </si>
  <si>
    <t>047019</t>
  </si>
  <si>
    <t>Britton Elementary School</t>
  </si>
  <si>
    <t>Hilliard City</t>
  </si>
  <si>
    <t>011668</t>
  </si>
  <si>
    <t>047332</t>
  </si>
  <si>
    <t>Finneytown Secondary Campus</t>
  </si>
  <si>
    <t>[Person_73]</t>
  </si>
  <si>
    <t>016055</t>
  </si>
  <si>
    <t>Southeastern Middle School</t>
  </si>
  <si>
    <t>036293</t>
  </si>
  <si>
    <t>[Person_337]</t>
  </si>
  <si>
    <t>036426</t>
  </si>
  <si>
    <t>Summerside Elementary School</t>
  </si>
  <si>
    <t>030098</t>
  </si>
  <si>
    <t>Piqua High School</t>
  </si>
  <si>
    <t>019018</t>
  </si>
  <si>
    <t>Killbuck Elementary School</t>
  </si>
  <si>
    <t>082578</t>
  </si>
  <si>
    <t>046045</t>
  </si>
  <si>
    <t>Fayetteville-Perry Middle School</t>
  </si>
  <si>
    <t>Fayetteville-Perry Local</t>
  </si>
  <si>
    <t>006627</t>
  </si>
  <si>
    <t>[Person_336]</t>
  </si>
  <si>
    <t>022350</t>
  </si>
  <si>
    <t>Malvern Elementary School</t>
  </si>
  <si>
    <t>023804</t>
  </si>
  <si>
    <t>041384</t>
  </si>
  <si>
    <t>049932</t>
  </si>
  <si>
    <t>[Person_335]</t>
  </si>
  <si>
    <t>Plain Local</t>
  </si>
  <si>
    <t>035618</t>
  </si>
  <si>
    <t>045997</t>
  </si>
  <si>
    <t>[Person_334]</t>
  </si>
  <si>
    <t>[Person_79]</t>
  </si>
  <si>
    <t>007294</t>
  </si>
  <si>
    <t>044925</t>
  </si>
  <si>
    <t>[Person_333]</t>
  </si>
  <si>
    <t>Troy City</t>
  </si>
  <si>
    <t>014886</t>
  </si>
  <si>
    <t>Hamersville Elementary School</t>
  </si>
  <si>
    <t>020149</t>
  </si>
  <si>
    <t>049353</t>
  </si>
  <si>
    <t>Leipsic High School</t>
  </si>
  <si>
    <t>Leipsic Local</t>
  </si>
  <si>
    <t>026070</t>
  </si>
  <si>
    <t>North Baltimore High School</t>
  </si>
  <si>
    <t>000976</t>
  </si>
  <si>
    <t>047423</t>
  </si>
  <si>
    <t>Arlington Local Elementary School</t>
  </si>
  <si>
    <t>Arlington Local</t>
  </si>
  <si>
    <t>001339</t>
  </si>
  <si>
    <t>Austintown Middle School</t>
  </si>
  <si>
    <t>041418</t>
  </si>
  <si>
    <t>[Person_45] Avenue Elementary School</t>
  </si>
  <si>
    <t>043042</t>
  </si>
  <si>
    <t>Albion Middle School</t>
  </si>
  <si>
    <t>025585</t>
  </si>
  <si>
    <t>002923</t>
  </si>
  <si>
    <t>Edgewood Elementary School</t>
  </si>
  <si>
    <t>9</t>
  </si>
  <si>
    <t>000116</t>
  </si>
  <si>
    <t>Hamilton Freshman School</t>
  </si>
  <si>
    <t>036822</t>
  </si>
  <si>
    <t>Hamilton High School</t>
  </si>
  <si>
    <t>035220</t>
  </si>
  <si>
    <t>048538</t>
  </si>
  <si>
    <t>Southern High School</t>
  </si>
  <si>
    <t>021709</t>
  </si>
  <si>
    <t>Lucas Elementary School</t>
  </si>
  <si>
    <t>142141</t>
  </si>
  <si>
    <t>Southern Elementary School</t>
  </si>
  <si>
    <t>030759</t>
  </si>
  <si>
    <t>Princeton High School</t>
  </si>
  <si>
    <t>010462</t>
  </si>
  <si>
    <t>Elyria High School</t>
  </si>
  <si>
    <t>111138</t>
  </si>
  <si>
    <t>[Person_332]</t>
  </si>
  <si>
    <t>038687</t>
  </si>
  <si>
    <t>045591</t>
  </si>
  <si>
    <t>Wayne</t>
  </si>
  <si>
    <t>Rittman Elementary School</t>
  </si>
  <si>
    <t>Rittman Exempted Village</t>
  </si>
  <si>
    <t>009212</t>
  </si>
  <si>
    <t>061366</t>
  </si>
  <si>
    <t>Chamberlin Hill Elementary School</t>
  </si>
  <si>
    <t>002246</t>
  </si>
  <si>
    <t>043596</t>
  </si>
  <si>
    <t>Bellevue High School</t>
  </si>
  <si>
    <t>Bellevue City</t>
  </si>
  <si>
    <t>004408</t>
  </si>
  <si>
    <t>046631</t>
  </si>
  <si>
    <t>Butler Middle School</t>
  </si>
  <si>
    <t xml:space="preserve">Arcanum-Butler Local </t>
  </si>
  <si>
    <t>5,6,8-10</t>
  </si>
  <si>
    <t>124073</t>
  </si>
  <si>
    <t>Fairfield Intermediate Elementary School</t>
  </si>
  <si>
    <t>009167</t>
  </si>
  <si>
    <t>046672</t>
  </si>
  <si>
    <t>Mississinawa Valley Elementary School</t>
  </si>
  <si>
    <t>Mississinawa Valley Local</t>
  </si>
  <si>
    <t>006957</t>
  </si>
  <si>
    <t>045260</t>
  </si>
  <si>
    <t>Colonel [Person_330]</t>
  </si>
  <si>
    <t>[Person_82]</t>
  </si>
  <si>
    <t>004622</t>
  </si>
  <si>
    <t>Cambridge High School</t>
  </si>
  <si>
    <t>7</t>
  </si>
  <si>
    <t>018127</t>
  </si>
  <si>
    <t>Jefferson Junior High School</t>
  </si>
  <si>
    <t>009407</t>
  </si>
  <si>
    <t>Waverly Primary School</t>
  </si>
  <si>
    <t>036335</t>
  </si>
  <si>
    <t>Gahanna West Middle School</t>
  </si>
  <si>
    <t>002618</t>
  </si>
  <si>
    <t>[Person_329]</t>
  </si>
  <si>
    <t>000472</t>
  </si>
  <si>
    <t>Liberty Arts Magnet K-8</t>
  </si>
  <si>
    <t>133439</t>
  </si>
  <si>
    <t>Cornerstone Academy Community</t>
  </si>
  <si>
    <t>043174</t>
  </si>
  <si>
    <t>045492</t>
  </si>
  <si>
    <t>Lake Elementary School</t>
  </si>
  <si>
    <t>Mentor Exempted Village</t>
  </si>
  <si>
    <t>034561</t>
  </si>
  <si>
    <t>Sidney High School</t>
  </si>
  <si>
    <t>038125</t>
  </si>
  <si>
    <t>Valley High School</t>
  </si>
  <si>
    <t>014639</t>
  </si>
  <si>
    <t>Greenville Junior High School</t>
  </si>
  <si>
    <t>148817</t>
  </si>
  <si>
    <t>013250</t>
  </si>
  <si>
    <t>048942</t>
  </si>
  <si>
    <t>Genoa Area Middle School</t>
  </si>
  <si>
    <t>Genoa Area Local</t>
  </si>
  <si>
    <t>003806</t>
  </si>
  <si>
    <t>043612</t>
  </si>
  <si>
    <t>Brook Park Memorial Elementary School</t>
  </si>
  <si>
    <t>Berea City</t>
  </si>
  <si>
    <t>037986</t>
  </si>
  <si>
    <t>044941</t>
  </si>
  <si>
    <t>Urbana Junior High School</t>
  </si>
  <si>
    <t>Urbana City</t>
  </si>
  <si>
    <t>038109</t>
  </si>
  <si>
    <t>Valley Forge High School</t>
  </si>
  <si>
    <t>3,5-8</t>
  </si>
  <si>
    <t>025031</t>
  </si>
  <si>
    <t>049890</t>
  </si>
  <si>
    <t>Minerva Middle School</t>
  </si>
  <si>
    <t>[Person_71]</t>
  </si>
  <si>
    <t>028050</t>
  </si>
  <si>
    <t>Norwalk Middle School</t>
  </si>
  <si>
    <t>142281</t>
  </si>
  <si>
    <t>New London Middle School</t>
  </si>
  <si>
    <t>035493</t>
  </si>
  <si>
    <t>[Person_328]</t>
  </si>
  <si>
    <t>027664</t>
  </si>
  <si>
    <t>046326</t>
  </si>
  <si>
    <t>Clermont Northeastern Middle School</t>
  </si>
  <si>
    <t>Clermont Northeastern Local</t>
  </si>
  <si>
    <t>067850</t>
  </si>
  <si>
    <t>048884</t>
  </si>
  <si>
    <t>West Muskingum Middle School</t>
  </si>
  <si>
    <t>[Person_69]</t>
  </si>
  <si>
    <t>029447</t>
  </si>
  <si>
    <t>045575</t>
  </si>
  <si>
    <t>Paulding</t>
  </si>
  <si>
    <t>Paulding Middle School</t>
  </si>
  <si>
    <t>Paulding Exempted Village</t>
  </si>
  <si>
    <t>016436</t>
  </si>
  <si>
    <t>050633</t>
  </si>
  <si>
    <t>Hilltop High School</t>
  </si>
  <si>
    <t>Millcreek-West Unity Local</t>
  </si>
  <si>
    <t>020479</t>
  </si>
  <si>
    <t>Licking Valley Middle School</t>
  </si>
  <si>
    <t>099655</t>
  </si>
  <si>
    <t>Wilder Elementary School</t>
  </si>
  <si>
    <t>029108</t>
  </si>
  <si>
    <t>047092</t>
  </si>
  <si>
    <t>Fulton</t>
  </si>
  <si>
    <t>Park Elementary School</t>
  </si>
  <si>
    <t>[Person_61]</t>
  </si>
  <si>
    <t>035832</t>
  </si>
  <si>
    <t>Starr Elementary School</t>
  </si>
  <si>
    <t>025437</t>
  </si>
  <si>
    <t>Montpelier High School</t>
  </si>
  <si>
    <t>152132</t>
  </si>
  <si>
    <t>Hayes Intermediate School</t>
  </si>
  <si>
    <t>014720</t>
  </si>
  <si>
    <t>049031</t>
  </si>
  <si>
    <t>Grover Hill Elementary School</t>
  </si>
  <si>
    <t>[Person_78]</t>
  </si>
  <si>
    <t>031187</t>
  </si>
  <si>
    <t>044693</t>
  </si>
  <si>
    <t>Reading  Community High School</t>
  </si>
  <si>
    <t>Reading Community City</t>
  </si>
  <si>
    <t>033605</t>
  </si>
  <si>
    <t>046037</t>
  </si>
  <si>
    <t>Sardinia Elementary School</t>
  </si>
  <si>
    <t>038331</t>
  </si>
  <si>
    <t>046821</t>
  </si>
  <si>
    <t>Sailorway Middle School</t>
  </si>
  <si>
    <t>Vermilion Local</t>
  </si>
  <si>
    <t>133256</t>
  </si>
  <si>
    <t>[Person_8]: Parma Community</t>
  </si>
  <si>
    <t>038299</t>
  </si>
  <si>
    <t>Vanlue High School</t>
  </si>
  <si>
    <t>068445</t>
  </si>
  <si>
    <t>[Person_327]</t>
  </si>
  <si>
    <t>025379</t>
  </si>
  <si>
    <t>Monterey Elementary School</t>
  </si>
  <si>
    <t>003509</t>
  </si>
  <si>
    <t>Brentmoor Elementary School</t>
  </si>
  <si>
    <t>014514</t>
  </si>
  <si>
    <t>[Person_326]</t>
  </si>
  <si>
    <t>036467</t>
  </si>
  <si>
    <t>Licking Heights South</t>
  </si>
  <si>
    <t>010198</t>
  </si>
  <si>
    <t>Midview East Elementary School</t>
  </si>
  <si>
    <t>039081</t>
  </si>
  <si>
    <t>046904</t>
  </si>
  <si>
    <t>[Person_325]</t>
  </si>
  <si>
    <t>Walnut Township Local</t>
  </si>
  <si>
    <t>026872</t>
  </si>
  <si>
    <t>New Miami  High School</t>
  </si>
  <si>
    <t>027011</t>
  </si>
  <si>
    <t>Newark High School</t>
  </si>
  <si>
    <t>132969</t>
  </si>
  <si>
    <t>[Person_8]: Elyria Community</t>
  </si>
  <si>
    <t>034959</t>
  </si>
  <si>
    <t>019372</t>
  </si>
  <si>
    <t>Kyle Elementary School</t>
  </si>
  <si>
    <t>064717</t>
  </si>
  <si>
    <t>Laurelville Elementary School</t>
  </si>
  <si>
    <t>029363</t>
  </si>
  <si>
    <t>048041</t>
  </si>
  <si>
    <t>Pataskala Elementary School</t>
  </si>
  <si>
    <t>Southwest Licking Local</t>
  </si>
  <si>
    <t>012070</t>
  </si>
  <si>
    <t>[Person_324]</t>
  </si>
  <si>
    <t>011993</t>
  </si>
  <si>
    <t>[Person_323]</t>
  </si>
  <si>
    <t>008359</t>
  </si>
  <si>
    <t>047084</t>
  </si>
  <si>
    <t>Pike-Delta-York Middle School</t>
  </si>
  <si>
    <t>Pike-Delta-York Local</t>
  </si>
  <si>
    <t>062232</t>
  </si>
  <si>
    <t>Maysville Middle School</t>
  </si>
  <si>
    <t>008953</t>
  </si>
  <si>
    <t>049916</t>
  </si>
  <si>
    <t>East Canton Elementary School</t>
  </si>
  <si>
    <t>Osnaburg Local</t>
  </si>
  <si>
    <t>085084</t>
  </si>
  <si>
    <t>Meadowbrook Middle School</t>
  </si>
  <si>
    <t>002659</t>
  </si>
  <si>
    <t>Beverly-Center Elementary School</t>
  </si>
  <si>
    <t>010512</t>
  </si>
  <si>
    <t>036095</t>
  </si>
  <si>
    <t>Southern Local Jr/Sr High School</t>
  </si>
  <si>
    <t>037994</t>
  </si>
  <si>
    <t>Urbana High School</t>
  </si>
  <si>
    <t>018275</t>
  </si>
  <si>
    <t>045823</t>
  </si>
  <si>
    <t>Hillsdale Middle School</t>
  </si>
  <si>
    <t>Hillsdale Local</t>
  </si>
  <si>
    <t>022533</t>
  </si>
  <si>
    <t>044529</t>
  </si>
  <si>
    <t>Maple Intermediate Elementary School</t>
  </si>
  <si>
    <t>North Olmsted City</t>
  </si>
  <si>
    <t>016782</t>
  </si>
  <si>
    <t>Hopewell Elementary School</t>
  </si>
  <si>
    <t>009985</t>
  </si>
  <si>
    <t>Edison Elementary School</t>
  </si>
  <si>
    <t>027953</t>
  </si>
  <si>
    <t>031252</t>
  </si>
  <si>
    <t>Georgetown Elementary School</t>
  </si>
  <si>
    <t>025361</t>
  </si>
  <si>
    <t>047712</t>
  </si>
  <si>
    <t>Monroeville High School</t>
  </si>
  <si>
    <t>[Person_86]</t>
  </si>
  <si>
    <t>027722</t>
  </si>
  <si>
    <t>Northmor High School</t>
  </si>
  <si>
    <t>015149</t>
  </si>
  <si>
    <t>049791</t>
  </si>
  <si>
    <t>Hardin Houston Elementary School</t>
  </si>
  <si>
    <t>Hardin-Houston Local</t>
  </si>
  <si>
    <t>004846</t>
  </si>
  <si>
    <t>Cardinal Middle School</t>
  </si>
  <si>
    <t>040295</t>
  </si>
  <si>
    <t>[Person_322]</t>
  </si>
  <si>
    <t>000400</t>
  </si>
  <si>
    <t>Mapleton Elementary School</t>
  </si>
  <si>
    <t>042572</t>
  </si>
  <si>
    <t>Zane Trace High School</t>
  </si>
  <si>
    <t>142158</t>
  </si>
  <si>
    <t>Morgan Junior High School</t>
  </si>
  <si>
    <t>031898</t>
  </si>
  <si>
    <t>047514</t>
  </si>
  <si>
    <t>Riverdale High School</t>
  </si>
  <si>
    <t>Riverdale Local</t>
  </si>
  <si>
    <t>040279</t>
  </si>
  <si>
    <t>Wellsville High School</t>
  </si>
  <si>
    <t>014621</t>
  </si>
  <si>
    <t>Greenville Senior High School</t>
  </si>
  <si>
    <t>017160</t>
  </si>
  <si>
    <t>Huntington High School</t>
  </si>
  <si>
    <t>028688</t>
  </si>
  <si>
    <t>Ontario Middle School</t>
  </si>
  <si>
    <t>124859</t>
  </si>
  <si>
    <t>046300</t>
  </si>
  <si>
    <t>Batavia Middle School</t>
  </si>
  <si>
    <t>[Person_72]</t>
  </si>
  <si>
    <t>023440</t>
  </si>
  <si>
    <t>McComb Local Elementary School</t>
  </si>
  <si>
    <t>035501</t>
  </si>
  <si>
    <t>048223</t>
  </si>
  <si>
    <t>Springfield Middle School</t>
  </si>
  <si>
    <t xml:space="preserve">Springfield Local </t>
  </si>
  <si>
    <t>025353</t>
  </si>
  <si>
    <t>Monroeville Elementary School</t>
  </si>
  <si>
    <t>039388</t>
  </si>
  <si>
    <t>032920</t>
  </si>
  <si>
    <t>050724</t>
  </si>
  <si>
    <t>Otsego Junior High</t>
  </si>
  <si>
    <t>[Person_67]</t>
  </si>
  <si>
    <t>030809</t>
  </si>
  <si>
    <t>031559</t>
  </si>
  <si>
    <t>Richmond Elementary School</t>
  </si>
  <si>
    <t>036558</t>
  </si>
  <si>
    <t>Surrarrer Elementary School</t>
  </si>
  <si>
    <t>002493</t>
  </si>
  <si>
    <t>046854</t>
  </si>
  <si>
    <t>Berne Union Elementary School</t>
  </si>
  <si>
    <t>Berne Union Local</t>
  </si>
  <si>
    <t>024893</t>
  </si>
  <si>
    <t>[Person_321]</t>
  </si>
  <si>
    <t>125955</t>
  </si>
  <si>
    <t>Kinsner Elementary School</t>
  </si>
  <si>
    <t>042291</t>
  </si>
  <si>
    <t>045138</t>
  </si>
  <si>
    <t>Worthingway Middle School</t>
  </si>
  <si>
    <t>Worthington City</t>
  </si>
  <si>
    <t>006502</t>
  </si>
  <si>
    <t>Clay High School</t>
  </si>
  <si>
    <t>001347</t>
  </si>
  <si>
    <t>Avery Elementary School</t>
  </si>
  <si>
    <t>064667</t>
  </si>
  <si>
    <t>045880</t>
  </si>
  <si>
    <t>Pymatuning Valley Middle School</t>
  </si>
  <si>
    <t>Pymatuning Valley Local</t>
  </si>
  <si>
    <t>011171</t>
  </si>
  <si>
    <t>049841</t>
  </si>
  <si>
    <t>Fairless High School</t>
  </si>
  <si>
    <t>Fairless Local</t>
  </si>
  <si>
    <t>061655</t>
  </si>
  <si>
    <t>[Person_320]</t>
  </si>
  <si>
    <t>061572</t>
  </si>
  <si>
    <t>046623</t>
  </si>
  <si>
    <t>Ansonia Middle School</t>
  </si>
  <si>
    <t>Ansonia Local</t>
  </si>
  <si>
    <t>025999</t>
  </si>
  <si>
    <t>Muraski Elementary School</t>
  </si>
  <si>
    <t>029694</t>
  </si>
  <si>
    <t>Perry High School</t>
  </si>
  <si>
    <t>010207</t>
  </si>
  <si>
    <t>048629</t>
  </si>
  <si>
    <t>Miami East Elementary</t>
  </si>
  <si>
    <t>Miami East Local</t>
  </si>
  <si>
    <t>025122</t>
  </si>
  <si>
    <t>Mississinawa Valley JR/SR High School</t>
  </si>
  <si>
    <t>010777</t>
  </si>
  <si>
    <t>Etna Elementary School</t>
  </si>
  <si>
    <t>061507</t>
  </si>
  <si>
    <t>048728</t>
  </si>
  <si>
    <t>Northmont City</t>
  </si>
  <si>
    <t>021188</t>
  </si>
  <si>
    <t>Lockland High School</t>
  </si>
  <si>
    <t>036343</t>
  </si>
  <si>
    <t>049197</t>
  </si>
  <si>
    <t>Suffield Elementary School</t>
  </si>
  <si>
    <t>Field Local</t>
  </si>
  <si>
    <t>022996</t>
  </si>
  <si>
    <t>050559</t>
  </si>
  <si>
    <t>Marshallville Elementary School</t>
  </si>
  <si>
    <t>041525</t>
  </si>
  <si>
    <t>Willowick Middle School</t>
  </si>
  <si>
    <t>018283</t>
  </si>
  <si>
    <t>Licking Heights West</t>
  </si>
  <si>
    <t>028407</t>
  </si>
  <si>
    <t>046953</t>
  </si>
  <si>
    <t>Hamilton Middle School</t>
  </si>
  <si>
    <t>[Person_56]</t>
  </si>
  <si>
    <t>022038</t>
  </si>
  <si>
    <t>Madison Middle School</t>
  </si>
  <si>
    <t>005397</t>
  </si>
  <si>
    <t>044438</t>
  </si>
  <si>
    <t>[Person_33]</t>
  </si>
  <si>
    <t>Napoleon Area City</t>
  </si>
  <si>
    <t>009201</t>
  </si>
  <si>
    <t>Waggoner Road Junior High</t>
  </si>
  <si>
    <t>136598</t>
  </si>
  <si>
    <t>Medlar View Elementary School</t>
  </si>
  <si>
    <t>009871</t>
  </si>
  <si>
    <t>047845</t>
  </si>
  <si>
    <t>East Knox Middle School</t>
  </si>
  <si>
    <t>East Knox Local</t>
  </si>
  <si>
    <t>024547</t>
  </si>
  <si>
    <t>A J Jordak Elementary School</t>
  </si>
  <si>
    <t>013839</t>
  </si>
  <si>
    <t>[Person_319]</t>
  </si>
  <si>
    <t>035790</t>
  </si>
  <si>
    <t>Stanton Elementary School</t>
  </si>
  <si>
    <t>017491</t>
  </si>
  <si>
    <t>Ironton High School</t>
  </si>
  <si>
    <t>124222</t>
  </si>
  <si>
    <t>Eastern MS</t>
  </si>
  <si>
    <t>001578</t>
  </si>
  <si>
    <t>Barlow-Vincent Elementary School</t>
  </si>
  <si>
    <t>008284</t>
  </si>
  <si>
    <t>Dawson-Bryant Elementary School</t>
  </si>
  <si>
    <t>021204</t>
  </si>
  <si>
    <t>[Person_318]</t>
  </si>
  <si>
    <t>032631</t>
  </si>
  <si>
    <t>Rose Hill Elementary School</t>
  </si>
  <si>
    <t>041327</t>
  </si>
  <si>
    <t>[Person_317] Schenck Elementary School</t>
  </si>
  <si>
    <t>027268</t>
  </si>
  <si>
    <t>044891</t>
  </si>
  <si>
    <t>Tiffin City</t>
  </si>
  <si>
    <t>029454</t>
  </si>
  <si>
    <t>Paulding High School</t>
  </si>
  <si>
    <t>009365</t>
  </si>
  <si>
    <t>Greenville Intermediate School</t>
  </si>
  <si>
    <t>014373</t>
  </si>
  <si>
    <t>Green High School</t>
  </si>
  <si>
    <t>011749</t>
  </si>
  <si>
    <t>[Person_316]</t>
  </si>
  <si>
    <t>002485</t>
  </si>
  <si>
    <t>046789</t>
  </si>
  <si>
    <t>Edison Middle School (formerly Berlin-Milan Middle School)</t>
  </si>
  <si>
    <t>Edison Local (formerly Berlin-Milan)</t>
  </si>
  <si>
    <t>004861</t>
  </si>
  <si>
    <t>Cardington-Lincoln High School</t>
  </si>
  <si>
    <t>146381</t>
  </si>
  <si>
    <t>Eastern Primary Elementary School</t>
  </si>
  <si>
    <t>110460</t>
  </si>
  <si>
    <t>Slate Hill Elementary School</t>
  </si>
  <si>
    <t>000699</t>
  </si>
  <si>
    <t>047415</t>
  </si>
  <si>
    <t>Arcadia Middle School</t>
  </si>
  <si>
    <t>Arcadia Local</t>
  </si>
  <si>
    <t>062406</t>
  </si>
  <si>
    <t>Bellefontaine Middle School</t>
  </si>
  <si>
    <t>008136</t>
  </si>
  <si>
    <t>045450</t>
  </si>
  <si>
    <t>[Person_315]</t>
  </si>
  <si>
    <t>Lisbon Exempted Village</t>
  </si>
  <si>
    <t>003558</t>
  </si>
  <si>
    <t>The Bridgeport School District - High School</t>
  </si>
  <si>
    <t>008649</t>
  </si>
  <si>
    <t>Dorr Street Elementary School</t>
  </si>
  <si>
    <t>034264</t>
  </si>
  <si>
    <t>Preble Shawnee High School/Junior High School</t>
  </si>
  <si>
    <t>004580</t>
  </si>
  <si>
    <t>022103</t>
  </si>
  <si>
    <t>Madison Junior High School</t>
  </si>
  <si>
    <t>032706</t>
  </si>
  <si>
    <t>Clay Elementary School</t>
  </si>
  <si>
    <t>012566</t>
  </si>
  <si>
    <t>Possum Middle School</t>
  </si>
  <si>
    <t>031831</t>
  </si>
  <si>
    <t>Rittman High School</t>
  </si>
  <si>
    <t>027136</t>
  </si>
  <si>
    <t>Newton Elementary School</t>
  </si>
  <si>
    <t>027508</t>
  </si>
  <si>
    <t>050369</t>
  </si>
  <si>
    <t>Van Wert</t>
  </si>
  <si>
    <t>Lincolnview Elementary School</t>
  </si>
  <si>
    <t>Lincolnview Local</t>
  </si>
  <si>
    <t>024976</t>
  </si>
  <si>
    <t>045518</t>
  </si>
  <si>
    <t>Milton-Union Middle School</t>
  </si>
  <si>
    <t>Milton-Union Exempted Village</t>
  </si>
  <si>
    <t>001545</t>
  </si>
  <si>
    <t>Barberton High School</t>
  </si>
  <si>
    <t>041434</t>
  </si>
  <si>
    <t>046367</t>
  </si>
  <si>
    <t>[Person_314]</t>
  </si>
  <si>
    <t>[Person_60]</t>
  </si>
  <si>
    <t>138347</t>
  </si>
  <si>
    <t>050039</t>
  </si>
  <si>
    <t>Mogadore Junior High School</t>
  </si>
  <si>
    <t>Mogadore Local</t>
  </si>
  <si>
    <t>142174</t>
  </si>
  <si>
    <t>009928</t>
  </si>
  <si>
    <t>045476</t>
  </si>
  <si>
    <t>Union</t>
  </si>
  <si>
    <t>Marysville Exempted Village</t>
  </si>
  <si>
    <t>016568</t>
  </si>
  <si>
    <t>047571</t>
  </si>
  <si>
    <t>Holgate High School</t>
  </si>
  <si>
    <t>Holgate Local</t>
  </si>
  <si>
    <t>014175</t>
  </si>
  <si>
    <t>Grant Elementary School</t>
  </si>
  <si>
    <t>029140</t>
  </si>
  <si>
    <t>Park Layne Elementary School</t>
  </si>
  <si>
    <t>K-1</t>
  </si>
  <si>
    <t>008615</t>
  </si>
  <si>
    <t>Donnelsville Elementary School</t>
  </si>
  <si>
    <t>037655</t>
  </si>
  <si>
    <t>Tuscarawas Middle School</t>
  </si>
  <si>
    <t>013201</t>
  </si>
  <si>
    <t>Nexus Academy of Columbus</t>
  </si>
  <si>
    <t>061846</t>
  </si>
  <si>
    <t>Seneca East Junior High School</t>
  </si>
  <si>
    <t>123463</t>
  </si>
  <si>
    <t>045120</t>
  </si>
  <si>
    <t>Cornerstone Elementary School</t>
  </si>
  <si>
    <t>Wooster City</t>
  </si>
  <si>
    <t>068452</t>
  </si>
  <si>
    <t>046888</t>
  </si>
  <si>
    <t>Liberty Union Middle School</t>
  </si>
  <si>
    <t>Liberty Union-Thurston Local</t>
  </si>
  <si>
    <t>022640</t>
  </si>
  <si>
    <t>Mapleton High School</t>
  </si>
  <si>
    <t>064725</t>
  </si>
  <si>
    <t>Newton Falls Junior High School</t>
  </si>
  <si>
    <t>006619</t>
  </si>
  <si>
    <t>Clearview High School</t>
  </si>
  <si>
    <t>018374</t>
  </si>
  <si>
    <t>[Person_313]</t>
  </si>
  <si>
    <t>012501</t>
  </si>
  <si>
    <t>Beacon Hill Academy</t>
  </si>
  <si>
    <t>031054</t>
  </si>
  <si>
    <t>Waterloo Middle School</t>
  </si>
  <si>
    <t>020263</t>
  </si>
  <si>
    <t>043976</t>
  </si>
  <si>
    <t>[Person_312]</t>
  </si>
  <si>
    <t>Fairview Park City</t>
  </si>
  <si>
    <t>019778</t>
  </si>
  <si>
    <t>044370</t>
  </si>
  <si>
    <t>[Person_311]</t>
  </si>
  <si>
    <t>Mayfield City</t>
  </si>
  <si>
    <t>137273</t>
  </si>
  <si>
    <t>Stanton Middle School</t>
  </si>
  <si>
    <t>024646</t>
  </si>
  <si>
    <t>Mifflin Elementary School</t>
  </si>
  <si>
    <t>010173</t>
  </si>
  <si>
    <t>Elgin High School</t>
  </si>
  <si>
    <t>018135</t>
  </si>
  <si>
    <t>044966</t>
  </si>
  <si>
    <t>Van Wert Elementary School</t>
  </si>
  <si>
    <t>Van Wert City</t>
  </si>
  <si>
    <t>029470</t>
  </si>
  <si>
    <t>[Person_310]</t>
  </si>
  <si>
    <t>024869</t>
  </si>
  <si>
    <t>[Person_309]</t>
  </si>
  <si>
    <t>033563</t>
  </si>
  <si>
    <t>Sandy Valley High School</t>
  </si>
  <si>
    <t>014456</t>
  </si>
  <si>
    <t>Greene Middle School</t>
  </si>
  <si>
    <t>006296</t>
  </si>
  <si>
    <t>Chillicothe High School</t>
  </si>
  <si>
    <t>133629</t>
  </si>
  <si>
    <t>Horizon Science Acad Cleveland</t>
  </si>
  <si>
    <t>002253</t>
  </si>
  <si>
    <t>Bellevue Middle School</t>
  </si>
  <si>
    <t>022319</t>
  </si>
  <si>
    <t>047597</t>
  </si>
  <si>
    <t>Malinta-Grelton Elementary School</t>
  </si>
  <si>
    <t>[Person_54]</t>
  </si>
  <si>
    <t>025270</t>
  </si>
  <si>
    <t>048264</t>
  </si>
  <si>
    <t>Monroe Elementary School</t>
  </si>
  <si>
    <t>[Person_37]</t>
  </si>
  <si>
    <t>041194</t>
  </si>
  <si>
    <t>044933</t>
  </si>
  <si>
    <t>Wickliffe Elementary School</t>
  </si>
  <si>
    <t>Upper Arlington City</t>
  </si>
  <si>
    <t>001701</t>
  </si>
  <si>
    <t>Batavia High School</t>
  </si>
  <si>
    <t>033936</t>
  </si>
  <si>
    <t>North Adams Elementary School</t>
  </si>
  <si>
    <t>018846</t>
  </si>
  <si>
    <t>Kenton High School</t>
  </si>
  <si>
    <t>003376</t>
  </si>
  <si>
    <t>Bradford High School</t>
  </si>
  <si>
    <t>036723</t>
  </si>
  <si>
    <t>044875</t>
  </si>
  <si>
    <t>Stranahan Elementary School</t>
  </si>
  <si>
    <t>Sylvania City</t>
  </si>
  <si>
    <t>002311</t>
  </si>
  <si>
    <t>Damascus Elementary</t>
  </si>
  <si>
    <t>011817</t>
  </si>
  <si>
    <t>Fairborn Primary School</t>
  </si>
  <si>
    <t>013177</t>
  </si>
  <si>
    <t>049205</t>
  </si>
  <si>
    <t>[Person_308] Garfield Middle School</t>
  </si>
  <si>
    <t>[Person_50]</t>
  </si>
  <si>
    <t>095828</t>
  </si>
  <si>
    <t>Rossford Junior High School</t>
  </si>
  <si>
    <t>009283</t>
  </si>
  <si>
    <t>Dayton Early College Academy, Inc</t>
  </si>
  <si>
    <t>017699</t>
  </si>
  <si>
    <t>Jackson-Milton Middle School</t>
  </si>
  <si>
    <t>022798</t>
  </si>
  <si>
    <t>Marietta High School</t>
  </si>
  <si>
    <t>030833</t>
  </si>
  <si>
    <t>Port Clinton Middle School</t>
  </si>
  <si>
    <t>022954</t>
  </si>
  <si>
    <t>Union Elementary School</t>
  </si>
  <si>
    <t>008607</t>
  </si>
  <si>
    <t>Donnell Middle School</t>
  </si>
  <si>
    <t>031195</t>
  </si>
  <si>
    <t>J W Reason Elementary School</t>
  </si>
  <si>
    <t>P,4-5</t>
  </si>
  <si>
    <t>040063</t>
  </si>
  <si>
    <t>044362</t>
  </si>
  <si>
    <t>[Person_307]</t>
  </si>
  <si>
    <t>Maumee City</t>
  </si>
  <si>
    <t>008318</t>
  </si>
  <si>
    <t>047373</t>
  </si>
  <si>
    <t>Delhi Middle School</t>
  </si>
  <si>
    <t xml:space="preserve">Oak Hills Local </t>
  </si>
  <si>
    <t>032904</t>
  </si>
  <si>
    <t>Royalview Elementary School</t>
  </si>
  <si>
    <t>016345</t>
  </si>
  <si>
    <t>Hillsboro High School</t>
  </si>
  <si>
    <t>006320</t>
  </si>
  <si>
    <t>Circleville High School</t>
  </si>
  <si>
    <t>139022</t>
  </si>
  <si>
    <t>046276</t>
  </si>
  <si>
    <t>Southeastern Jr. High School</t>
  </si>
  <si>
    <t>024851</t>
  </si>
  <si>
    <t>Miller High School</t>
  </si>
  <si>
    <t>041186</t>
  </si>
  <si>
    <t>Ironton Elementary School</t>
  </si>
  <si>
    <t>042440</t>
  </si>
  <si>
    <t>Nelsonville-York Elementary School</t>
  </si>
  <si>
    <t>4</t>
  </si>
  <si>
    <t>001628</t>
  </si>
  <si>
    <t>[Person_306]</t>
  </si>
  <si>
    <t>028746</t>
  </si>
  <si>
    <t>Leetonia Middle School</t>
  </si>
  <si>
    <t>009340</t>
  </si>
  <si>
    <t>017400</t>
  </si>
  <si>
    <t>046235</t>
  </si>
  <si>
    <t>Indian Valley Middle School</t>
  </si>
  <si>
    <t>Greenon Local</t>
  </si>
  <si>
    <t>034405</t>
  </si>
  <si>
    <t>029561</t>
  </si>
  <si>
    <t>048165</t>
  </si>
  <si>
    <t>Keystone Elementary School</t>
  </si>
  <si>
    <t>[Person_63]</t>
  </si>
  <si>
    <t>016576</t>
  </si>
  <si>
    <t>Holland Elementary School</t>
  </si>
  <si>
    <t>021105</t>
  </si>
  <si>
    <t>Little Hocking Elementary School</t>
  </si>
  <si>
    <t>067868</t>
  </si>
  <si>
    <t>Licking Heights Central</t>
  </si>
  <si>
    <t>025619</t>
  </si>
  <si>
    <t>044958</t>
  </si>
  <si>
    <t>Morton Middle School</t>
  </si>
  <si>
    <t>Vandalia-Butler City</t>
  </si>
  <si>
    <t>015990</t>
  </si>
  <si>
    <t>Heywood Elementary School</t>
  </si>
  <si>
    <t>039651</t>
  </si>
  <si>
    <t>016378</t>
  </si>
  <si>
    <t>Hillside Middle School</t>
  </si>
  <si>
    <t>009704</t>
  </si>
  <si>
    <t>Eastview Elementary School</t>
  </si>
  <si>
    <t>006650</t>
  </si>
  <si>
    <t>Brookwood Elementary School</t>
  </si>
  <si>
    <t>020131</t>
  </si>
  <si>
    <t>Leipsic Elementary School</t>
  </si>
  <si>
    <t>034868</t>
  </si>
  <si>
    <t>049056</t>
  </si>
  <si>
    <t>Somerset Elementary School</t>
  </si>
  <si>
    <t>Northern Local</t>
  </si>
  <si>
    <t>001099</t>
  </si>
  <si>
    <t>043505</t>
  </si>
  <si>
    <t>Ashland Middle School</t>
  </si>
  <si>
    <t>Ashland City</t>
  </si>
  <si>
    <t>010603</t>
  </si>
  <si>
    <t>Englewood Hills Elementary School</t>
  </si>
  <si>
    <t>027870</t>
  </si>
  <si>
    <t>046268</t>
  </si>
  <si>
    <t>Northwestern Elementary School</t>
  </si>
  <si>
    <t>Northwestern Local</t>
  </si>
  <si>
    <t>071068</t>
  </si>
  <si>
    <t>043893</t>
  </si>
  <si>
    <t>Dover Middle School</t>
  </si>
  <si>
    <t>Dover City</t>
  </si>
  <si>
    <t>039065</t>
  </si>
  <si>
    <t>Millersport Elementary School</t>
  </si>
  <si>
    <t>024141</t>
  </si>
  <si>
    <t>047894</t>
  </si>
  <si>
    <t>Melridge Elementary School</t>
  </si>
  <si>
    <t>040915</t>
  </si>
  <si>
    <t>Riverdale Middle School</t>
  </si>
  <si>
    <t>118158</t>
  </si>
  <si>
    <t>046946</t>
  </si>
  <si>
    <t>Canal Winchester Middle School</t>
  </si>
  <si>
    <t>Canal Winchester Local</t>
  </si>
  <si>
    <t>029348</t>
  </si>
  <si>
    <t>Parma Park Elementary School</t>
  </si>
  <si>
    <t>041178</t>
  </si>
  <si>
    <t>027912</t>
  </si>
  <si>
    <t>036970</t>
  </si>
  <si>
    <t>Tecumseh Elementary School</t>
  </si>
  <si>
    <t>018291</t>
  </si>
  <si>
    <t>Jerusalem Elementary School</t>
  </si>
  <si>
    <t>064188</t>
  </si>
  <si>
    <t>049098</t>
  </si>
  <si>
    <t>Teays Valley East Middle School</t>
  </si>
  <si>
    <t>Teays Valley Local</t>
  </si>
  <si>
    <t>007773</t>
  </si>
  <si>
    <t>043638</t>
  </si>
  <si>
    <t>Crim Elementary School</t>
  </si>
  <si>
    <t>Bowling Green City School District</t>
  </si>
  <si>
    <t>040071</t>
  </si>
  <si>
    <t>050583</t>
  </si>
  <si>
    <t>Waynedale High School</t>
  </si>
  <si>
    <t>026567</t>
  </si>
  <si>
    <t>Nelsonville-York High School</t>
  </si>
  <si>
    <t>000067</t>
  </si>
  <si>
    <t>045187</t>
  </si>
  <si>
    <t>Ada High School</t>
  </si>
  <si>
    <t>Ada Exempted Village</t>
  </si>
  <si>
    <t>011734</t>
  </si>
  <si>
    <t>Rittman Middle School</t>
  </si>
  <si>
    <t>041962</t>
  </si>
  <si>
    <t>Woodland Elementary School</t>
  </si>
  <si>
    <t>008557</t>
  </si>
  <si>
    <t>Eaton Middle School</t>
  </si>
  <si>
    <t>000879</t>
  </si>
  <si>
    <t>Waggoner Road Middle School</t>
  </si>
  <si>
    <t>041004</t>
  </si>
  <si>
    <t>Whiteoak High School</t>
  </si>
  <si>
    <t>038349</t>
  </si>
  <si>
    <t>Vermilion High School</t>
  </si>
  <si>
    <t>133660</t>
  </si>
  <si>
    <t>Horizon Science Academy Columbus</t>
  </si>
  <si>
    <t>023036</t>
  </si>
  <si>
    <t>Martins Ferry High School</t>
  </si>
  <si>
    <t>002626</t>
  </si>
  <si>
    <t>Bettsville High School</t>
  </si>
  <si>
    <t>024984</t>
  </si>
  <si>
    <t>Milton-Union High School</t>
  </si>
  <si>
    <t>017814</t>
  </si>
  <si>
    <t>Jacobs Elementary School</t>
  </si>
  <si>
    <t>039115</t>
  </si>
  <si>
    <t>Walnut Springs Middle School</t>
  </si>
  <si>
    <t>038547</t>
  </si>
  <si>
    <t>West Branch Middle School</t>
  </si>
  <si>
    <t>008847</t>
  </si>
  <si>
    <t>Philo Junior High School</t>
  </si>
  <si>
    <t>012245</t>
  </si>
  <si>
    <t>007211</t>
  </si>
  <si>
    <t>[Person_305]</t>
  </si>
  <si>
    <t>024208</t>
  </si>
  <si>
    <t>044727</t>
  </si>
  <si>
    <t>St Marys Memorial High School</t>
  </si>
  <si>
    <t>St Marys City</t>
  </si>
  <si>
    <t>004887</t>
  </si>
  <si>
    <t>Carey High School</t>
  </si>
  <si>
    <t>023077</t>
  </si>
  <si>
    <t>Minerva Elementary School</t>
  </si>
  <si>
    <t>013540</t>
  </si>
  <si>
    <t>[Person_304]</t>
  </si>
  <si>
    <t>032201</t>
  </si>
  <si>
    <t>Rockway Elementary School</t>
  </si>
  <si>
    <t>041558</t>
  </si>
  <si>
    <t>Wilmington High School</t>
  </si>
  <si>
    <t>041053</t>
  </si>
  <si>
    <t>Whitney Elementary School</t>
  </si>
  <si>
    <t>066480</t>
  </si>
  <si>
    <t>[Person_303]</t>
  </si>
  <si>
    <t>028761</t>
  </si>
  <si>
    <t>047985</t>
  </si>
  <si>
    <t>Oregon Elementary School</t>
  </si>
  <si>
    <t>Johnstown-Monroe Local</t>
  </si>
  <si>
    <t>138040</t>
  </si>
  <si>
    <t>048330</t>
  </si>
  <si>
    <t>North Side Elementary School</t>
  </si>
  <si>
    <t>Lowellville Local</t>
  </si>
  <si>
    <t>039743</t>
  </si>
  <si>
    <t>050518</t>
  </si>
  <si>
    <t>Waterford Elementary School</t>
  </si>
  <si>
    <t>[Person_65]</t>
  </si>
  <si>
    <t>037424</t>
  </si>
  <si>
    <t>047746</t>
  </si>
  <si>
    <t>Western Reserve Middle School</t>
  </si>
  <si>
    <t>Western Reserve Local</t>
  </si>
  <si>
    <t>042762</t>
  </si>
  <si>
    <t>Roberts Middle School</t>
  </si>
  <si>
    <t>064790</t>
  </si>
  <si>
    <t>West Holmes Middle School</t>
  </si>
  <si>
    <t>013862</t>
  </si>
  <si>
    <t>047068</t>
  </si>
  <si>
    <t>Fayette Elementary School</t>
  </si>
  <si>
    <t>Fayette Local</t>
  </si>
  <si>
    <t>028068</t>
  </si>
  <si>
    <t>Norwalk High School</t>
  </si>
  <si>
    <t>088963</t>
  </si>
  <si>
    <t>046391</t>
  </si>
  <si>
    <t>[Person_26]-Massie Elementary School</t>
  </si>
  <si>
    <t>Clinton-Massie Local</t>
  </si>
  <si>
    <t>037432</t>
  </si>
  <si>
    <t>046805</t>
  </si>
  <si>
    <t>Margaretta Elementary School</t>
  </si>
  <si>
    <t>Margaretta Local</t>
  </si>
  <si>
    <t>018069</t>
  </si>
  <si>
    <t>Dresden Elementary School</t>
  </si>
  <si>
    <t>040097</t>
  </si>
  <si>
    <t>045971</t>
  </si>
  <si>
    <t>Waynesfield-Goshen Local High School</t>
  </si>
  <si>
    <t>Waynesfield-Goshen Local</t>
  </si>
  <si>
    <t>025155</t>
  </si>
  <si>
    <t>Mohawk High School</t>
  </si>
  <si>
    <t>145466</t>
  </si>
  <si>
    <t>Winchester Trail Elementary School</t>
  </si>
  <si>
    <t>039495</t>
  </si>
  <si>
    <t>Washington Intermediate Elementary School</t>
  </si>
  <si>
    <t>024117</t>
  </si>
  <si>
    <t>Meigs High School</t>
  </si>
  <si>
    <t>043216</t>
  </si>
  <si>
    <t>St Clairsville Elementary School</t>
  </si>
  <si>
    <t>146217</t>
  </si>
  <si>
    <t>Western Reserve Elementary School</t>
  </si>
  <si>
    <t>042564</t>
  </si>
  <si>
    <t>[Person_302]</t>
  </si>
  <si>
    <t>134692</t>
  </si>
  <si>
    <t>049411</t>
  </si>
  <si>
    <t>Clear Fork Middle School</t>
  </si>
  <si>
    <t>Clear Fork Valley Local</t>
  </si>
  <si>
    <t>038513</t>
  </si>
  <si>
    <t>049296</t>
  </si>
  <si>
    <t>Twin Valley South Elementary School</t>
  </si>
  <si>
    <t>Twin Valley Community Local</t>
  </si>
  <si>
    <t>011319</t>
  </si>
  <si>
    <t>Eliza Northrop Elementary</t>
  </si>
  <si>
    <t>026930</t>
  </si>
  <si>
    <t>045559</t>
  </si>
  <si>
    <t>New Richmond Middle School</t>
  </si>
  <si>
    <t>New Richmond Exempted Village</t>
  </si>
  <si>
    <t>035139</t>
  </si>
  <si>
    <t>Vermilion Elementary School</t>
  </si>
  <si>
    <t>011031</t>
  </si>
  <si>
    <t>047621</t>
  </si>
  <si>
    <t>Fairfield Local Elementary School</t>
  </si>
  <si>
    <t>Fairfield Local</t>
  </si>
  <si>
    <t>040105</t>
  </si>
  <si>
    <t>Waynesfield-Goshen Local Elementary School</t>
  </si>
  <si>
    <t>099663</t>
  </si>
  <si>
    <t>042424</t>
  </si>
  <si>
    <t>Bellevue Elementary School</t>
  </si>
  <si>
    <t>039438</t>
  </si>
  <si>
    <t>Washington Junior High School</t>
  </si>
  <si>
    <t>020594</t>
  </si>
  <si>
    <t>Van Wert Middle School</t>
  </si>
  <si>
    <t>017665</t>
  </si>
  <si>
    <t>McComb Local Middle School</t>
  </si>
  <si>
    <t>031872</t>
  </si>
  <si>
    <t>River Valley High School</t>
  </si>
  <si>
    <t>061309</t>
  </si>
  <si>
    <t>Sylvania Arbor Hills Junior High School</t>
  </si>
  <si>
    <t>038364</t>
  </si>
  <si>
    <t>Badger Middle School</t>
  </si>
  <si>
    <t>004002</t>
  </si>
  <si>
    <t>043679</t>
  </si>
  <si>
    <t>[Person_301]</t>
  </si>
  <si>
    <t>Bryan City</t>
  </si>
  <si>
    <t>066282</t>
  </si>
  <si>
    <t>Covington Middle School</t>
  </si>
  <si>
    <t>067991</t>
  </si>
  <si>
    <t>046870</t>
  </si>
  <si>
    <t>Fairfield Union Rushville Middle School</t>
  </si>
  <si>
    <t>Fairfield Union Local</t>
  </si>
  <si>
    <t>089649</t>
  </si>
  <si>
    <t>048801</t>
  </si>
  <si>
    <t>Highland  Elementary School</t>
  </si>
  <si>
    <t>Highland Local</t>
  </si>
  <si>
    <t>138552</t>
  </si>
  <si>
    <t>046474</t>
  </si>
  <si>
    <t>Ridgewood Middle School</t>
  </si>
  <si>
    <t>Ridgewood Local</t>
  </si>
  <si>
    <t>038059</t>
  </si>
  <si>
    <t>Utica Junior High School</t>
  </si>
  <si>
    <t>014076</t>
  </si>
  <si>
    <t>[Person_300]</t>
  </si>
  <si>
    <t>010686</t>
  </si>
  <si>
    <t>[Person_299]</t>
  </si>
  <si>
    <t>082586</t>
  </si>
  <si>
    <t>North Baltimore Middle School</t>
  </si>
  <si>
    <t>003616</t>
  </si>
  <si>
    <t>Brimfield Elementary School</t>
  </si>
  <si>
    <t>035188</t>
  </si>
  <si>
    <t>Bellefontaine Elementary School</t>
  </si>
  <si>
    <t>038042</t>
  </si>
  <si>
    <t>Utica High School</t>
  </si>
  <si>
    <t>023226</t>
  </si>
  <si>
    <t>046151</t>
  </si>
  <si>
    <t>[Person_298]</t>
  </si>
  <si>
    <t>Talawanda City</t>
  </si>
  <si>
    <t>062364</t>
  </si>
  <si>
    <t>044610</t>
  </si>
  <si>
    <t>Orrville Middle School</t>
  </si>
  <si>
    <t>Orrville City</t>
  </si>
  <si>
    <t>008201</t>
  </si>
  <si>
    <t>Primary Elementary School</t>
  </si>
  <si>
    <t>040584</t>
  </si>
  <si>
    <t>Tiffin Middle School</t>
  </si>
  <si>
    <t>007427</t>
  </si>
  <si>
    <t>Coshocton High School</t>
  </si>
  <si>
    <t>004192</t>
  </si>
  <si>
    <t>Budd Elementary School</t>
  </si>
  <si>
    <t>021519</t>
  </si>
  <si>
    <t>Loudonville High School</t>
  </si>
  <si>
    <t>015180</t>
  </si>
  <si>
    <t>Harding Middle School</t>
  </si>
  <si>
    <t>140806</t>
  </si>
  <si>
    <t>[Person_297]</t>
  </si>
  <si>
    <t>041335</t>
  </si>
  <si>
    <t>[Person_296]</t>
  </si>
  <si>
    <t>041939</t>
  </si>
  <si>
    <t>Woodbury Elementary School</t>
  </si>
  <si>
    <t>023838</t>
  </si>
  <si>
    <t>000383</t>
  </si>
  <si>
    <t>049189</t>
  </si>
  <si>
    <t>Crestwood Intermediate School</t>
  </si>
  <si>
    <t>Crestwood Local</t>
  </si>
  <si>
    <t>024711</t>
  </si>
  <si>
    <t>050328</t>
  </si>
  <si>
    <t>Fairbanks Elementary School</t>
  </si>
  <si>
    <t>Fairbanks Local</t>
  </si>
  <si>
    <t>P,4-6</t>
  </si>
  <si>
    <t>030023</t>
  </si>
  <si>
    <t>Pine  School</t>
  </si>
  <si>
    <t>002444</t>
  </si>
  <si>
    <t>048397</t>
  </si>
  <si>
    <t>041897</t>
  </si>
  <si>
    <t>Withamsville-Tobasco Elementary School</t>
  </si>
  <si>
    <t>000356</t>
  </si>
  <si>
    <t>Genoa Elementary</t>
  </si>
  <si>
    <t>146308</t>
  </si>
  <si>
    <t>049668</t>
  </si>
  <si>
    <t>Wheelersburg Middle School</t>
  </si>
  <si>
    <t>Wheelersburg Local</t>
  </si>
  <si>
    <t>003780</t>
  </si>
  <si>
    <t>Brooklyn High School</t>
  </si>
  <si>
    <t>041046</t>
  </si>
  <si>
    <t>Whitmer High School</t>
  </si>
  <si>
    <t>028985</t>
  </si>
  <si>
    <t>Clermont Northeastern Elementary School</t>
  </si>
  <si>
    <t>020404</t>
  </si>
  <si>
    <t>Liberty Union Elementary School</t>
  </si>
  <si>
    <t>113175</t>
  </si>
  <si>
    <t>Northridge Middle School</t>
  </si>
  <si>
    <t>009738</t>
  </si>
  <si>
    <t>006999</t>
  </si>
  <si>
    <t>Colonial Hills Elementary School</t>
  </si>
  <si>
    <t>022905</t>
  </si>
  <si>
    <t>Mark Twain Elementary School</t>
  </si>
  <si>
    <t>067876</t>
  </si>
  <si>
    <t>Watkins Middle School</t>
  </si>
  <si>
    <t>011452</t>
  </si>
  <si>
    <t>Fayetteville-Perry Elementary School</t>
  </si>
  <si>
    <t>000124</t>
  </si>
  <si>
    <t>Oak Hill Elementary</t>
  </si>
  <si>
    <t>001131</t>
  </si>
  <si>
    <t>Ashville Elementary School</t>
  </si>
  <si>
    <t>000883</t>
  </si>
  <si>
    <t>Canaan Middle School</t>
  </si>
  <si>
    <t>145300</t>
  </si>
  <si>
    <t>046318</t>
  </si>
  <si>
    <t>Bick Primary Elementary School</t>
  </si>
  <si>
    <t>Bethel-Tate Local</t>
  </si>
  <si>
    <t>013896</t>
  </si>
  <si>
    <t>Gorrell Elementary School</t>
  </si>
  <si>
    <t>038869</t>
  </si>
  <si>
    <t>West Point Elementary School</t>
  </si>
  <si>
    <t>030221</t>
  </si>
  <si>
    <t>Pleasant Elementary School</t>
  </si>
  <si>
    <t>022632</t>
  </si>
  <si>
    <t>Maplehurst Elementary School</t>
  </si>
  <si>
    <t>031732</t>
  </si>
  <si>
    <t>Ridgewood High School</t>
  </si>
  <si>
    <t>068510</t>
  </si>
  <si>
    <t>044537</t>
  </si>
  <si>
    <t>North Ridgeville City</t>
  </si>
  <si>
    <t>011460</t>
  </si>
  <si>
    <t>Fayetteville-Perry High School</t>
  </si>
  <si>
    <t>014092</t>
  </si>
  <si>
    <t>Grand Valley High School</t>
  </si>
  <si>
    <t>009910</t>
  </si>
  <si>
    <t>[Person_294]</t>
  </si>
  <si>
    <t>027631</t>
  </si>
  <si>
    <t>Woodridge Primary Elementary School</t>
  </si>
  <si>
    <t>020107</t>
  </si>
  <si>
    <t>Leetonia High School</t>
  </si>
  <si>
    <t>036251</t>
  </si>
  <si>
    <t>Streetsboro Middle School</t>
  </si>
  <si>
    <t>034280</t>
  </si>
  <si>
    <t>Sheffield Middle School</t>
  </si>
  <si>
    <t>145292</t>
  </si>
  <si>
    <t>Hill Intermediate Elementary School</t>
  </si>
  <si>
    <t>031468</t>
  </si>
  <si>
    <t>[Person_293] Elementary School</t>
  </si>
  <si>
    <t>013938</t>
  </si>
  <si>
    <t>Goshen [Person_292]</t>
  </si>
  <si>
    <t>040485</t>
  </si>
  <si>
    <t>Crestwood Middle School</t>
  </si>
  <si>
    <t>142018</t>
  </si>
  <si>
    <t>Central Crossing High School</t>
  </si>
  <si>
    <t>064907</t>
  </si>
  <si>
    <t>050419</t>
  </si>
  <si>
    <t>Chamberlain Middle School</t>
  </si>
  <si>
    <t>Carlisle Local</t>
  </si>
  <si>
    <t>038695</t>
  </si>
  <si>
    <t>West Holmes High School</t>
  </si>
  <si>
    <t>007898</t>
  </si>
  <si>
    <t>Currie Elementary School</t>
  </si>
  <si>
    <t>034934</t>
  </si>
  <si>
    <t>003632</t>
  </si>
  <si>
    <t>050112</t>
  </si>
  <si>
    <t>Bristol Elementary School</t>
  </si>
  <si>
    <t>Bristol Local</t>
  </si>
  <si>
    <t>023424</t>
  </si>
  <si>
    <t>McClain High School</t>
  </si>
  <si>
    <t>031203</t>
  </si>
  <si>
    <t>Red Bird Elementary School</t>
  </si>
  <si>
    <t>031781</t>
  </si>
  <si>
    <t>Rio Grande Elementary School</t>
  </si>
  <si>
    <t>003988</t>
  </si>
  <si>
    <t>Midview North Elementary School</t>
  </si>
  <si>
    <t>030411</t>
  </si>
  <si>
    <t>049460</t>
  </si>
  <si>
    <t>Plymouth Elementary School</t>
  </si>
  <si>
    <t>Plymouth-Shiloh Local</t>
  </si>
  <si>
    <t>029462</t>
  </si>
  <si>
    <t>Payne Elementary School</t>
  </si>
  <si>
    <t>011478</t>
  </si>
  <si>
    <t>Federal Hocking High School</t>
  </si>
  <si>
    <t>010439</t>
  </si>
  <si>
    <t>Elmwood High School</t>
  </si>
  <si>
    <t>038075</t>
  </si>
  <si>
    <t>Valley Elementary School</t>
  </si>
  <si>
    <t>020388</t>
  </si>
  <si>
    <t>Liberty High School</t>
  </si>
  <si>
    <t>138859</t>
  </si>
  <si>
    <t>050443</t>
  </si>
  <si>
    <t>Little Miami Intermediate Middle School</t>
  </si>
  <si>
    <t>Little Miami Local</t>
  </si>
  <si>
    <t>025742</t>
  </si>
  <si>
    <t>Riverdale Elementary School</t>
  </si>
  <si>
    <t>018002</t>
  </si>
  <si>
    <t>National Trail Elementary School</t>
  </si>
  <si>
    <t>013615</t>
  </si>
  <si>
    <t>Glenford Elementary School</t>
  </si>
  <si>
    <t>005439</t>
  </si>
  <si>
    <t>061804</t>
  </si>
  <si>
    <t>Walker Elementary School</t>
  </si>
  <si>
    <t>038992</t>
  </si>
  <si>
    <t>008300</t>
  </si>
  <si>
    <t>Defiance High School</t>
  </si>
  <si>
    <t>030783</t>
  </si>
  <si>
    <t>042796</t>
  </si>
  <si>
    <t>Fairborn High School</t>
  </si>
  <si>
    <t>140590</t>
  </si>
  <si>
    <t>Creekview Intermediate Elementary School</t>
  </si>
  <si>
    <t>026773</t>
  </si>
  <si>
    <t>Dixie Elementary School</t>
  </si>
  <si>
    <t>004366</t>
  </si>
  <si>
    <t>047167</t>
  </si>
  <si>
    <t>Burton Elementary School</t>
  </si>
  <si>
    <t>Berkshire Local</t>
  </si>
  <si>
    <t>040048</t>
  </si>
  <si>
    <t>[Person_291]</t>
  </si>
  <si>
    <t>023143</t>
  </si>
  <si>
    <t>047969</t>
  </si>
  <si>
    <t>Symmes Valley Elementary School</t>
  </si>
  <si>
    <t>Symmes Valley Local</t>
  </si>
  <si>
    <t>014142</t>
  </si>
  <si>
    <t>036285</t>
  </si>
  <si>
    <t>Center Middle School</t>
  </si>
  <si>
    <t>019448</t>
  </si>
  <si>
    <t>Keystone Middle School</t>
  </si>
  <si>
    <t>032490</t>
  </si>
  <si>
    <t>050229</t>
  </si>
  <si>
    <t>McDonald Local</t>
  </si>
  <si>
    <t>011884</t>
  </si>
  <si>
    <t>Reading Community Middle School</t>
  </si>
  <si>
    <t>041368</t>
  </si>
  <si>
    <t>047381</t>
  </si>
  <si>
    <t>[Person_290]</t>
  </si>
  <si>
    <t>Southwest Local</t>
  </si>
  <si>
    <t>009225</t>
  </si>
  <si>
    <t>Eagle Point Elementary School</t>
  </si>
  <si>
    <t>038588</t>
  </si>
  <si>
    <t>West Carrollton High School</t>
  </si>
  <si>
    <t>019521</t>
  </si>
  <si>
    <t>050690</t>
  </si>
  <si>
    <t>Lake Local</t>
  </si>
  <si>
    <t>039602</t>
  </si>
  <si>
    <t>Washington High School</t>
  </si>
  <si>
    <t>032821</t>
  </si>
  <si>
    <t>Rowland Elementary School</t>
  </si>
  <si>
    <t>025072</t>
  </si>
  <si>
    <t>Minford Primary Elementary School</t>
  </si>
  <si>
    <t>025544</t>
  </si>
  <si>
    <t>Morgan High School</t>
  </si>
  <si>
    <t>030528</t>
  </si>
  <si>
    <t>Barberton Elementary School East</t>
  </si>
  <si>
    <t>036848</t>
  </si>
  <si>
    <t>Glenwood Intermediate School</t>
  </si>
  <si>
    <t>146134</t>
  </si>
  <si>
    <t>Navin Elementary School</t>
  </si>
  <si>
    <t>043026</t>
  </si>
  <si>
    <t>Highland Park Elementary School</t>
  </si>
  <si>
    <t>010843</t>
  </si>
  <si>
    <t>Evendale Elementary School</t>
  </si>
  <si>
    <t>139543</t>
  </si>
  <si>
    <t>[Person_289]</t>
  </si>
  <si>
    <t>H,[Person_288]</t>
  </si>
  <si>
    <t>008102</t>
  </si>
  <si>
    <t>Darbydale Elementary School</t>
  </si>
  <si>
    <t>SN,[Person_196]</t>
  </si>
  <si>
    <t>014845</t>
  </si>
  <si>
    <t>Hale Road Elementary School</t>
  </si>
  <si>
    <t>K</t>
  </si>
  <si>
    <t>042820</t>
  </si>
  <si>
    <t>[Person_287] Early Childhood Center</t>
  </si>
  <si>
    <t>006189</t>
  </si>
  <si>
    <t>Chestnut Intermediate Elementary School</t>
  </si>
  <si>
    <t>028399</t>
  </si>
  <si>
    <t>Oberlin High School</t>
  </si>
  <si>
    <t>022111</t>
  </si>
  <si>
    <t>Madison High School</t>
  </si>
  <si>
    <t>040287</t>
  </si>
  <si>
    <t>[Person_285]</t>
  </si>
  <si>
    <t>041319</t>
  </si>
  <si>
    <t>[Person_284]</t>
  </si>
  <si>
    <t>006585</t>
  </si>
  <si>
    <t>Amanda-Clearcreek Primary School</t>
  </si>
  <si>
    <t>018440</t>
  </si>
  <si>
    <t>[Person_283]</t>
  </si>
  <si>
    <t>012377</t>
  </si>
  <si>
    <t>046649</t>
  </si>
  <si>
    <t>[Person_282]</t>
  </si>
  <si>
    <t>[Person_52]</t>
  </si>
  <si>
    <t>024430</t>
  </si>
  <si>
    <t>Miamitown Elementary School</t>
  </si>
  <si>
    <t>139584</t>
  </si>
  <si>
    <t>044065</t>
  </si>
  <si>
    <t>Girard Junior High School</t>
  </si>
  <si>
    <t>Girard City School District</t>
  </si>
  <si>
    <t>110577</t>
  </si>
  <si>
    <t>Whitewater Valley Elementary School</t>
  </si>
  <si>
    <t>009886</t>
  </si>
  <si>
    <t>050617</t>
  </si>
  <si>
    <t>Edgerton Elementary School</t>
  </si>
  <si>
    <t>[Person_57]</t>
  </si>
  <si>
    <t>018044</t>
  </si>
  <si>
    <t>040683</t>
  </si>
  <si>
    <t>Westfall High School</t>
  </si>
  <si>
    <t>007401</t>
  </si>
  <si>
    <t>Cory-Rawson High School</t>
  </si>
  <si>
    <t>043323</t>
  </si>
  <si>
    <t>Delshire Elementary School</t>
  </si>
  <si>
    <t>000384</t>
  </si>
  <si>
    <t>Chieftain Elementary School</t>
  </si>
  <si>
    <t>021139</t>
  </si>
  <si>
    <t>048470</t>
  </si>
  <si>
    <t>Buckeye Intermediate School</t>
  </si>
  <si>
    <t>036731</t>
  </si>
  <si>
    <t>Whiteford Elementary School</t>
  </si>
  <si>
    <t>132233</t>
  </si>
  <si>
    <t>046763</t>
  </si>
  <si>
    <t>Arrowhead Elementary School</t>
  </si>
  <si>
    <t>Olentangy Local</t>
  </si>
  <si>
    <t>002873</t>
  </si>
  <si>
    <t>049593</t>
  </si>
  <si>
    <t>[Person_281]</t>
  </si>
  <si>
    <t>Bloom-Vernon Local</t>
  </si>
  <si>
    <t>000141</t>
  </si>
  <si>
    <t>Addaville Elementary School</t>
  </si>
  <si>
    <t>021121</t>
  </si>
  <si>
    <t>Little Miami Junior High School</t>
  </si>
  <si>
    <t>025965</t>
  </si>
  <si>
    <t>044883</t>
  </si>
  <si>
    <t>Munroe Elementary School</t>
  </si>
  <si>
    <t>Tallmadge City</t>
  </si>
  <si>
    <t>035345</t>
  </si>
  <si>
    <t>Spencerville High School</t>
  </si>
  <si>
    <t>025866</t>
  </si>
  <si>
    <t>Western Brown High School</t>
  </si>
  <si>
    <t>002964</t>
  </si>
  <si>
    <t>Miami Trace Middle School</t>
  </si>
  <si>
    <t>006791</t>
  </si>
  <si>
    <t>Clyde High School</t>
  </si>
  <si>
    <t>041889</t>
  </si>
  <si>
    <t>047688</t>
  </si>
  <si>
    <t>Wise Elementary School</t>
  </si>
  <si>
    <t xml:space="preserve">East Holmes Local </t>
  </si>
  <si>
    <t>000576</t>
  </si>
  <si>
    <t>King Academy Community School</t>
  </si>
  <si>
    <t>011130</t>
  </si>
  <si>
    <t>[Person_280]</t>
  </si>
  <si>
    <t>014811</t>
  </si>
  <si>
    <t>Clyde C Hadden Elementary School</t>
  </si>
  <si>
    <t>019992</t>
  </si>
  <si>
    <t>050245</t>
  </si>
  <si>
    <t>LaBrae Middle School</t>
  </si>
  <si>
    <t>LaBrae Local</t>
  </si>
  <si>
    <t>035022</t>
  </si>
  <si>
    <t>027490</t>
  </si>
  <si>
    <t>012500</t>
  </si>
  <si>
    <t>Fremont Ross High School</t>
  </si>
  <si>
    <t>026849</t>
  </si>
  <si>
    <t>Tri-Village High School</t>
  </si>
  <si>
    <t>008508</t>
  </si>
  <si>
    <t>Falls Elementary School</t>
  </si>
  <si>
    <t>033472</t>
  </si>
  <si>
    <t>Salem High School</t>
  </si>
  <si>
    <t>034504</t>
  </si>
  <si>
    <t>Shoreland Elementary School</t>
  </si>
  <si>
    <t>010197</t>
  </si>
  <si>
    <t>Northridge Primary</t>
  </si>
  <si>
    <t>000950</t>
  </si>
  <si>
    <t>Newton Falls Elementary School</t>
  </si>
  <si>
    <t>026344</t>
  </si>
  <si>
    <t>North Ridgeville Middle School</t>
  </si>
  <si>
    <t>017343</t>
  </si>
  <si>
    <t>Indian Lake High School</t>
  </si>
  <si>
    <t>064048</t>
  </si>
  <si>
    <t>043885</t>
  </si>
  <si>
    <t>Jefferson Middle School</t>
  </si>
  <si>
    <t>Delphos City</t>
  </si>
  <si>
    <t>011395</t>
  </si>
  <si>
    <t>048744</t>
  </si>
  <si>
    <t>Valley View Intermediate School</t>
  </si>
  <si>
    <t>Valley View Local</t>
  </si>
  <si>
    <t>122747</t>
  </si>
  <si>
    <t>Hilliard Horizon Elementary School</t>
  </si>
  <si>
    <t>005462</t>
  </si>
  <si>
    <t>Fairfield Central Elementary School</t>
  </si>
  <si>
    <t>001859</t>
  </si>
  <si>
    <t>Beacon Elementary School</t>
  </si>
  <si>
    <t>030353</t>
  </si>
  <si>
    <t>Pleasant Valley Elementary School</t>
  </si>
  <si>
    <t>006551</t>
  </si>
  <si>
    <t>Clear Fork High School</t>
  </si>
  <si>
    <t>042408</t>
  </si>
  <si>
    <t>Xenia High School</t>
  </si>
  <si>
    <t>021253</t>
  </si>
  <si>
    <t>049924</t>
  </si>
  <si>
    <t>Lohr Elementary School</t>
  </si>
  <si>
    <t>022764</t>
  </si>
  <si>
    <t>Margaretta High School</t>
  </si>
  <si>
    <t>010244</t>
  </si>
  <si>
    <t>Danbury Middle School</t>
  </si>
  <si>
    <t>014399</t>
  </si>
  <si>
    <t>Green Springs Elementary School</t>
  </si>
  <si>
    <t>118042</t>
  </si>
  <si>
    <t>[Person_279]</t>
  </si>
  <si>
    <t>007195</t>
  </si>
  <si>
    <t>050575</t>
  </si>
  <si>
    <t>Northwestern Middle School</t>
  </si>
  <si>
    <t>008532</t>
  </si>
  <si>
    <t>Dixie High School</t>
  </si>
  <si>
    <t>002683</t>
  </si>
  <si>
    <t>066407</t>
  </si>
  <si>
    <t>Rolling Hills Elementary School</t>
  </si>
  <si>
    <t>027573</t>
  </si>
  <si>
    <t>008961</t>
  </si>
  <si>
    <t>East Canton High School</t>
  </si>
  <si>
    <t>034041</t>
  </si>
  <si>
    <t>048488</t>
  </si>
  <si>
    <t>Cloverleaf Elementary School</t>
  </si>
  <si>
    <t>Cloverleaf Local</t>
  </si>
  <si>
    <t>035311</t>
  </si>
  <si>
    <t>Black River Education Center Middle School</t>
  </si>
  <si>
    <t>037796</t>
  </si>
  <si>
    <t>049429</t>
  </si>
  <si>
    <t>016725</t>
  </si>
  <si>
    <t>Hook Elementary School</t>
  </si>
  <si>
    <t>007286</t>
  </si>
  <si>
    <t>Coventry High School</t>
  </si>
  <si>
    <t>010199</t>
  </si>
  <si>
    <t>Elida High School</t>
  </si>
  <si>
    <t>009423</t>
  </si>
  <si>
    <t>030429</t>
  </si>
  <si>
    <t>Plymouth High School</t>
  </si>
  <si>
    <t>098418</t>
  </si>
  <si>
    <t>044834</t>
  </si>
  <si>
    <t>Lakeview Elementary School</t>
  </si>
  <si>
    <t>Stow-Munroe Falls City School District</t>
  </si>
  <si>
    <t>001214</t>
  </si>
  <si>
    <t>Atwater Elementary School</t>
  </si>
  <si>
    <t>003582</t>
  </si>
  <si>
    <t>C D Brillhart Elementary School</t>
  </si>
  <si>
    <t>000118</t>
  </si>
  <si>
    <t>Hamilton Intermediate School</t>
  </si>
  <si>
    <t>002220</t>
  </si>
  <si>
    <t>Bellefontaine High School</t>
  </si>
  <si>
    <t>038265</t>
  </si>
  <si>
    <t>Van Wert High School</t>
  </si>
  <si>
    <t>019810</t>
  </si>
  <si>
    <t>Twin Valley South Middle School</t>
  </si>
  <si>
    <t>000919</t>
  </si>
  <si>
    <t>Arcanum High School</t>
  </si>
  <si>
    <t>027201</t>
  </si>
  <si>
    <t>[Person_278]</t>
  </si>
  <si>
    <t>040493</t>
  </si>
  <si>
    <t>125245</t>
  </si>
  <si>
    <t>046755</t>
  </si>
  <si>
    <t>Buckeye Valley Local Middle School</t>
  </si>
  <si>
    <t>Buckeye Valley Local</t>
  </si>
  <si>
    <t>003897</t>
  </si>
  <si>
    <t>Brown Elementary School</t>
  </si>
  <si>
    <t>017939</t>
  </si>
  <si>
    <t>000760</t>
  </si>
  <si>
    <t>Ansonia Elementary School</t>
  </si>
  <si>
    <t>006080</t>
  </si>
  <si>
    <t>Cherry Valley Elementary School</t>
  </si>
  <si>
    <t>036244</t>
  </si>
  <si>
    <t>Strasburg-Franklin High School</t>
  </si>
  <si>
    <t>021212</t>
  </si>
  <si>
    <t>Logan Elm High School</t>
  </si>
  <si>
    <t>021816</t>
  </si>
  <si>
    <t>047639</t>
  </si>
  <si>
    <t>Lynchburg-Clay High School</t>
  </si>
  <si>
    <t>Lynchburg-Clay Local</t>
  </si>
  <si>
    <t>138065</t>
  </si>
  <si>
    <t>[Person_277] Dempsey Middle School</t>
  </si>
  <si>
    <t>009282</t>
  </si>
  <si>
    <t>Hollingsworth East Elementary School</t>
  </si>
  <si>
    <t>124081</t>
  </si>
  <si>
    <t>Fairfield East Elementary School</t>
  </si>
  <si>
    <t>012773</t>
  </si>
  <si>
    <t>Galion High School</t>
  </si>
  <si>
    <t>039040</t>
  </si>
  <si>
    <t>Walnut Creek Elementary School</t>
  </si>
  <si>
    <t>024414</t>
  </si>
  <si>
    <t>Miami Trace High School</t>
  </si>
  <si>
    <t>009621</t>
  </si>
  <si>
    <t>Eastlake Middle School</t>
  </si>
  <si>
    <t>147587</t>
  </si>
  <si>
    <t>[Person_276]</t>
  </si>
  <si>
    <t>024059</t>
  </si>
  <si>
    <t>Claggett Middle School</t>
  </si>
  <si>
    <t>001271</t>
  </si>
  <si>
    <t>Augusta Elementary School</t>
  </si>
  <si>
    <t>064683</t>
  </si>
  <si>
    <t>009214</t>
  </si>
  <si>
    <t>Hillview Elementary School</t>
  </si>
  <si>
    <t>012708</t>
  </si>
  <si>
    <t>047050</t>
  </si>
  <si>
    <t>Evergreen Elementary School</t>
  </si>
  <si>
    <t>Evergreen Local</t>
  </si>
  <si>
    <t>061226</t>
  </si>
  <si>
    <t>Indian Hills Elementary School</t>
  </si>
  <si>
    <t>143602</t>
  </si>
  <si>
    <t>[Person_62]</t>
  </si>
  <si>
    <t>000137</t>
  </si>
  <si>
    <t>012518</t>
  </si>
  <si>
    <t>French Run Elementary School</t>
  </si>
  <si>
    <t>6-8,UNG</t>
  </si>
  <si>
    <t>039156</t>
  </si>
  <si>
    <t>Miamisburg Middle School</t>
  </si>
  <si>
    <t>065292</t>
  </si>
  <si>
    <t>Troy Junior High School</t>
  </si>
  <si>
    <t>142166</t>
  </si>
  <si>
    <t>138958</t>
  </si>
  <si>
    <t>046896</t>
  </si>
  <si>
    <t>Harmon Middle School</t>
  </si>
  <si>
    <t>Pickerington Local</t>
  </si>
  <si>
    <t>011908</t>
  </si>
  <si>
    <t>Ford Middle School</t>
  </si>
  <si>
    <t>017202</t>
  </si>
  <si>
    <t>Hustead Elementary School</t>
  </si>
  <si>
    <t>030437</t>
  </si>
  <si>
    <t>013870</t>
  </si>
  <si>
    <t>[Person_275]</t>
  </si>
  <si>
    <t>142190</t>
  </si>
  <si>
    <t>Fairfield Local Middle School</t>
  </si>
  <si>
    <t>022178</t>
  </si>
  <si>
    <t>P,6-8</t>
  </si>
  <si>
    <t>031641</t>
  </si>
  <si>
    <t>Ridge Middle School</t>
  </si>
  <si>
    <t>023093</t>
  </si>
  <si>
    <t>043620</t>
  </si>
  <si>
    <t>Maryland Elementary School</t>
  </si>
  <si>
    <t>Bexley City</t>
  </si>
  <si>
    <t>003640</t>
  </si>
  <si>
    <t>Bristol High School</t>
  </si>
  <si>
    <t>061952</t>
  </si>
  <si>
    <t>048074</t>
  </si>
  <si>
    <t>[Person_274]</t>
  </si>
  <si>
    <t>[Person_59]</t>
  </si>
  <si>
    <t>021246</t>
  </si>
  <si>
    <t>Logan High School</t>
  </si>
  <si>
    <t>026393</t>
  </si>
  <si>
    <t>050336</t>
  </si>
  <si>
    <t>North Union High School</t>
  </si>
  <si>
    <t>North Union Local</t>
  </si>
  <si>
    <t>061820</t>
  </si>
  <si>
    <t>049882</t>
  </si>
  <si>
    <t>Marlington Middle School</t>
  </si>
  <si>
    <t>[Person_48]</t>
  </si>
  <si>
    <t>027045</t>
  </si>
  <si>
    <t>047217</t>
  </si>
  <si>
    <t>Newbury Elementary School</t>
  </si>
  <si>
    <t xml:space="preserve">Newbury Local </t>
  </si>
  <si>
    <t>035295</t>
  </si>
  <si>
    <t>Highland Middle School</t>
  </si>
  <si>
    <t>111062</t>
  </si>
  <si>
    <t>Birch Elementary School</t>
  </si>
  <si>
    <t>012856</t>
  </si>
  <si>
    <t>050278</t>
  </si>
  <si>
    <t>Baltic Elementary School</t>
  </si>
  <si>
    <t>Garaway Local</t>
  </si>
  <si>
    <t>027706</t>
  </si>
  <si>
    <t>Northmont Middle School</t>
  </si>
  <si>
    <t>041202</t>
  </si>
  <si>
    <t>045088</t>
  </si>
  <si>
    <t>Wickliffe High School</t>
  </si>
  <si>
    <t>Wickliffe City</t>
  </si>
  <si>
    <t>118059</t>
  </si>
  <si>
    <t>Hilliard Crossing Elementary School</t>
  </si>
  <si>
    <t>009972</t>
  </si>
  <si>
    <t>Sandy Valley Middle School</t>
  </si>
  <si>
    <t>029223</t>
  </si>
  <si>
    <t>Gilles-Sweet Elementary School</t>
  </si>
  <si>
    <t>028217</t>
  </si>
  <si>
    <t>Oak Hills High School</t>
  </si>
  <si>
    <t>121434</t>
  </si>
  <si>
    <t>Ripley Union [Person_273]</t>
  </si>
  <si>
    <t>040303</t>
  </si>
  <si>
    <t>Chesapeake Elementary School</t>
  </si>
  <si>
    <t>007930</t>
  </si>
  <si>
    <t>[Person_272]</t>
  </si>
  <si>
    <t>019125</t>
  </si>
  <si>
    <t>Kingsville Elementary School</t>
  </si>
  <si>
    <t>008946</t>
  </si>
  <si>
    <t>003293</t>
  </si>
  <si>
    <t>Bowling Green Middle School</t>
  </si>
  <si>
    <t>023127</t>
  </si>
  <si>
    <t>Bunsold Middle School</t>
  </si>
  <si>
    <t>112581</t>
  </si>
  <si>
    <t>Pickerington Ridgeview Junior High School</t>
  </si>
  <si>
    <t>000315</t>
  </si>
  <si>
    <t>[Person_271]. High School</t>
  </si>
  <si>
    <t>040881</t>
  </si>
  <si>
    <t>006759</t>
  </si>
  <si>
    <t>Cloverleaf High School</t>
  </si>
  <si>
    <t>005330</t>
  </si>
  <si>
    <t>Central Trail Elementary School</t>
  </si>
  <si>
    <t>036152</t>
  </si>
  <si>
    <t>Stivers School For The Arts</t>
  </si>
  <si>
    <t>003830</t>
  </si>
  <si>
    <t>Brookside High School</t>
  </si>
  <si>
    <t>016808</t>
  </si>
  <si>
    <t>049700</t>
  </si>
  <si>
    <t>Hopewell-Loudon Local Elementary School</t>
  </si>
  <si>
    <t>Hopewell-Loudon Local</t>
  </si>
  <si>
    <t>034850</t>
  </si>
  <si>
    <t>O H Somers Elementary School</t>
  </si>
  <si>
    <t>028498</t>
  </si>
  <si>
    <t>049726</t>
  </si>
  <si>
    <t>Old Fort Elementary School</t>
  </si>
  <si>
    <t>Old Fort Local</t>
  </si>
  <si>
    <t>025783</t>
  </si>
  <si>
    <t>Mt Gilead High School</t>
  </si>
  <si>
    <t>011064</t>
  </si>
  <si>
    <t>Bremen Elementary School</t>
  </si>
  <si>
    <t>081752</t>
  </si>
  <si>
    <t>Bell-Herron Middle School</t>
  </si>
  <si>
    <t>031245</t>
  </si>
  <si>
    <t>045427</t>
  </si>
  <si>
    <t>Hubbard Middle School</t>
  </si>
  <si>
    <t>Hubbard Exempted Village</t>
  </si>
  <si>
    <t>007690</t>
  </si>
  <si>
    <t>050351</t>
  </si>
  <si>
    <t>Crestview Elementary School</t>
  </si>
  <si>
    <t>008342</t>
  </si>
  <si>
    <t>Pike-Delta-York High School</t>
  </si>
  <si>
    <t>036806</t>
  </si>
  <si>
    <t>Osborn Intermediate School Central</t>
  </si>
  <si>
    <t>034892</t>
  </si>
  <si>
    <t>[Person_270] Elementary School</t>
  </si>
  <si>
    <t>061317</t>
  </si>
  <si>
    <t>Wellington High School</t>
  </si>
  <si>
    <t>133520</t>
  </si>
  <si>
    <t>Citizens Academy</t>
  </si>
  <si>
    <t>025189</t>
  </si>
  <si>
    <t>Monac Elementary School</t>
  </si>
  <si>
    <t>025080</t>
  </si>
  <si>
    <t>Minford High School</t>
  </si>
  <si>
    <t>011497</t>
  </si>
  <si>
    <t>[Person_269]</t>
  </si>
  <si>
    <t>038901</t>
  </si>
  <si>
    <t>Hilltop Elementary School</t>
  </si>
  <si>
    <t>034314</t>
  </si>
  <si>
    <t>Shenandoah High School</t>
  </si>
  <si>
    <t>011569</t>
  </si>
  <si>
    <t>Field Middle School</t>
  </si>
  <si>
    <t>031880</t>
  </si>
  <si>
    <t>River View High School</t>
  </si>
  <si>
    <t>013367</t>
  </si>
  <si>
    <t>Valley View Junior High School</t>
  </si>
  <si>
    <t>002170</t>
  </si>
  <si>
    <t>[Person_268]</t>
  </si>
  <si>
    <t>026112</t>
  </si>
  <si>
    <t>North Central Junior/High School</t>
  </si>
  <si>
    <t>037911</t>
  </si>
  <si>
    <t>046458</t>
  </si>
  <si>
    <t>United High School</t>
  </si>
  <si>
    <t>United Local</t>
  </si>
  <si>
    <t>000851</t>
  </si>
  <si>
    <t>Apple Creek Elementary School</t>
  </si>
  <si>
    <t>042044</t>
  </si>
  <si>
    <t>049577</t>
  </si>
  <si>
    <t>Woodmore High School</t>
  </si>
  <si>
    <t>Woodmore Local</t>
  </si>
  <si>
    <t>040618</t>
  </si>
  <si>
    <t>The Bridgeport School District - Elementary</t>
  </si>
  <si>
    <t>001438</t>
  </si>
  <si>
    <t>Babeck Early Childhood School</t>
  </si>
  <si>
    <t>061432</t>
  </si>
  <si>
    <t>Cloverleaf Middle School</t>
  </si>
  <si>
    <t>020230</t>
  </si>
  <si>
    <t>Lexington Elementary School</t>
  </si>
  <si>
    <t>041160</t>
  </si>
  <si>
    <t>038851</t>
  </si>
  <si>
    <t>West Park Elementary School</t>
  </si>
  <si>
    <t>011943</t>
  </si>
  <si>
    <t>South Bloomfield Elementary</t>
  </si>
  <si>
    <t>006494</t>
  </si>
  <si>
    <t>094607</t>
  </si>
  <si>
    <t>Napoleon Middle School</t>
  </si>
  <si>
    <t>025221</t>
  </si>
  <si>
    <t>139303</t>
  </si>
  <si>
    <t>Monroe Primary School</t>
  </si>
  <si>
    <t>Monroe Local School District</t>
  </si>
  <si>
    <t>061374</t>
  </si>
  <si>
    <t>009688</t>
  </si>
  <si>
    <t>Eastport Avenue Elementary School</t>
  </si>
  <si>
    <t>033431</t>
  </si>
  <si>
    <t>Salem Junior High School</t>
  </si>
  <si>
    <t>014571</t>
  </si>
  <si>
    <t>Greenon High School</t>
  </si>
  <si>
    <t>025056</t>
  </si>
  <si>
    <t>Minerva High School</t>
  </si>
  <si>
    <t>011627</t>
  </si>
  <si>
    <t>Findlay High School</t>
  </si>
  <si>
    <t>031070</t>
  </si>
  <si>
    <t>[Person_267]</t>
  </si>
  <si>
    <t>025205</t>
  </si>
  <si>
    <t>Monfort Heights Elementary School</t>
  </si>
  <si>
    <t>023572</t>
  </si>
  <si>
    <t>McGuffey Elementary School</t>
  </si>
  <si>
    <t>000398</t>
  </si>
  <si>
    <t>009128</t>
  </si>
  <si>
    <t>Ridgewood Elementary School</t>
  </si>
  <si>
    <t>021220</t>
  </si>
  <si>
    <t>[Person_265]</t>
  </si>
  <si>
    <t>008250</t>
  </si>
  <si>
    <t>043851</t>
  </si>
  <si>
    <t>Deer Park  Jr/Sr High School</t>
  </si>
  <si>
    <t>Deer Park Community City</t>
  </si>
  <si>
    <t>024018</t>
  </si>
  <si>
    <t>045484</t>
  </si>
  <si>
    <t>[Person_264]</t>
  </si>
  <si>
    <t>Mechanicsburg Exempted Village</t>
  </si>
  <si>
    <t>037903</t>
  </si>
  <si>
    <t>United Elementary School</t>
  </si>
  <si>
    <t>152157</t>
  </si>
  <si>
    <t>048991</t>
  </si>
  <si>
    <t>Antwerp Local Middle School</t>
  </si>
  <si>
    <t>[Person_46]</t>
  </si>
  <si>
    <t>000242</t>
  </si>
  <si>
    <t>North Union Elementary School</t>
  </si>
  <si>
    <t>011791</t>
  </si>
  <si>
    <t>Fitch High School</t>
  </si>
  <si>
    <t>037515</t>
  </si>
  <si>
    <t>Tri-Valley High School</t>
  </si>
  <si>
    <t>123307</t>
  </si>
  <si>
    <t>Tussing Elementary School</t>
  </si>
  <si>
    <t>020875</t>
  </si>
  <si>
    <t>012516</t>
  </si>
  <si>
    <t>Reynoldsburg HS Business, Education Leadership &amp; Law Academy</t>
  </si>
  <si>
    <t>029272</t>
  </si>
  <si>
    <t>048579</t>
  </si>
  <si>
    <t>Parkway Middle School</t>
  </si>
  <si>
    <t>Parkway Local</t>
  </si>
  <si>
    <t>000059</t>
  </si>
  <si>
    <t>Ada Elementary School</t>
  </si>
  <si>
    <t>141994</t>
  </si>
  <si>
    <t>043661</t>
  </si>
  <si>
    <t>Visintainer Middle School</t>
  </si>
  <si>
    <t>Brunswick City</t>
  </si>
  <si>
    <t>007344</t>
  </si>
  <si>
    <t>Cork Elementary School</t>
  </si>
  <si>
    <t>000389</t>
  </si>
  <si>
    <t>Lakeshore Primary Elementary School</t>
  </si>
  <si>
    <t>006213</t>
  </si>
  <si>
    <t>[Person_263]</t>
  </si>
  <si>
    <t>003053</t>
  </si>
  <si>
    <t>048306</t>
  </si>
  <si>
    <t>Boardman Glenwood Middle School</t>
  </si>
  <si>
    <t>Boardman Local</t>
  </si>
  <si>
    <t>029850</t>
  </si>
  <si>
    <t>Pickaway Elementary School</t>
  </si>
  <si>
    <t>022939</t>
  </si>
  <si>
    <t>Marlboro Elementary School</t>
  </si>
  <si>
    <t>118323</t>
  </si>
  <si>
    <t>North Ridgeville Education Ctr Elementary School</t>
  </si>
  <si>
    <t>1</t>
  </si>
  <si>
    <t>019976</t>
  </si>
  <si>
    <t>Lear North Elementary School</t>
  </si>
  <si>
    <t>033282</t>
  </si>
  <si>
    <t>South Point High School</t>
  </si>
  <si>
    <t>028027</t>
  </si>
  <si>
    <t>044552</t>
  </si>
  <si>
    <t>Norton Middle/Intermediate School</t>
  </si>
  <si>
    <t>Norton City</t>
  </si>
  <si>
    <t>041210</t>
  </si>
  <si>
    <t>Wickliffe Middle School</t>
  </si>
  <si>
    <t>010975</t>
  </si>
  <si>
    <t>039248</t>
  </si>
  <si>
    <t>Warren High School</t>
  </si>
  <si>
    <t>035147</t>
  </si>
  <si>
    <t>044180</t>
  </si>
  <si>
    <t>Southdale Elementary School</t>
  </si>
  <si>
    <t>Kettering City</t>
  </si>
  <si>
    <t>026385</t>
  </si>
  <si>
    <t>North Union Middle School</t>
  </si>
  <si>
    <t>143479</t>
  </si>
  <si>
    <t>[Person_8]: Puritas Community Elementary</t>
  </si>
  <si>
    <t>034447</t>
  </si>
  <si>
    <t>3-7</t>
  </si>
  <si>
    <t>067843</t>
  </si>
  <si>
    <t>048926</t>
  </si>
  <si>
    <t>Oak Harbor Middle School</t>
  </si>
  <si>
    <t>[Person_32]</t>
  </si>
  <si>
    <t>030205</t>
  </si>
  <si>
    <t>048421</t>
  </si>
  <si>
    <t>Pleasant Local</t>
  </si>
  <si>
    <t>061291</t>
  </si>
  <si>
    <t>Kimpton Middle School</t>
  </si>
  <si>
    <t>003442</t>
  </si>
  <si>
    <t>Brantwood Elementary School</t>
  </si>
  <si>
    <t>019174</t>
  </si>
  <si>
    <t>Kirkersville Elementary School</t>
  </si>
  <si>
    <t>006635</t>
  </si>
  <si>
    <t>Clermont Northeastern High School</t>
  </si>
  <si>
    <t>001461</t>
  </si>
  <si>
    <t>Baker Elementary School</t>
  </si>
  <si>
    <t>001768</t>
  </si>
  <si>
    <t>045765</t>
  </si>
  <si>
    <t>Bath Middle School</t>
  </si>
  <si>
    <t>Bath Local</t>
  </si>
  <si>
    <t>038737</t>
  </si>
  <si>
    <t>West Jefferson High School</t>
  </si>
  <si>
    <t>000382</t>
  </si>
  <si>
    <t>Crestwood Primary School</t>
  </si>
  <si>
    <t>026906</t>
  </si>
  <si>
    <t>New Philadelphia High School</t>
  </si>
  <si>
    <t>015156</t>
  </si>
  <si>
    <t>Houston High School</t>
  </si>
  <si>
    <t>042010</t>
  </si>
  <si>
    <t>Greenville Primary School</t>
  </si>
  <si>
    <t>014910</t>
  </si>
  <si>
    <t>Hamilton Elementary School</t>
  </si>
  <si>
    <t>019711</t>
  </si>
  <si>
    <t>Lakota Elementary School</t>
  </si>
  <si>
    <t>002519</t>
  </si>
  <si>
    <t>044214</t>
  </si>
  <si>
    <t>Berry Intermediate School</t>
  </si>
  <si>
    <t>Lebanon City</t>
  </si>
  <si>
    <t>039784</t>
  </si>
  <si>
    <t>Waterloo High School</t>
  </si>
  <si>
    <t>039909</t>
  </si>
  <si>
    <t>Waverly High School</t>
  </si>
  <si>
    <t>025932</t>
  </si>
  <si>
    <t>Mount Vernon High School</t>
  </si>
  <si>
    <t>016444</t>
  </si>
  <si>
    <t>Hill View Elementary School</t>
  </si>
  <si>
    <t>000885</t>
  </si>
  <si>
    <t>Arcadia Elementary School</t>
  </si>
  <si>
    <t>062018</t>
  </si>
  <si>
    <t>Southeast Primary Elementary School</t>
  </si>
  <si>
    <t>030932</t>
  </si>
  <si>
    <t>Pymatuning Valley High School</t>
  </si>
  <si>
    <t>036681</t>
  </si>
  <si>
    <t>Sylvan Elementary School</t>
  </si>
  <si>
    <t>029322</t>
  </si>
  <si>
    <t>047241</t>
  </si>
  <si>
    <t>Parkwood Elementary School</t>
  </si>
  <si>
    <t>Beavercreek City</t>
  </si>
  <si>
    <t>032508</t>
  </si>
  <si>
    <t>[Person_262] High School</t>
  </si>
  <si>
    <t>024919</t>
  </si>
  <si>
    <t>045674</t>
  </si>
  <si>
    <t>Mills Lawn Elementary School</t>
  </si>
  <si>
    <t>Yellow Springs Exempted Village</t>
  </si>
  <si>
    <t>061671</t>
  </si>
  <si>
    <t>Shore Middle School</t>
  </si>
  <si>
    <t>000364</t>
  </si>
  <si>
    <t>045757</t>
  </si>
  <si>
    <t>Allen East High School</t>
  </si>
  <si>
    <t>[Person_39]</t>
  </si>
  <si>
    <t>007039</t>
  </si>
  <si>
    <t>048140</t>
  </si>
  <si>
    <t>Columbia Middle School</t>
  </si>
  <si>
    <t>Columbia Local</t>
  </si>
  <si>
    <t>023317</t>
  </si>
  <si>
    <t>Mayfield Center Elementary School</t>
  </si>
  <si>
    <t>005280</t>
  </si>
  <si>
    <t>047829</t>
  </si>
  <si>
    <t>[Person_261]</t>
  </si>
  <si>
    <t>[Person_51]</t>
  </si>
  <si>
    <t>025064</t>
  </si>
  <si>
    <t>050161</t>
  </si>
  <si>
    <t>Mines Elementary School</t>
  </si>
  <si>
    <t>Howland Local</t>
  </si>
  <si>
    <t>000135</t>
  </si>
  <si>
    <t>South Vienna Middle School</t>
  </si>
  <si>
    <t>009488</t>
  </si>
  <si>
    <t>Fairless Elementary School</t>
  </si>
  <si>
    <t>038307</t>
  </si>
  <si>
    <t>049312</t>
  </si>
  <si>
    <t>Columbus Grove Middle School</t>
  </si>
  <si>
    <t>Columbus Grove Local</t>
  </si>
  <si>
    <t>142000</t>
  </si>
  <si>
    <t>009571</t>
  </si>
  <si>
    <t>Eastern High School</t>
  </si>
  <si>
    <t>004754</t>
  </si>
  <si>
    <t>049908</t>
  </si>
  <si>
    <t>[Person_260]</t>
  </si>
  <si>
    <t>012450</t>
  </si>
  <si>
    <t>Fredericktown High School</t>
  </si>
  <si>
    <t>067942</t>
  </si>
  <si>
    <t>Pfeiffer Intermediate School</t>
  </si>
  <si>
    <t>032144</t>
  </si>
  <si>
    <t>Rock Creek Elementary School</t>
  </si>
  <si>
    <t>035626</t>
  </si>
  <si>
    <t>St Clairsville High School</t>
  </si>
  <si>
    <t>041244</t>
  </si>
  <si>
    <t>Wilcox Elementary School</t>
  </si>
  <si>
    <t>028860</t>
  </si>
  <si>
    <t>Otsego High School</t>
  </si>
  <si>
    <t>000653</t>
  </si>
  <si>
    <t>Amity Elementary School</t>
  </si>
  <si>
    <t>030866</t>
  </si>
  <si>
    <t>Port Washington Elementary School</t>
  </si>
  <si>
    <t>011916</t>
  </si>
  <si>
    <t>017012</t>
  </si>
  <si>
    <t>Howland Middle School</t>
  </si>
  <si>
    <t>002667</t>
  </si>
  <si>
    <t>Beverly Gardens Elementary School</t>
  </si>
  <si>
    <t>012799</t>
  </si>
  <si>
    <t>Gallia Academy High School</t>
  </si>
  <si>
    <t>066498</t>
  </si>
  <si>
    <t>Van Cleve Elementary School</t>
  </si>
  <si>
    <t>027714</t>
  </si>
  <si>
    <t>Northmoor Elementary School</t>
  </si>
  <si>
    <t>026310</t>
  </si>
  <si>
    <t>North Olmsted Middle School</t>
  </si>
  <si>
    <t>042275</t>
  </si>
  <si>
    <t>Worthington Estates Elementary School</t>
  </si>
  <si>
    <t>001776</t>
  </si>
  <si>
    <t>Bauer Elementary School</t>
  </si>
  <si>
    <t>004812</t>
  </si>
  <si>
    <t>Canton South High School</t>
  </si>
  <si>
    <t>005728</t>
  </si>
  <si>
    <t>Central Community Elementary School</t>
  </si>
  <si>
    <t>042812</t>
  </si>
  <si>
    <t>Wilson Vance Elementary School</t>
  </si>
  <si>
    <t>000892</t>
  </si>
  <si>
    <t>[Person_259]</t>
  </si>
  <si>
    <t>002576</t>
  </si>
  <si>
    <t>Bethel High School</t>
  </si>
  <si>
    <t>138966</t>
  </si>
  <si>
    <t>Diley Middle School</t>
  </si>
  <si>
    <t>013532</t>
  </si>
  <si>
    <t>[Person_258]</t>
  </si>
  <si>
    <t>034298</t>
  </si>
  <si>
    <t>044776</t>
  </si>
  <si>
    <t>Shelby Middle School</t>
  </si>
  <si>
    <t>Shelby City</t>
  </si>
  <si>
    <t>140046</t>
  </si>
  <si>
    <t>H G Blake Elementary School</t>
  </si>
  <si>
    <t>031328</t>
  </si>
  <si>
    <t>Reilly Elementary School</t>
  </si>
  <si>
    <t>019364</t>
  </si>
  <si>
    <t>006528</t>
  </si>
  <si>
    <t>Claymont High School</t>
  </si>
  <si>
    <t>026948</t>
  </si>
  <si>
    <t>049718</t>
  </si>
  <si>
    <t>New Riegel Elementary School</t>
  </si>
  <si>
    <t>New Riegel Local</t>
  </si>
  <si>
    <t>001891</t>
  </si>
  <si>
    <t>Bear Elementary School</t>
  </si>
  <si>
    <t>004085</t>
  </si>
  <si>
    <t>Buckeye Central High School</t>
  </si>
  <si>
    <t>017004</t>
  </si>
  <si>
    <t>Howland High School</t>
  </si>
  <si>
    <t>042804</t>
  </si>
  <si>
    <t>Bigelow Hill Elementary School</t>
  </si>
  <si>
    <t>008334</t>
  </si>
  <si>
    <t>Delta Elementary School</t>
  </si>
  <si>
    <t>005777</t>
  </si>
  <si>
    <t>Chalker High School</t>
  </si>
  <si>
    <t>030106</t>
  </si>
  <si>
    <t>Miami View Elementary School</t>
  </si>
  <si>
    <t>023820</t>
  </si>
  <si>
    <t>010348</t>
  </si>
  <si>
    <t>045641</t>
  </si>
  <si>
    <t>Wauseon Elementary School</t>
  </si>
  <si>
    <t>Wauseon Exempted Village</t>
  </si>
  <si>
    <t>H,P,K,1-5</t>
  </si>
  <si>
    <t>004838</t>
  </si>
  <si>
    <t>East Palestine Elementary School</t>
  </si>
  <si>
    <t>139220</t>
  </si>
  <si>
    <t>Lynchburg-Clay Middle School</t>
  </si>
  <si>
    <t>036269</t>
  </si>
  <si>
    <t>Streetsboro High School</t>
  </si>
  <si>
    <t>034215</t>
  </si>
  <si>
    <t>045799</t>
  </si>
  <si>
    <t>Shawnee Middle School</t>
  </si>
  <si>
    <t>[Person_31]</t>
  </si>
  <si>
    <t>022400</t>
  </si>
  <si>
    <t>050005</t>
  </si>
  <si>
    <t>Manchester Middle School</t>
  </si>
  <si>
    <t>006783</t>
  </si>
  <si>
    <t>McPherson Middle School</t>
  </si>
  <si>
    <t>012515</t>
  </si>
  <si>
    <t>Reynoldsburg HS Health Sciences &amp; Human Services Academy</t>
  </si>
  <si>
    <t>026468</t>
  </si>
  <si>
    <t>National Trail High School</t>
  </si>
  <si>
    <t>086454</t>
  </si>
  <si>
    <t>002857</t>
  </si>
  <si>
    <t>046862</t>
  </si>
  <si>
    <t>Bloom Carroll Intermediate School</t>
  </si>
  <si>
    <t>Bloom-Carroll Local</t>
  </si>
  <si>
    <t>061895</t>
  </si>
  <si>
    <t>[Person_257]</t>
  </si>
  <si>
    <t>035428</t>
  </si>
  <si>
    <t>Springcreek Primary Elementary School</t>
  </si>
  <si>
    <t>012030</t>
  </si>
  <si>
    <t>Near West Intergenerational School</t>
  </si>
  <si>
    <t>011163</t>
  </si>
  <si>
    <t>[Person_256]</t>
  </si>
  <si>
    <t>033084</t>
  </si>
  <si>
    <t>Rutherford B Hayes High School</t>
  </si>
  <si>
    <t>068379</t>
  </si>
  <si>
    <t>043737</t>
  </si>
  <si>
    <t>W O Cline Elementary School</t>
  </si>
  <si>
    <t>Centerville City</t>
  </si>
  <si>
    <t>004937</t>
  </si>
  <si>
    <t>[Person_255]</t>
  </si>
  <si>
    <t>038372</t>
  </si>
  <si>
    <t>Bloom-Vernon Elementary School</t>
  </si>
  <si>
    <t>000562</t>
  </si>
  <si>
    <t>Amanda-Clearcreek High School</t>
  </si>
  <si>
    <t>014027</t>
  </si>
  <si>
    <t>[Person_254]</t>
  </si>
  <si>
    <t>001743</t>
  </si>
  <si>
    <t>Bath Elementary School</t>
  </si>
  <si>
    <t>064626</t>
  </si>
  <si>
    <t>049437</t>
  </si>
  <si>
    <t>[Person_25]</t>
  </si>
  <si>
    <t>020701</t>
  </si>
  <si>
    <t>036988</t>
  </si>
  <si>
    <t>Tecumseh High School</t>
  </si>
  <si>
    <t>012906</t>
  </si>
  <si>
    <t>017426</t>
  </si>
  <si>
    <t>Indian Valley High School</t>
  </si>
  <si>
    <t>034363</t>
  </si>
  <si>
    <t>Sheridan High School</t>
  </si>
  <si>
    <t>031682</t>
  </si>
  <si>
    <t>Ridgeview Elementary School</t>
  </si>
  <si>
    <t>037754</t>
  </si>
  <si>
    <t>022160</t>
  </si>
  <si>
    <t>Madison-Plains High School</t>
  </si>
  <si>
    <t>025395</t>
  </si>
  <si>
    <t>Montgomery Intermediate School East</t>
  </si>
  <si>
    <t>061465</t>
  </si>
  <si>
    <t>Pleasant Street Elementary School</t>
  </si>
  <si>
    <t>029728</t>
  </si>
  <si>
    <t>047902</t>
  </si>
  <si>
    <t>Perry Middle School</t>
  </si>
  <si>
    <t>020438</t>
  </si>
  <si>
    <t>047449</t>
  </si>
  <si>
    <t>Liberty-Benton Elementary School</t>
  </si>
  <si>
    <t>Liberty-Benton Local</t>
  </si>
  <si>
    <t>003749</t>
  </si>
  <si>
    <t>Brookfield High School</t>
  </si>
  <si>
    <t>064378</t>
  </si>
  <si>
    <t>Harrison Middle School</t>
  </si>
  <si>
    <t>000951</t>
  </si>
  <si>
    <t>Toledo Preparatory and Fitness Academy</t>
  </si>
  <si>
    <t>029868</t>
  </si>
  <si>
    <t>Pickerington Elementary School</t>
  </si>
  <si>
    <t>020180</t>
  </si>
  <si>
    <t>Leroy Elementary School</t>
  </si>
  <si>
    <t>142513</t>
  </si>
  <si>
    <t>Bellaire Middle School</t>
  </si>
  <si>
    <t>023234</t>
  </si>
  <si>
    <t>Gateway Middle School</t>
  </si>
  <si>
    <t>036327</t>
  </si>
  <si>
    <t>Stryker High School</t>
  </si>
  <si>
    <t>043331</t>
  </si>
  <si>
    <t>064816</t>
  </si>
  <si>
    <t>Fairfield South Elementary School</t>
  </si>
  <si>
    <t>009894</t>
  </si>
  <si>
    <t>Edgerton High School</t>
  </si>
  <si>
    <t>004390</t>
  </si>
  <si>
    <t>Butler Elementary School</t>
  </si>
  <si>
    <t>035337</t>
  </si>
  <si>
    <t>Spencerville Elementary School</t>
  </si>
  <si>
    <t>008086</t>
  </si>
  <si>
    <t>Danville High School</t>
  </si>
  <si>
    <t>024331</t>
  </si>
  <si>
    <t>050096</t>
  </si>
  <si>
    <t>Mesopotamia Elementary School</t>
  </si>
  <si>
    <t>Bloomfield-Mespo Local</t>
  </si>
  <si>
    <t>008425</t>
  </si>
  <si>
    <t>Deshler Elementary School</t>
  </si>
  <si>
    <t>K,1-4,SN</t>
  </si>
  <si>
    <t>038158</t>
  </si>
  <si>
    <t>044974</t>
  </si>
  <si>
    <t xml:space="preserve">Wadsworth City </t>
  </si>
  <si>
    <t>092726</t>
  </si>
  <si>
    <t>004515</t>
  </si>
  <si>
    <t>Southwestern Elementary School</t>
  </si>
  <si>
    <t>000429</t>
  </si>
  <si>
    <t>Jackson Westview Elementary School</t>
  </si>
  <si>
    <t>011288</t>
  </si>
  <si>
    <t>046714</t>
  </si>
  <si>
    <t>Fairview High School</t>
  </si>
  <si>
    <t xml:space="preserve">Central Local </t>
  </si>
  <si>
    <t>061598</t>
  </si>
  <si>
    <t>Sheridan Middle School</t>
  </si>
  <si>
    <t>114819</t>
  </si>
  <si>
    <t>Gahanna South Middle School</t>
  </si>
  <si>
    <t>067892</t>
  </si>
  <si>
    <t>037176</t>
  </si>
  <si>
    <t>Thornville Elementary School</t>
  </si>
  <si>
    <t>120360</t>
  </si>
  <si>
    <t>Blacklick Elementary School</t>
  </si>
  <si>
    <t>152280</t>
  </si>
  <si>
    <t>048835</t>
  </si>
  <si>
    <t>[Person_253] Elementary School</t>
  </si>
  <si>
    <t>[Person_44]</t>
  </si>
  <si>
    <t>003335</t>
  </si>
  <si>
    <t>LaBrae Intermediate School</t>
  </si>
  <si>
    <t>041533</t>
  </si>
  <si>
    <t>Willowville Elementary School</t>
  </si>
  <si>
    <t>028100</t>
  </si>
  <si>
    <t>Norwood High School</t>
  </si>
  <si>
    <t>001750</t>
  </si>
  <si>
    <t>Bath High School</t>
  </si>
  <si>
    <t>091371</t>
  </si>
  <si>
    <t>Fairbanks Middle School</t>
  </si>
  <si>
    <t>039032</t>
  </si>
  <si>
    <t>Walls Elementary School</t>
  </si>
  <si>
    <t>012310</t>
  </si>
  <si>
    <t>Franklin High School</t>
  </si>
  <si>
    <t>021378</t>
  </si>
  <si>
    <t>031443</t>
  </si>
  <si>
    <t>Rice Elementary School</t>
  </si>
  <si>
    <t>041509</t>
  </si>
  <si>
    <t>Willoughby Middle School</t>
  </si>
  <si>
    <t>036962</t>
  </si>
  <si>
    <t>Teays Valley High School</t>
  </si>
  <si>
    <t>145987</t>
  </si>
  <si>
    <t>Greeneview Elementary School</t>
  </si>
  <si>
    <t>033126</t>
  </si>
  <si>
    <t>048157</t>
  </si>
  <si>
    <t>South Amherst Middle School</t>
  </si>
  <si>
    <t>Firelands Local</t>
  </si>
  <si>
    <t>061622</t>
  </si>
  <si>
    <t>050591</t>
  </si>
  <si>
    <t>Triway Junior High School</t>
  </si>
  <si>
    <t>Triway Local</t>
  </si>
  <si>
    <t>010991</t>
  </si>
  <si>
    <t>Fairfield Freshman High School</t>
  </si>
  <si>
    <t>011049</t>
  </si>
  <si>
    <t>Fairfield High School</t>
  </si>
  <si>
    <t>004911</t>
  </si>
  <si>
    <t>Carlisle High School</t>
  </si>
  <si>
    <t>009116</t>
  </si>
  <si>
    <t>000187</t>
  </si>
  <si>
    <t>[Person_252]</t>
  </si>
  <si>
    <t>012514</t>
  </si>
  <si>
    <t>[Person_251]: Arts, Communication &amp; Design Academy</t>
  </si>
  <si>
    <t>016477</t>
  </si>
  <si>
    <t>048496</t>
  </si>
  <si>
    <t>Hinckley Elementary School</t>
  </si>
  <si>
    <t>010090</t>
  </si>
  <si>
    <t>050625</t>
  </si>
  <si>
    <t>Edon High School</t>
  </si>
  <si>
    <t>Edon-Northwest Local</t>
  </si>
  <si>
    <t>000711</t>
  </si>
  <si>
    <t>Pymatuning Valley Primary Elementary School</t>
  </si>
  <si>
    <t>020990</t>
  </si>
  <si>
    <t>[Person_250]</t>
  </si>
  <si>
    <t>037473</t>
  </si>
  <si>
    <t>Trenton Avenue Elementary School</t>
  </si>
  <si>
    <t>152116</t>
  </si>
  <si>
    <t>041442</t>
  </si>
  <si>
    <t>Williamsburg High School</t>
  </si>
  <si>
    <t>036582</t>
  </si>
  <si>
    <t>[Person_249]</t>
  </si>
  <si>
    <t>028324</t>
  </si>
  <si>
    <t>Oakview Elementary School</t>
  </si>
  <si>
    <t>006072</t>
  </si>
  <si>
    <t>Swanton Middle School</t>
  </si>
  <si>
    <t>007260</t>
  </si>
  <si>
    <t>049320</t>
  </si>
  <si>
    <t>Continental Local Elementary School</t>
  </si>
  <si>
    <t>Continental Local</t>
  </si>
  <si>
    <t>040477</t>
  </si>
  <si>
    <t>Twin Oak Elementary School</t>
  </si>
  <si>
    <t>006965</t>
  </si>
  <si>
    <t>Col Crawford High School</t>
  </si>
  <si>
    <t>034603</t>
  </si>
  <si>
    <t>Silver Lake Elementary School</t>
  </si>
  <si>
    <t>036061</t>
  </si>
  <si>
    <t>[Person_248]</t>
  </si>
  <si>
    <t>036871</t>
  </si>
  <si>
    <t>Tallmadge Middle School</t>
  </si>
  <si>
    <t>032615</t>
  </si>
  <si>
    <t>049213</t>
  </si>
  <si>
    <t>Rootstown/Mabel Schnee Bldg Middle School</t>
  </si>
  <si>
    <t>Rootstown Local</t>
  </si>
  <si>
    <t>061630</t>
  </si>
  <si>
    <t>General Sherman Junior High School</t>
  </si>
  <si>
    <t>023218</t>
  </si>
  <si>
    <t>Mathews High School</t>
  </si>
  <si>
    <t>015792</t>
  </si>
  <si>
    <t>Heath High School</t>
  </si>
  <si>
    <t>037762</t>
  </si>
  <si>
    <t>024422</t>
  </si>
  <si>
    <t>Miamisburg High School</t>
  </si>
  <si>
    <t>034306</t>
  </si>
  <si>
    <t>Shelby High School</t>
  </si>
  <si>
    <t>000836</t>
  </si>
  <si>
    <t>Antwerp Local Elementary School</t>
  </si>
  <si>
    <t>005736</t>
  </si>
  <si>
    <t>Zane Trace Elementary School</t>
  </si>
  <si>
    <t>019687</t>
  </si>
  <si>
    <t>Lakewood High School</t>
  </si>
  <si>
    <t>098087</t>
  </si>
  <si>
    <t>Worthington Park Elementary School</t>
  </si>
  <si>
    <t>006734</t>
  </si>
  <si>
    <t>[Person_26]-Massie High School</t>
  </si>
  <si>
    <t>011532</t>
  </si>
  <si>
    <t>National Inventors Hall of Fame School, Center for STEM</t>
  </si>
  <si>
    <t>015131</t>
  </si>
  <si>
    <t>Hardin Central Elementary School</t>
  </si>
  <si>
    <t>011748</t>
  </si>
  <si>
    <t>[Person_247]</t>
  </si>
  <si>
    <t>003848</t>
  </si>
  <si>
    <t>Brookview Elementary School</t>
  </si>
  <si>
    <t>006700</t>
  </si>
  <si>
    <t>Northwest Primary School</t>
  </si>
  <si>
    <t>009134</t>
  </si>
  <si>
    <t>East Palestine High School</t>
  </si>
  <si>
    <t>017822</t>
  </si>
  <si>
    <t>[Person_246]</t>
  </si>
  <si>
    <t>037622</t>
  </si>
  <si>
    <t>Turkeyfoot Elementary School</t>
  </si>
  <si>
    <t>015032</t>
  </si>
  <si>
    <t>Hanby Building Elementary School</t>
  </si>
  <si>
    <t>025668</t>
  </si>
  <si>
    <t>P,K,1,SN</t>
  </si>
  <si>
    <t>025007</t>
  </si>
  <si>
    <t>050302</t>
  </si>
  <si>
    <t>Tuscarawas Valley Primary</t>
  </si>
  <si>
    <t>Tuscarawas Valley Local</t>
  </si>
  <si>
    <t>021279</t>
  </si>
  <si>
    <t>Lomond Elementary School</t>
  </si>
  <si>
    <t>D,P,K</t>
  </si>
  <si>
    <t>099812</t>
  </si>
  <si>
    <t>Fairview Park Early Education Learning Center</t>
  </si>
  <si>
    <t>037465</t>
  </si>
  <si>
    <t>Tremont Elementary School</t>
  </si>
  <si>
    <t>036012</t>
  </si>
  <si>
    <t>Sterling [Person_245]</t>
  </si>
  <si>
    <t>011487</t>
  </si>
  <si>
    <t>Falcon Academy of Creative Arts</t>
  </si>
  <si>
    <t>025148</t>
  </si>
  <si>
    <t>Mogadore High School</t>
  </si>
  <si>
    <t>022921</t>
  </si>
  <si>
    <t>Market Street Elementary School</t>
  </si>
  <si>
    <t>062349</t>
  </si>
  <si>
    <t>Mayfield Middle School</t>
  </si>
  <si>
    <t>068577</t>
  </si>
  <si>
    <t>Kenton Ridge High School</t>
  </si>
  <si>
    <t>039750</t>
  </si>
  <si>
    <t>Waterford High School</t>
  </si>
  <si>
    <t>027052</t>
  </si>
  <si>
    <t>Newbury High School</t>
  </si>
  <si>
    <t>016550</t>
  </si>
  <si>
    <t>Holgate Elementary School</t>
  </si>
  <si>
    <t>033340</t>
  </si>
  <si>
    <t>045328</t>
  </si>
  <si>
    <t>South Side Middle School</t>
  </si>
  <si>
    <t>[Person_35]</t>
  </si>
  <si>
    <t>022087</t>
  </si>
  <si>
    <t>031989</t>
  </si>
  <si>
    <t>Riverside Jr/Sr High School</t>
  </si>
  <si>
    <t>017798</t>
  </si>
  <si>
    <t>Jackson-Milton High School</t>
  </si>
  <si>
    <t>024026</t>
  </si>
  <si>
    <t>Mechanicsburg High School</t>
  </si>
  <si>
    <t>133215</t>
  </si>
  <si>
    <t>Intergenerational School, The</t>
  </si>
  <si>
    <t>000935</t>
  </si>
  <si>
    <t>047043</t>
  </si>
  <si>
    <t>Archbold High School</t>
  </si>
  <si>
    <t>Archbold-Area Local</t>
  </si>
  <si>
    <t>011551</t>
  </si>
  <si>
    <t>Field High School</t>
  </si>
  <si>
    <t>016089</t>
  </si>
  <si>
    <t>High Street Primary Elementary School</t>
  </si>
  <si>
    <t>037697</t>
  </si>
  <si>
    <t>Tri-County North High School</t>
  </si>
  <si>
    <t>5-8,SN</t>
  </si>
  <si>
    <t>122887</t>
  </si>
  <si>
    <t>Tuscarawas Valley Middle School</t>
  </si>
  <si>
    <t>009803</t>
  </si>
  <si>
    <t>Eaton High School</t>
  </si>
  <si>
    <t>021717</t>
  </si>
  <si>
    <t>Lucas High School</t>
  </si>
  <si>
    <t>040956</t>
  </si>
  <si>
    <t>[Person_244] PreK-Grade 2</t>
  </si>
  <si>
    <t>013227</t>
  </si>
  <si>
    <t>Geneva Middle School</t>
  </si>
  <si>
    <t>027458</t>
  </si>
  <si>
    <t>Orrville Elementary School</t>
  </si>
  <si>
    <t>125344</t>
  </si>
  <si>
    <t>Darby Creek Elementary School</t>
  </si>
  <si>
    <t>042234</t>
  </si>
  <si>
    <t>Wooster Twp Elementary School</t>
  </si>
  <si>
    <t>026922</t>
  </si>
  <si>
    <t>New Richmond High School</t>
  </si>
  <si>
    <t>011023</t>
  </si>
  <si>
    <t>South Central Elementary School</t>
  </si>
  <si>
    <t>000877</t>
  </si>
  <si>
    <t>Applewood Elementary School</t>
  </si>
  <si>
    <t>145078</t>
  </si>
  <si>
    <t>Pickerington Lakeview Junior High</t>
  </si>
  <si>
    <t>001693</t>
  </si>
  <si>
    <t>[Person_243]</t>
  </si>
  <si>
    <t>027698</t>
  </si>
  <si>
    <t>Northmont High School</t>
  </si>
  <si>
    <t>002279</t>
  </si>
  <si>
    <t>Bellville Elementary School</t>
  </si>
  <si>
    <t>064287</t>
  </si>
  <si>
    <t>044131</t>
  </si>
  <si>
    <t>Woodlands Intermediate School</t>
  </si>
  <si>
    <t>Huron City Schools</t>
  </si>
  <si>
    <t>008979</t>
  </si>
  <si>
    <t>Midview West Elementary School</t>
  </si>
  <si>
    <t>008748</t>
  </si>
  <si>
    <t>050534</t>
  </si>
  <si>
    <t>Chippewa Middle School</t>
  </si>
  <si>
    <t>[Person_29]</t>
  </si>
  <si>
    <t>012617</t>
  </si>
  <si>
    <t>049338</t>
  </si>
  <si>
    <t>Fort Jennings Elementary School</t>
  </si>
  <si>
    <t>[Person_34]</t>
  </si>
  <si>
    <t>015396</t>
  </si>
  <si>
    <t>027607</t>
  </si>
  <si>
    <t>North Rd Elementary School</t>
  </si>
  <si>
    <t>013359</t>
  </si>
  <si>
    <t>Valley View Primary School</t>
  </si>
  <si>
    <t>027342</t>
  </si>
  <si>
    <t>[Person_127]</t>
  </si>
  <si>
    <t>066738</t>
  </si>
  <si>
    <t>Baldwin Road Junior High School</t>
  </si>
  <si>
    <t>035451</t>
  </si>
  <si>
    <t>048371</t>
  </si>
  <si>
    <t>Springfield Intermediate Middle School</t>
  </si>
  <si>
    <t>033944</t>
  </si>
  <si>
    <t>North Adams High School</t>
  </si>
  <si>
    <t>030445</t>
  </si>
  <si>
    <t>048348</t>
  </si>
  <si>
    <t>Poland Middle School</t>
  </si>
  <si>
    <t>Poland Local</t>
  </si>
  <si>
    <t>012555</t>
  </si>
  <si>
    <t>017129</t>
  </si>
  <si>
    <t>Hunter Elementary School</t>
  </si>
  <si>
    <t>013946</t>
  </si>
  <si>
    <t>046342</t>
  </si>
  <si>
    <t>Goshen Middle School</t>
  </si>
  <si>
    <t>Goshen Local</t>
  </si>
  <si>
    <t>001446</t>
  </si>
  <si>
    <t>Badger High School</t>
  </si>
  <si>
    <t>025130</t>
  </si>
  <si>
    <t>049957</t>
  </si>
  <si>
    <t>Tuslaw Middle School</t>
  </si>
  <si>
    <t>Tuslaw Local</t>
  </si>
  <si>
    <t>039321</t>
  </si>
  <si>
    <t>124214</t>
  </si>
  <si>
    <t>Russellville Elementary School</t>
  </si>
  <si>
    <t>002501</t>
  </si>
  <si>
    <t>Berne Union High School</t>
  </si>
  <si>
    <t>040311</t>
  </si>
  <si>
    <t>048595</t>
  </si>
  <si>
    <t>Fort Recovery Elementary School</t>
  </si>
  <si>
    <t>Fort Recovery Local</t>
  </si>
  <si>
    <t>032763</t>
  </si>
  <si>
    <t>Rossford High School</t>
  </si>
  <si>
    <t>139337</t>
  </si>
  <si>
    <t>009951</t>
  </si>
  <si>
    <t>O R Edgington Elementary School</t>
  </si>
  <si>
    <t>021725</t>
  </si>
  <si>
    <t>050674</t>
  </si>
  <si>
    <t>Luckey Elementary School</t>
  </si>
  <si>
    <t>Eastwood Local</t>
  </si>
  <si>
    <t>124875</t>
  </si>
  <si>
    <t>050435</t>
  </si>
  <si>
    <t>Kings Local</t>
  </si>
  <si>
    <t>001149</t>
  </si>
  <si>
    <t>Athens High School</t>
  </si>
  <si>
    <t>001982</t>
  </si>
  <si>
    <t>Beavertown Elementary School</t>
  </si>
  <si>
    <t>121954</t>
  </si>
  <si>
    <t>Stevenson Elementary School</t>
  </si>
  <si>
    <t>007054</t>
  </si>
  <si>
    <t>Columbian High School</t>
  </si>
  <si>
    <t>043265</t>
  </si>
  <si>
    <t>046748</t>
  </si>
  <si>
    <t>Big Walnut Middle School</t>
  </si>
  <si>
    <t>Big Walnut Local</t>
  </si>
  <si>
    <t>003202</t>
  </si>
  <si>
    <t>Woodridge Middle School</t>
  </si>
  <si>
    <t>008789</t>
  </si>
  <si>
    <t>Driscoll Elementary School</t>
  </si>
  <si>
    <t>020735</t>
  </si>
  <si>
    <t>Rhodes Avenue Elementary</t>
  </si>
  <si>
    <t>037283</t>
  </si>
  <si>
    <t>045617</t>
  </si>
  <si>
    <t>[Person_242]</t>
  </si>
  <si>
    <t>Tipp City Exempted Village</t>
  </si>
  <si>
    <t>037564</t>
  </si>
  <si>
    <t>Triway High School</t>
  </si>
  <si>
    <t>146936</t>
  </si>
  <si>
    <t>Buckeye Central Elementary School</t>
  </si>
  <si>
    <t>7-8,SN</t>
  </si>
  <si>
    <t>065383</t>
  </si>
  <si>
    <t>Buckeye Junior High School</t>
  </si>
  <si>
    <t>001255</t>
  </si>
  <si>
    <t>032607</t>
  </si>
  <si>
    <t>Rootstown/Ward Davis Bldg High School</t>
  </si>
  <si>
    <t>117879</t>
  </si>
  <si>
    <t>East Canton Middle School</t>
  </si>
  <si>
    <t>139360</t>
  </si>
  <si>
    <t>Oak Creek Elementary School</t>
  </si>
  <si>
    <t>017046</t>
  </si>
  <si>
    <t>Hubbard High School</t>
  </si>
  <si>
    <t>013268</t>
  </si>
  <si>
    <t>Genoa Elementary School</t>
  </si>
  <si>
    <t>019547</t>
  </si>
  <si>
    <t>Lake Middle School</t>
  </si>
  <si>
    <t>012120</t>
  </si>
  <si>
    <t>013482</t>
  </si>
  <si>
    <t>Girard Sr High School</t>
  </si>
  <si>
    <t>005207</t>
  </si>
  <si>
    <t>Celina High School</t>
  </si>
  <si>
    <t>123398</t>
  </si>
  <si>
    <t>050013</t>
  </si>
  <si>
    <t>Green Intermediate Elementary School</t>
  </si>
  <si>
    <t>012757</t>
  </si>
  <si>
    <t>Furry Elementary School</t>
  </si>
  <si>
    <t>119792</t>
  </si>
  <si>
    <t>Holloway Elementary School</t>
  </si>
  <si>
    <t>011692</t>
  </si>
  <si>
    <t>Firestone High School</t>
  </si>
  <si>
    <t>064675</t>
  </si>
  <si>
    <t>Hickory Ridge Elementary School</t>
  </si>
  <si>
    <t>000992</t>
  </si>
  <si>
    <t>Arlington Local High School</t>
  </si>
  <si>
    <t>035238</t>
  </si>
  <si>
    <t>Southington Elementary School</t>
  </si>
  <si>
    <t>061515</t>
  </si>
  <si>
    <t>Millridge Hearing Center</t>
  </si>
  <si>
    <t>028779</t>
  </si>
  <si>
    <t>Orrville High School</t>
  </si>
  <si>
    <t>012849</t>
  </si>
  <si>
    <t>Garaway High School</t>
  </si>
  <si>
    <t>064105</t>
  </si>
  <si>
    <t>Forest Elementary School</t>
  </si>
  <si>
    <t>011291</t>
  </si>
  <si>
    <t>Village Preparatory School</t>
  </si>
  <si>
    <t>008112</t>
  </si>
  <si>
    <t>Northwood Elementary</t>
  </si>
  <si>
    <t>005801</t>
  </si>
  <si>
    <t>050138</t>
  </si>
  <si>
    <t>Champion Central Elementary School</t>
  </si>
  <si>
    <t>Champion Local</t>
  </si>
  <si>
    <t>004556</t>
  </si>
  <si>
    <t>Caldwell High School</t>
  </si>
  <si>
    <t>027367</t>
  </si>
  <si>
    <t>Normandy High School</t>
  </si>
  <si>
    <t>043380</t>
  </si>
  <si>
    <t>048678</t>
  </si>
  <si>
    <t>Brookville Intermediate School</t>
  </si>
  <si>
    <t>Brookville Local</t>
  </si>
  <si>
    <t>016287</t>
  </si>
  <si>
    <t>[Person_241]</t>
  </si>
  <si>
    <t>H,P,K,1-4</t>
  </si>
  <si>
    <t>011494</t>
  </si>
  <si>
    <t>Felicity-Franklin Local  Elementary School</t>
  </si>
  <si>
    <t>005017</t>
  </si>
  <si>
    <t>Carrollton High School</t>
  </si>
  <si>
    <t>030304</t>
  </si>
  <si>
    <t>Pleasant High School</t>
  </si>
  <si>
    <t>009218</t>
  </si>
  <si>
    <t>Liberty Middle School</t>
  </si>
  <si>
    <t>139717</t>
  </si>
  <si>
    <t>044271</t>
  </si>
  <si>
    <t>Loveland Intermediate School</t>
  </si>
  <si>
    <t>Loveland City</t>
  </si>
  <si>
    <t>001412</t>
  </si>
  <si>
    <t>046706</t>
  </si>
  <si>
    <t>Ayersville Elementary School</t>
  </si>
  <si>
    <t xml:space="preserve">Ayersville Local </t>
  </si>
  <si>
    <t>021287</t>
  </si>
  <si>
    <t>London High School</t>
  </si>
  <si>
    <t>003822</t>
  </si>
  <si>
    <t>Brookside Elementary School</t>
  </si>
  <si>
    <t>043364</t>
  </si>
  <si>
    <t>Boardman Center Middle School</t>
  </si>
  <si>
    <t>024505</t>
  </si>
  <si>
    <t>Oakwood Middle School</t>
  </si>
  <si>
    <t>007328</t>
  </si>
  <si>
    <t>049981</t>
  </si>
  <si>
    <t>Copley-Fairlawn Middle School</t>
  </si>
  <si>
    <t>Copley-Fairlawn City</t>
  </si>
  <si>
    <t>036301</t>
  </si>
  <si>
    <t>Struthers High School</t>
  </si>
  <si>
    <t>020008</t>
  </si>
  <si>
    <t>LaBrae High School</t>
  </si>
  <si>
    <t>008052</t>
  </si>
  <si>
    <t>Danbury High School</t>
  </si>
  <si>
    <t>018960</t>
  </si>
  <si>
    <t>Keystone High School</t>
  </si>
  <si>
    <t>022871</t>
  </si>
  <si>
    <t>045195</t>
  </si>
  <si>
    <t>[Person_240]</t>
  </si>
  <si>
    <t>Amherst Exempted Village</t>
  </si>
  <si>
    <t>000901</t>
  </si>
  <si>
    <t>Arcanum Elementary School</t>
  </si>
  <si>
    <t>000778</t>
  </si>
  <si>
    <t>Ansonia High School</t>
  </si>
  <si>
    <t>071357</t>
  </si>
  <si>
    <t>[Person_239]</t>
  </si>
  <si>
    <t>023390</t>
  </si>
  <si>
    <t>St. Marys Middle School</t>
  </si>
  <si>
    <t>000493</t>
  </si>
  <si>
    <t>Lebanon Junior High</t>
  </si>
  <si>
    <t>030395</t>
  </si>
  <si>
    <t>Pleasantville Elementary School</t>
  </si>
  <si>
    <t>001081</t>
  </si>
  <si>
    <t>Ashland High School</t>
  </si>
  <si>
    <t>004101</t>
  </si>
  <si>
    <t>[Person_205]</t>
  </si>
  <si>
    <t>005298</t>
  </si>
  <si>
    <t>[Person_238]</t>
  </si>
  <si>
    <t>029843</t>
  </si>
  <si>
    <t>Philo High School</t>
  </si>
  <si>
    <t>004028</t>
  </si>
  <si>
    <t>[Person_237]</t>
  </si>
  <si>
    <t>005371</t>
  </si>
  <si>
    <t>017145</t>
  </si>
  <si>
    <t>132993</t>
  </si>
  <si>
    <t>Constellation Schools: Westpark Community Elementary</t>
  </si>
  <si>
    <t>034074</t>
  </si>
  <si>
    <t>[Person_236]</t>
  </si>
  <si>
    <t>009160</t>
  </si>
  <si>
    <t>Jackson Northview Elementary School</t>
  </si>
  <si>
    <t>040337</t>
  </si>
  <si>
    <t>St Marys Intermediate School</t>
  </si>
  <si>
    <t>133330</t>
  </si>
  <si>
    <t>T.C.P. World Academy</t>
  </si>
  <si>
    <t>095794</t>
  </si>
  <si>
    <t>Mccord Middle School</t>
  </si>
  <si>
    <t>009381</t>
  </si>
  <si>
    <t>023549</t>
  </si>
  <si>
    <t>[Person_235]</t>
  </si>
  <si>
    <t>024679</t>
  </si>
  <si>
    <t>Edison Elementary School (formerly [Person_234])</t>
  </si>
  <si>
    <t>032599</t>
  </si>
  <si>
    <t>Rootstown Elementary School</t>
  </si>
  <si>
    <t>001107</t>
  </si>
  <si>
    <t>Buckeye Valley East Elementary School</t>
  </si>
  <si>
    <t>099580</t>
  </si>
  <si>
    <t>[Person_233]</t>
  </si>
  <si>
    <t>010058</t>
  </si>
  <si>
    <t>Edison Middle School</t>
  </si>
  <si>
    <t>024885</t>
  </si>
  <si>
    <t>Millridge Elementary School</t>
  </si>
  <si>
    <t>014563</t>
  </si>
  <si>
    <t>Greenmont Elementary School</t>
  </si>
  <si>
    <t>064170</t>
  </si>
  <si>
    <t>[Person_232] Junior High School</t>
  </si>
  <si>
    <t>011122</t>
  </si>
  <si>
    <t>047936</t>
  </si>
  <si>
    <t>Fairland Middle School</t>
  </si>
  <si>
    <t xml:space="preserve">[Person_27] </t>
  </si>
  <si>
    <t>010249</t>
  </si>
  <si>
    <t>Ella Canavan Elementary School</t>
  </si>
  <si>
    <t>034801</t>
  </si>
  <si>
    <t>Snowhill Elementary School</t>
  </si>
  <si>
    <t>038224</t>
  </si>
  <si>
    <t>[Person_186]</t>
  </si>
  <si>
    <t>001594</t>
  </si>
  <si>
    <t>Barnesville Elementary School</t>
  </si>
  <si>
    <t>037952</t>
  </si>
  <si>
    <t>Upper Sandusky High School</t>
  </si>
  <si>
    <t>036863</t>
  </si>
  <si>
    <t>Talawanda High School</t>
  </si>
  <si>
    <t>002543</t>
  </si>
  <si>
    <t>Bethel Elementary School</t>
  </si>
  <si>
    <t>017905</t>
  </si>
  <si>
    <t>Jefferson Area Sr High School</t>
  </si>
  <si>
    <t>038232</t>
  </si>
  <si>
    <t>047464</t>
  </si>
  <si>
    <t>[Person_231]</t>
  </si>
  <si>
    <t>[Person_30]</t>
  </si>
  <si>
    <t>031302</t>
  </si>
  <si>
    <t>Reid Elementary School</t>
  </si>
  <si>
    <t>026336</t>
  </si>
  <si>
    <t>North Ridgeville High School</t>
  </si>
  <si>
    <t>002568</t>
  </si>
  <si>
    <t>[Person_230]</t>
  </si>
  <si>
    <t>016311</t>
  </si>
  <si>
    <t>Hilliard Heritage Middle School</t>
  </si>
  <si>
    <t>014662</t>
  </si>
  <si>
    <t>Grill Elementary School</t>
  </si>
  <si>
    <t>031849</t>
  </si>
  <si>
    <t>Ritzman Community Learning Center</t>
  </si>
  <si>
    <t>098426</t>
  </si>
  <si>
    <t>Willetts Middle School</t>
  </si>
  <si>
    <t>021683</t>
  </si>
  <si>
    <t>Lowellville High School</t>
  </si>
  <si>
    <t>039289</t>
  </si>
  <si>
    <t>Warsaw Elementary School</t>
  </si>
  <si>
    <t>039701</t>
  </si>
  <si>
    <t>024521</t>
  </si>
  <si>
    <t>Big Creek Elementary School</t>
  </si>
  <si>
    <t>019695</t>
  </si>
  <si>
    <t>018473</t>
  </si>
  <si>
    <t>Willis C Adams Middle School</t>
  </si>
  <si>
    <t>007799</t>
  </si>
  <si>
    <t>Crissey Elementary School</t>
  </si>
  <si>
    <t>002956</t>
  </si>
  <si>
    <t>Bloomfield High School</t>
  </si>
  <si>
    <t>004473</t>
  </si>
  <si>
    <t>C O Harrison Elementary School</t>
  </si>
  <si>
    <t>2-4,SN</t>
  </si>
  <si>
    <t>003129</t>
  </si>
  <si>
    <t>Tuscarawas Valley Intermediate</t>
  </si>
  <si>
    <t>030213</t>
  </si>
  <si>
    <t>Pleasant Middle School</t>
  </si>
  <si>
    <t>038836</t>
  </si>
  <si>
    <t>West Muskingum High School</t>
  </si>
  <si>
    <t>014522</t>
  </si>
  <si>
    <t>048363</t>
  </si>
  <si>
    <t>South Range Middle School</t>
  </si>
  <si>
    <t>South Range Local</t>
  </si>
  <si>
    <t>011463</t>
  </si>
  <si>
    <t>Teays Valley West Middle School</t>
  </si>
  <si>
    <t>026435</t>
  </si>
  <si>
    <t>Nashville Elementary School</t>
  </si>
  <si>
    <t>019042</t>
  </si>
  <si>
    <t>King Elementary School</t>
  </si>
  <si>
    <t>119776</t>
  </si>
  <si>
    <t>046110</t>
  </si>
  <si>
    <t>012495</t>
  </si>
  <si>
    <t>Big Walnut Intermediate School</t>
  </si>
  <si>
    <t>011676</t>
  </si>
  <si>
    <t>Firelands Elementary School</t>
  </si>
  <si>
    <t>032391</t>
  </si>
  <si>
    <t>Hubbard  Elementary School</t>
  </si>
  <si>
    <t>004853</t>
  </si>
  <si>
    <t>Cardinal High School</t>
  </si>
  <si>
    <t>009936</t>
  </si>
  <si>
    <t>Edgewood High School</t>
  </si>
  <si>
    <t>037481</t>
  </si>
  <si>
    <t>004549</t>
  </si>
  <si>
    <t>Calcutta Elementary School</t>
  </si>
  <si>
    <t>098475</t>
  </si>
  <si>
    <t>[Person_229] Middle School</t>
  </si>
  <si>
    <t>023358</t>
  </si>
  <si>
    <t>Maysville High School</t>
  </si>
  <si>
    <t>038760</t>
  </si>
  <si>
    <t>046219</t>
  </si>
  <si>
    <t>West Liberty-Salem Middle/High School</t>
  </si>
  <si>
    <t>West Liberty-Salem Local</t>
  </si>
  <si>
    <t>018911</t>
  </si>
  <si>
    <t>Kettering Middle School</t>
  </si>
  <si>
    <t>125773</t>
  </si>
  <si>
    <t>Portsmouth West Elementary School</t>
  </si>
  <si>
    <t>007336</t>
  </si>
  <si>
    <t>Copopa Elementary School</t>
  </si>
  <si>
    <t>009119</t>
  </si>
  <si>
    <t>018598</t>
  </si>
  <si>
    <t>049346</t>
  </si>
  <si>
    <t>Kalida Elementary School</t>
  </si>
  <si>
    <t>Kalida Local</t>
  </si>
  <si>
    <t>015511</t>
  </si>
  <si>
    <t>049866</t>
  </si>
  <si>
    <t>Hartville Elementary School</t>
  </si>
  <si>
    <t>037671</t>
  </si>
  <si>
    <t>Tuslaw High School</t>
  </si>
  <si>
    <t>029637</t>
  </si>
  <si>
    <t>Perkins High School</t>
  </si>
  <si>
    <t>000450</t>
  </si>
  <si>
    <t>[Person_197]</t>
  </si>
  <si>
    <t>009274</t>
  </si>
  <si>
    <t>018747</t>
  </si>
  <si>
    <t>J F Kennedy Elementary School</t>
  </si>
  <si>
    <t>026419</t>
  </si>
  <si>
    <t>Napoleon High School</t>
  </si>
  <si>
    <t>009829</t>
  </si>
  <si>
    <t>Echo Hills Elementary School</t>
  </si>
  <si>
    <t>034579</t>
  </si>
  <si>
    <t>Sidney Fenn Elementary School</t>
  </si>
  <si>
    <t>010884</t>
  </si>
  <si>
    <t>Evergreen High School</t>
  </si>
  <si>
    <t>019224</t>
  </si>
  <si>
    <t>047878</t>
  </si>
  <si>
    <t>Kirtland Middle School</t>
  </si>
  <si>
    <t>[Person_22]</t>
  </si>
  <si>
    <t>034108</t>
  </si>
  <si>
    <t>[Person_227]</t>
  </si>
  <si>
    <t>027771</t>
  </si>
  <si>
    <t>061838</t>
  </si>
  <si>
    <t>T C Knapp Elementary School</t>
  </si>
  <si>
    <t>019653</t>
  </si>
  <si>
    <t>Indian Lake Elementary School</t>
  </si>
  <si>
    <t>000878</t>
  </si>
  <si>
    <t>Slate Ridge Elementary School</t>
  </si>
  <si>
    <t>010769</t>
  </si>
  <si>
    <t>028365</t>
  </si>
  <si>
    <t>GlenOak High School</t>
  </si>
  <si>
    <t>014324</t>
  </si>
  <si>
    <t>024307</t>
  </si>
  <si>
    <t>[Person_182]</t>
  </si>
  <si>
    <t>002451</t>
  </si>
  <si>
    <t>Berlin Elementary School</t>
  </si>
  <si>
    <t>024752</t>
  </si>
  <si>
    <t>045500</t>
  </si>
  <si>
    <t>Milford Junior High School</t>
  </si>
  <si>
    <t>Milford Exempted Village</t>
  </si>
  <si>
    <t>013200</t>
  </si>
  <si>
    <t>Nexus Academy of Toledo</t>
  </si>
  <si>
    <t>019745</t>
  </si>
  <si>
    <t>Lakota High School</t>
  </si>
  <si>
    <t>029074</t>
  </si>
  <si>
    <t>049395</t>
  </si>
  <si>
    <t>[Person_226]</t>
  </si>
  <si>
    <t>Pandora-Gilboa Local</t>
  </si>
  <si>
    <t>135269</t>
  </si>
  <si>
    <t>Rapid Run Middle School</t>
  </si>
  <si>
    <t>008304</t>
  </si>
  <si>
    <t>Middlebranch Elementary School</t>
  </si>
  <si>
    <t>012435</t>
  </si>
  <si>
    <t>Fredericksburg Elementary School</t>
  </si>
  <si>
    <t>067835</t>
  </si>
  <si>
    <t>East Muskingum Middle School</t>
  </si>
  <si>
    <t>027862</t>
  </si>
  <si>
    <t>004630</t>
  </si>
  <si>
    <t>Camden Primary School</t>
  </si>
  <si>
    <t>099754</t>
  </si>
  <si>
    <t>Talawanda Middle School</t>
  </si>
  <si>
    <t>064824</t>
  </si>
  <si>
    <t>Bellflower Elementary School</t>
  </si>
  <si>
    <t>017350</t>
  </si>
  <si>
    <t>Indian Riffle Elementary School</t>
  </si>
  <si>
    <t>142406</t>
  </si>
  <si>
    <t>Fairview Elementary School</t>
  </si>
  <si>
    <t>043091</t>
  </si>
  <si>
    <t>Blendon Middle School</t>
  </si>
  <si>
    <t>017574</t>
  </si>
  <si>
    <t>049809</t>
  </si>
  <si>
    <t>Jackson Center Elementary School</t>
  </si>
  <si>
    <t>Jackson Center Local</t>
  </si>
  <si>
    <t>023473</t>
  </si>
  <si>
    <t>[Person_225] Junior High</t>
  </si>
  <si>
    <t>020776</t>
  </si>
  <si>
    <t>031179</t>
  </si>
  <si>
    <t>[Person_224]</t>
  </si>
  <si>
    <t>025825</t>
  </si>
  <si>
    <t>Mt Hope Elementary School</t>
  </si>
  <si>
    <t>034256</t>
  </si>
  <si>
    <t>Shawnee High School</t>
  </si>
  <si>
    <t>040923</t>
  </si>
  <si>
    <t>Wheelersburg Elementary School</t>
  </si>
  <si>
    <t>004739</t>
  </si>
  <si>
    <t>Campus Intermediate Elementary School</t>
  </si>
  <si>
    <t>039164</t>
  </si>
  <si>
    <t>Wapakoneta High School</t>
  </si>
  <si>
    <t>029876</t>
  </si>
  <si>
    <t>Pickerington High School Central</t>
  </si>
  <si>
    <t>132951</t>
  </si>
  <si>
    <t>Constellation Schools: Lorain Community Elementary</t>
  </si>
  <si>
    <t>018390</t>
  </si>
  <si>
    <t>[Person_223] Dulles Elementary School</t>
  </si>
  <si>
    <t>019331</t>
  </si>
  <si>
    <t>Krout Elementary School</t>
  </si>
  <si>
    <t>039420</t>
  </si>
  <si>
    <t>009787</t>
  </si>
  <si>
    <t>050047</t>
  </si>
  <si>
    <t>[Person_222]</t>
  </si>
  <si>
    <t>Nordonia Hills City</t>
  </si>
  <si>
    <t>008375</t>
  </si>
  <si>
    <t>Demmitt Elementary School</t>
  </si>
  <si>
    <t>004481</t>
  </si>
  <si>
    <t>C R Towslee Elementary School</t>
  </si>
  <si>
    <t>035089</t>
  </si>
  <si>
    <t>139212</t>
  </si>
  <si>
    <t>Lynchburg-Clay Elementary School</t>
  </si>
  <si>
    <t>037861</t>
  </si>
  <si>
    <t>Unioto High School</t>
  </si>
  <si>
    <t>142554</t>
  </si>
  <si>
    <t>046581</t>
  </si>
  <si>
    <t>[Person_221]</t>
  </si>
  <si>
    <t xml:space="preserve">Orange City </t>
  </si>
  <si>
    <t>039867</t>
  </si>
  <si>
    <t>Watson Elementary School</t>
  </si>
  <si>
    <t>018572</t>
  </si>
  <si>
    <t>Fairless Middle School</t>
  </si>
  <si>
    <t>024323</t>
  </si>
  <si>
    <t>Merwin Elementary School</t>
  </si>
  <si>
    <t>064139</t>
  </si>
  <si>
    <t>046722</t>
  </si>
  <si>
    <t>Tinora Junior High School</t>
  </si>
  <si>
    <t>005199</t>
  </si>
  <si>
    <t>Celina Middle School</t>
  </si>
  <si>
    <t>010132</t>
  </si>
  <si>
    <t>Edwards Middle School</t>
  </si>
  <si>
    <t>030031</t>
  </si>
  <si>
    <t>045583</t>
  </si>
  <si>
    <t>[Person_220]</t>
  </si>
  <si>
    <t>Perrysburg Exempted Village</t>
  </si>
  <si>
    <t>008391</t>
  </si>
  <si>
    <t>Dentzler Elementary School</t>
  </si>
  <si>
    <t>024570</t>
  </si>
  <si>
    <t>Midpark High School</t>
  </si>
  <si>
    <t>035469</t>
  </si>
  <si>
    <t>028415</t>
  </si>
  <si>
    <t>Olde Sawmill Elementary School</t>
  </si>
  <si>
    <t>027003</t>
  </si>
  <si>
    <t>036913</t>
  </si>
  <si>
    <t>[Person_219]</t>
  </si>
  <si>
    <t>039925</t>
  </si>
  <si>
    <t>050468</t>
  </si>
  <si>
    <t>Waynesville Elementary School</t>
  </si>
  <si>
    <t>[Person_19]</t>
  </si>
  <si>
    <t>024992</t>
  </si>
  <si>
    <t>Milton-Union Elementary School</t>
  </si>
  <si>
    <t>034553</t>
  </si>
  <si>
    <t>[Person_218]</t>
  </si>
  <si>
    <t>011528</t>
  </si>
  <si>
    <t>Ferguson Middle School</t>
  </si>
  <si>
    <t>000893</t>
  </si>
  <si>
    <t>Arcadia High School</t>
  </si>
  <si>
    <t>001958</t>
  </si>
  <si>
    <t>Beaver Local High School</t>
  </si>
  <si>
    <t>005785</t>
  </si>
  <si>
    <t>050070</t>
  </si>
  <si>
    <t>R B Chamberlin Middle School</t>
  </si>
  <si>
    <t>Twinsburg City</t>
  </si>
  <si>
    <t>020826</t>
  </si>
  <si>
    <t>007633</t>
  </si>
  <si>
    <t>027896</t>
  </si>
  <si>
    <t>Northwestern High School</t>
  </si>
  <si>
    <t>000604</t>
  </si>
  <si>
    <t>Amelia High School</t>
  </si>
  <si>
    <t>017582</t>
  </si>
  <si>
    <t>Jackson Center High School</t>
  </si>
  <si>
    <t>031690</t>
  </si>
  <si>
    <t>Archbold Middle School</t>
  </si>
  <si>
    <t>033639</t>
  </si>
  <si>
    <t>038943</t>
  </si>
  <si>
    <t>Wait Primary Elementary School</t>
  </si>
  <si>
    <t>034918</t>
  </si>
  <si>
    <t>South Central High School</t>
  </si>
  <si>
    <t>007815</t>
  </si>
  <si>
    <t>Croghan Elementary School</t>
  </si>
  <si>
    <t>005264</t>
  </si>
  <si>
    <t>042366</t>
  </si>
  <si>
    <t>Wynford High School</t>
  </si>
  <si>
    <t>099416</t>
  </si>
  <si>
    <t>044545</t>
  </si>
  <si>
    <t>North Royalton Middle School</t>
  </si>
  <si>
    <t>North Royalton City</t>
  </si>
  <si>
    <t>009927</t>
  </si>
  <si>
    <t>SalemTownship Elementary School</t>
  </si>
  <si>
    <t>028035</t>
  </si>
  <si>
    <t>Norton Primary Elementary School</t>
  </si>
  <si>
    <t>013193</t>
  </si>
  <si>
    <t>Gates Mills Elementary School</t>
  </si>
  <si>
    <t>010702</t>
  </si>
  <si>
    <t>Coventry Middle School</t>
  </si>
  <si>
    <t>020859</t>
  </si>
  <si>
    <t>004333</t>
  </si>
  <si>
    <t>Wauseon Middle School</t>
  </si>
  <si>
    <t>041814</t>
  </si>
  <si>
    <t>Winesburg Elementary School</t>
  </si>
  <si>
    <t>005926</t>
  </si>
  <si>
    <t>[Person_217]</t>
  </si>
  <si>
    <t>028753</t>
  </si>
  <si>
    <t>Orchard Park Elementary School</t>
  </si>
  <si>
    <t>140814</t>
  </si>
  <si>
    <t>Hilliard Tharp Sixth Grade Elementary School</t>
  </si>
  <si>
    <t>098731</t>
  </si>
  <si>
    <t>Shiloh Elementary School</t>
  </si>
  <si>
    <t>024349</t>
  </si>
  <si>
    <t>Evergreen Middle School</t>
  </si>
  <si>
    <t>010611</t>
  </si>
  <si>
    <t>Enon Elementary School</t>
  </si>
  <si>
    <t>071027</t>
  </si>
  <si>
    <t>050187</t>
  </si>
  <si>
    <t>Lakeview Middle School</t>
  </si>
  <si>
    <t>Lakeview Local</t>
  </si>
  <si>
    <t>009431</t>
  </si>
  <si>
    <t>067322</t>
  </si>
  <si>
    <t>Tri Valley Middle School</t>
  </si>
  <si>
    <t>011767</t>
  </si>
  <si>
    <t>Fishcreek Elementary School</t>
  </si>
  <si>
    <t>003244</t>
  </si>
  <si>
    <t>034785</t>
  </si>
  <si>
    <t>Smithville Elementary School</t>
  </si>
  <si>
    <t>036350</t>
  </si>
  <si>
    <t>Elida Elementary</t>
  </si>
  <si>
    <t>013060</t>
  </si>
  <si>
    <t>[Person_216]</t>
  </si>
  <si>
    <t>021592</t>
  </si>
  <si>
    <t>Loveland Middle School</t>
  </si>
  <si>
    <t>139311</t>
  </si>
  <si>
    <t>[Person_215]. High School</t>
  </si>
  <si>
    <t>029207</t>
  </si>
  <si>
    <t>045062</t>
  </si>
  <si>
    <t>Parkside Elementary School</t>
  </si>
  <si>
    <t>Westlake City</t>
  </si>
  <si>
    <t>033399</t>
  </si>
  <si>
    <t>Sabina Elementary School</t>
  </si>
  <si>
    <t>136911</t>
  </si>
  <si>
    <t>Indian Trail Elementary School</t>
  </si>
  <si>
    <t>016162</t>
  </si>
  <si>
    <t>Highland High School</t>
  </si>
  <si>
    <t>007062</t>
  </si>
  <si>
    <t>Columbiana High School</t>
  </si>
  <si>
    <t>118257</t>
  </si>
  <si>
    <t>Kilbourne Middle School</t>
  </si>
  <si>
    <t>066829</t>
  </si>
  <si>
    <t>[Person_214]</t>
  </si>
  <si>
    <t>009589</t>
  </si>
  <si>
    <t>030841</t>
  </si>
  <si>
    <t>[Person_213]</t>
  </si>
  <si>
    <t>005884</t>
  </si>
  <si>
    <t>047183</t>
  </si>
  <si>
    <t>Chardon Middle School</t>
  </si>
  <si>
    <t>[Person_21]</t>
  </si>
  <si>
    <t>016352</t>
  </si>
  <si>
    <t>Hillsdale High School</t>
  </si>
  <si>
    <t>018481</t>
  </si>
  <si>
    <t>Johnstown High School</t>
  </si>
  <si>
    <t>009043</t>
  </si>
  <si>
    <t>East Knox High School</t>
  </si>
  <si>
    <t>019323</t>
  </si>
  <si>
    <t>Kramer Elementary School</t>
  </si>
  <si>
    <t>007724</t>
  </si>
  <si>
    <t>Crestwood High School</t>
  </si>
  <si>
    <t>010108</t>
  </si>
  <si>
    <t>Edon Elementary School</t>
  </si>
  <si>
    <t>017053</t>
  </si>
  <si>
    <t>Huber Ridge Elementary School</t>
  </si>
  <si>
    <t>140830</t>
  </si>
  <si>
    <t>Hilliard Memorial Middle School</t>
  </si>
  <si>
    <t>042341</t>
  </si>
  <si>
    <t>Western Reserve High School</t>
  </si>
  <si>
    <t>024596</t>
  </si>
  <si>
    <t>Midview High School</t>
  </si>
  <si>
    <t>113910</t>
  </si>
  <si>
    <t>002832</t>
  </si>
  <si>
    <t>046383</t>
  </si>
  <si>
    <t>Blanchester Middle School</t>
  </si>
  <si>
    <t>Blanchester Local</t>
  </si>
  <si>
    <t>041624</t>
  </si>
  <si>
    <t>Wilson Hill Elementary School</t>
  </si>
  <si>
    <t>002436</t>
  </si>
  <si>
    <t>Berkshire High School</t>
  </si>
  <si>
    <t>027326</t>
  </si>
  <si>
    <t>Nordonia Middle School</t>
  </si>
  <si>
    <t>021311</t>
  </si>
  <si>
    <t>[Person_212]</t>
  </si>
  <si>
    <t>000387</t>
  </si>
  <si>
    <t>021113</t>
  </si>
  <si>
    <t>Little Miami High School</t>
  </si>
  <si>
    <t>035477</t>
  </si>
  <si>
    <t>145748</t>
  </si>
  <si>
    <t>048116</t>
  </si>
  <si>
    <t>[Person_211]</t>
  </si>
  <si>
    <t>[Person_16]</t>
  </si>
  <si>
    <t>115873</t>
  </si>
  <si>
    <t>[Person_210]</t>
  </si>
  <si>
    <t>005165</t>
  </si>
  <si>
    <t>047258</t>
  </si>
  <si>
    <t>Cedarville Elementary School</t>
  </si>
  <si>
    <t>[Person_24]</t>
  </si>
  <si>
    <t>9-12,PS,SN</t>
  </si>
  <si>
    <t>031815</t>
  </si>
  <si>
    <t>Ripley-Union-Lewis-Huntington High School</t>
  </si>
  <si>
    <t>017368</t>
  </si>
  <si>
    <t>Indian Run Elementary School</t>
  </si>
  <si>
    <t>111187</t>
  </si>
  <si>
    <t>152298</t>
  </si>
  <si>
    <t>Jackson Southview Elementary School</t>
  </si>
  <si>
    <t>011924</t>
  </si>
  <si>
    <t>035436</t>
  </si>
  <si>
    <t>Springdale Elementary School</t>
  </si>
  <si>
    <t>061325</t>
  </si>
  <si>
    <t>Grove City High School</t>
  </si>
  <si>
    <t>042218</t>
  </si>
  <si>
    <t>Wooster High School</t>
  </si>
  <si>
    <t>061382</t>
  </si>
  <si>
    <t>Helke Elementary School</t>
  </si>
  <si>
    <t>015719</t>
  </si>
  <si>
    <t>Hillsdale Elementary School</t>
  </si>
  <si>
    <t>031476</t>
  </si>
  <si>
    <t>Richardson Elementary School</t>
  </si>
  <si>
    <t>005835</t>
  </si>
  <si>
    <t>012401</t>
  </si>
  <si>
    <t>Frazer Elementary School</t>
  </si>
  <si>
    <t>039487</t>
  </si>
  <si>
    <t>009216</t>
  </si>
  <si>
    <t>Legend Elementary</t>
  </si>
  <si>
    <t>023903</t>
  </si>
  <si>
    <t>McMullen Elementary School</t>
  </si>
  <si>
    <t>067959</t>
  </si>
  <si>
    <t>Westerville-North High School</t>
  </si>
  <si>
    <t>003491</t>
  </si>
  <si>
    <t>Brent Elementary School</t>
  </si>
  <si>
    <t>032268</t>
  </si>
  <si>
    <t>Rogers Elementary School</t>
  </si>
  <si>
    <t>043034</t>
  </si>
  <si>
    <t>036749</t>
  </si>
  <si>
    <t>Symmes Valley High School</t>
  </si>
  <si>
    <t>064071</t>
  </si>
  <si>
    <t>Paulding Elementary School</t>
  </si>
  <si>
    <t>017756</t>
  </si>
  <si>
    <t>Jackson High School</t>
  </si>
  <si>
    <t>034710</t>
  </si>
  <si>
    <t>Grindstone Elementary School</t>
  </si>
  <si>
    <t>019273</t>
  </si>
  <si>
    <t>Knollwood Elementary School</t>
  </si>
  <si>
    <t>036996</t>
  </si>
  <si>
    <t>Tennyson Elementary School</t>
  </si>
  <si>
    <t>013656</t>
  </si>
  <si>
    <t>[Person_209]</t>
  </si>
  <si>
    <t>024794</t>
  </si>
  <si>
    <t>Miller Avenue Elementary School</t>
  </si>
  <si>
    <t>014498</t>
  </si>
  <si>
    <t>Greeneview High School</t>
  </si>
  <si>
    <t>012905</t>
  </si>
  <si>
    <t>Van Wert Early Childhood Center</t>
  </si>
  <si>
    <t>007021</t>
  </si>
  <si>
    <t>Columbia High School</t>
  </si>
  <si>
    <t>040675</t>
  </si>
  <si>
    <t>Westerville-South High School</t>
  </si>
  <si>
    <t>029702</t>
  </si>
  <si>
    <t>067926</t>
  </si>
  <si>
    <t>Bloom-Carroll Middle School</t>
  </si>
  <si>
    <t>012419</t>
  </si>
  <si>
    <t>Frazeysburg Elementary School</t>
  </si>
  <si>
    <t>021477</t>
  </si>
  <si>
    <t>050203</t>
  </si>
  <si>
    <t>Lordstown High School</t>
  </si>
  <si>
    <t>Lordstown Local</t>
  </si>
  <si>
    <t>019539</t>
  </si>
  <si>
    <t>Lake High School</t>
  </si>
  <si>
    <t>039693</t>
  </si>
  <si>
    <t>[Person_208]</t>
  </si>
  <si>
    <t>001198</t>
  </si>
  <si>
    <t>Seneca East High School</t>
  </si>
  <si>
    <t>007096</t>
  </si>
  <si>
    <t>Columbus Grove Elementary School</t>
  </si>
  <si>
    <t>012558</t>
  </si>
  <si>
    <t>Global Village Academy</t>
  </si>
  <si>
    <t>024224</t>
  </si>
  <si>
    <t>Memorial Middle School</t>
  </si>
  <si>
    <t>001420</t>
  </si>
  <si>
    <t>Ayersville High School</t>
  </si>
  <si>
    <t>007658</t>
  </si>
  <si>
    <t>Crestview High School</t>
  </si>
  <si>
    <t>011304</t>
  </si>
  <si>
    <t>027656</t>
  </si>
  <si>
    <t>Northeastern High School</t>
  </si>
  <si>
    <t>012252</t>
  </si>
  <si>
    <t>099648</t>
  </si>
  <si>
    <t>Mcvay Elementary School</t>
  </si>
  <si>
    <t>019968</t>
  </si>
  <si>
    <t>League Elementary School</t>
  </si>
  <si>
    <t>119438</t>
  </si>
  <si>
    <t>Hilliard Weaver Middle School</t>
  </si>
  <si>
    <t>023515</t>
  </si>
  <si>
    <t>McDonald High School</t>
  </si>
  <si>
    <t>037366</t>
  </si>
  <si>
    <t>Girard Intermediate Middle School</t>
  </si>
  <si>
    <t>035048</t>
  </si>
  <si>
    <t>Miller-South Visual Performing Arts</t>
  </si>
  <si>
    <t>008162</t>
  </si>
  <si>
    <t>Olentangy Meadows Elementary School</t>
  </si>
  <si>
    <t>024364</t>
  </si>
  <si>
    <t>Miami East Junior High School</t>
  </si>
  <si>
    <t>008984</t>
  </si>
  <si>
    <t>Endeavor Elementary School</t>
  </si>
  <si>
    <t>011072</t>
  </si>
  <si>
    <t>Fairfield Union High School</t>
  </si>
  <si>
    <t>121525</t>
  </si>
  <si>
    <t>[Person_207] Elementary School</t>
  </si>
  <si>
    <t>067884</t>
  </si>
  <si>
    <t>Drake Elementary School</t>
  </si>
  <si>
    <t>003566</t>
  </si>
  <si>
    <t>Bridgetown Middle School</t>
  </si>
  <si>
    <t>007278</t>
  </si>
  <si>
    <t>Continental Local High School</t>
  </si>
  <si>
    <t>064311</t>
  </si>
  <si>
    <t>035196</t>
  </si>
  <si>
    <t>Southeastern  Sr. High School</t>
  </si>
  <si>
    <t>018887</t>
  </si>
  <si>
    <t>Kenwood Elementary School</t>
  </si>
  <si>
    <t>034520</t>
  </si>
  <si>
    <t>Shreve Elementary School</t>
  </si>
  <si>
    <t>098467</t>
  </si>
  <si>
    <t>023242</t>
  </si>
  <si>
    <t>Maumee High School</t>
  </si>
  <si>
    <t>012195</t>
  </si>
  <si>
    <t>[Person_206]</t>
  </si>
  <si>
    <t>015933</t>
  </si>
  <si>
    <t>Herberich Primary Elementary School</t>
  </si>
  <si>
    <t>013219</t>
  </si>
  <si>
    <t>Geneva High School</t>
  </si>
  <si>
    <t>001222</t>
  </si>
  <si>
    <t>Auburn [Person_190]</t>
  </si>
  <si>
    <t>135863</t>
  </si>
  <si>
    <t>Wauseon Primary School</t>
  </si>
  <si>
    <t>008054</t>
  </si>
  <si>
    <t>Blanchester Intermediate School</t>
  </si>
  <si>
    <t>020461</t>
  </si>
  <si>
    <t>Licking Heights High School</t>
  </si>
  <si>
    <t>011783</t>
  </si>
  <si>
    <t>046573</t>
  </si>
  <si>
    <t>Olmsted Falls Intermediate Building</t>
  </si>
  <si>
    <t>Olmsted Falls City</t>
  </si>
  <si>
    <t>004119</t>
  </si>
  <si>
    <t>123828</t>
  </si>
  <si>
    <t>Lakota Ridge Junior School</t>
  </si>
  <si>
    <t>066845</t>
  </si>
  <si>
    <t>050542</t>
  </si>
  <si>
    <t>Dalton Intermediate Middle School</t>
  </si>
  <si>
    <t>[Person_17]</t>
  </si>
  <si>
    <t>008854</t>
  </si>
  <si>
    <t>Dundee Elementary School</t>
  </si>
  <si>
    <t>038208</t>
  </si>
  <si>
    <t>[Person_204]</t>
  </si>
  <si>
    <t>014944</t>
  </si>
  <si>
    <t>[Person_203]</t>
  </si>
  <si>
    <t>139204</t>
  </si>
  <si>
    <t>Tinora Elementary School</t>
  </si>
  <si>
    <t>061358</t>
  </si>
  <si>
    <t>Annehurst Elementary School</t>
  </si>
  <si>
    <t>000927</t>
  </si>
  <si>
    <t>[Person_202]</t>
  </si>
  <si>
    <t>140889</t>
  </si>
  <si>
    <t>049171</t>
  </si>
  <si>
    <t>Leighton Elementary School</t>
  </si>
  <si>
    <t>Aurora City</t>
  </si>
  <si>
    <t>034181</t>
  </si>
  <si>
    <t>Shaw Elementary School</t>
  </si>
  <si>
    <t>039537</t>
  </si>
  <si>
    <t>095679</t>
  </si>
  <si>
    <t>Donovan  Elementary School</t>
  </si>
  <si>
    <t>000350</t>
  </si>
  <si>
    <t>Granger Elementary School</t>
  </si>
  <si>
    <t>151928</t>
  </si>
  <si>
    <t>[Person_201]</t>
  </si>
  <si>
    <t>020065</t>
  </si>
  <si>
    <t>Ledgeview Elementary School</t>
  </si>
  <si>
    <t>004747</t>
  </si>
  <si>
    <t>[Person_200] High</t>
  </si>
  <si>
    <t>001735</t>
  </si>
  <si>
    <t>050054</t>
  </si>
  <si>
    <t>Revere Local</t>
  </si>
  <si>
    <t>114561</t>
  </si>
  <si>
    <t>043646</t>
  </si>
  <si>
    <t>Brecksville-Broadview Heights City</t>
  </si>
  <si>
    <t>039354</t>
  </si>
  <si>
    <t>027995</t>
  </si>
  <si>
    <t>Norton High School</t>
  </si>
  <si>
    <t>003061</t>
  </si>
  <si>
    <t>Boardman High School</t>
  </si>
  <si>
    <t>031724</t>
  </si>
  <si>
    <t>2-4</t>
  </si>
  <si>
    <t>042523</t>
  </si>
  <si>
    <t>047399</t>
  </si>
  <si>
    <t>[Person_199]</t>
  </si>
  <si>
    <t xml:space="preserve">Three Rivers Local </t>
  </si>
  <si>
    <t>026914</t>
  </si>
  <si>
    <t>New Richmond Elementary School</t>
  </si>
  <si>
    <t>133942</t>
  </si>
  <si>
    <t>Toledo School For The Arts</t>
  </si>
  <si>
    <t>122028</t>
  </si>
  <si>
    <t>Liberty-Benton Middle School</t>
  </si>
  <si>
    <t>036145</t>
  </si>
  <si>
    <t>Stingley Elementary School</t>
  </si>
  <si>
    <t>066464</t>
  </si>
  <si>
    <t>Tippecanoe Middle School</t>
  </si>
  <si>
    <t>008995</t>
  </si>
  <si>
    <t>East Clinton High School</t>
  </si>
  <si>
    <t>028001</t>
  </si>
  <si>
    <t>Norton Cornerstone Elementary School</t>
  </si>
  <si>
    <t>039842</t>
  </si>
  <si>
    <t>Watkins Memorial High School</t>
  </si>
  <si>
    <t>002584</t>
  </si>
  <si>
    <t>Bethel-Tate Middle School</t>
  </si>
  <si>
    <t>008433</t>
  </si>
  <si>
    <t>[Person_198]</t>
  </si>
  <si>
    <t>015602</t>
  </si>
  <si>
    <t>Hastings Middle School</t>
  </si>
  <si>
    <t>021576</t>
  </si>
  <si>
    <t>049874</t>
  </si>
  <si>
    <t>Louisville High School</t>
  </si>
  <si>
    <t>Louisville City</t>
  </si>
  <si>
    <t>050757</t>
  </si>
  <si>
    <t>Fairbrook Elementary School</t>
  </si>
  <si>
    <t>139287</t>
  </si>
  <si>
    <t>Central Intermediate School</t>
  </si>
  <si>
    <t>021584</t>
  </si>
  <si>
    <t>Louisville Middle School</t>
  </si>
  <si>
    <t>035774</t>
  </si>
  <si>
    <t>Stanton Primary Elementary School</t>
  </si>
  <si>
    <t>021568</t>
  </si>
  <si>
    <t>Louisville Elementary School</t>
  </si>
  <si>
    <t>027227</t>
  </si>
  <si>
    <t>Nicklin Learning Center Elementary School</t>
  </si>
  <si>
    <t>011445</t>
  </si>
  <si>
    <t>Favorite Hill Primary Elementary School</t>
  </si>
  <si>
    <t>061481</t>
  </si>
  <si>
    <t>Geo G Dodge Elementary School</t>
  </si>
  <si>
    <t>098079</t>
  </si>
  <si>
    <t>Granby Elementary School</t>
  </si>
  <si>
    <t>009220</t>
  </si>
  <si>
    <t>Centerville Primary Village South</t>
  </si>
  <si>
    <t>022418</t>
  </si>
  <si>
    <t>000870</t>
  </si>
  <si>
    <t>Grand Valley Elementary School</t>
  </si>
  <si>
    <t>012564</t>
  </si>
  <si>
    <t>Reid Middle School</t>
  </si>
  <si>
    <t>040360</t>
  </si>
  <si>
    <t>012625</t>
  </si>
  <si>
    <t>Fort Jennings High School</t>
  </si>
  <si>
    <t>042267</t>
  </si>
  <si>
    <t>Worthington Elementary School</t>
  </si>
  <si>
    <t>021964</t>
  </si>
  <si>
    <t>Madison Avenue Elementary School</t>
  </si>
  <si>
    <t>043299</t>
  </si>
  <si>
    <t>[Person_195]</t>
  </si>
  <si>
    <t>009258</t>
  </si>
  <si>
    <t>010164</t>
  </si>
  <si>
    <t>026633</t>
  </si>
  <si>
    <t>045955</t>
  </si>
  <si>
    <t>New Bremen Elementary School</t>
  </si>
  <si>
    <t>New Bremen Local</t>
  </si>
  <si>
    <t>025767</t>
  </si>
  <si>
    <t>Mount Eaton Elementary School</t>
  </si>
  <si>
    <t>081786</t>
  </si>
  <si>
    <t>064121</t>
  </si>
  <si>
    <t>[Person_194]</t>
  </si>
  <si>
    <t>K,4-5</t>
  </si>
  <si>
    <t>008672</t>
  </si>
  <si>
    <t>Searfoss Elementary School</t>
  </si>
  <si>
    <t>042317</t>
  </si>
  <si>
    <t>[Person_193]</t>
  </si>
  <si>
    <t>000491</t>
  </si>
  <si>
    <t>Bowman Primary School</t>
  </si>
  <si>
    <t>025445</t>
  </si>
  <si>
    <t>Montrose Elementary School</t>
  </si>
  <si>
    <t>042036</t>
  </si>
  <si>
    <t>Woodmore Elementary School</t>
  </si>
  <si>
    <t>114090</t>
  </si>
  <si>
    <t>050021</t>
  </si>
  <si>
    <t>East Woods Elementary School</t>
  </si>
  <si>
    <t>Hudson City</t>
  </si>
  <si>
    <t>065466</t>
  </si>
  <si>
    <t>Hopewell Junior School</t>
  </si>
  <si>
    <t>125567</t>
  </si>
  <si>
    <t>Sylvania Timberstone Junior High School</t>
  </si>
  <si>
    <t>011369</t>
  </si>
  <si>
    <t>Toll Gate Middle School</t>
  </si>
  <si>
    <t>010298</t>
  </si>
  <si>
    <t>019729</t>
  </si>
  <si>
    <t>Liberty Junior School</t>
  </si>
  <si>
    <t>020206</t>
  </si>
  <si>
    <t>Tri-County North Elementary School</t>
  </si>
  <si>
    <t>081802</t>
  </si>
  <si>
    <t>027193</t>
  </si>
  <si>
    <t>Fairview Middle School</t>
  </si>
  <si>
    <t>017293</t>
  </si>
  <si>
    <t>046565</t>
  </si>
  <si>
    <t>Independence Middle School</t>
  </si>
  <si>
    <t>Independence Local</t>
  </si>
  <si>
    <t>066456</t>
  </si>
  <si>
    <t>Hylen Souders Elementary School</t>
  </si>
  <si>
    <t>016220</t>
  </si>
  <si>
    <t>Hiland High School</t>
  </si>
  <si>
    <t>041111</t>
  </si>
  <si>
    <t>066811</t>
  </si>
  <si>
    <t>070235</t>
  </si>
  <si>
    <t>Spaulding Elementary School</t>
  </si>
  <si>
    <t>019075</t>
  </si>
  <si>
    <t>Kings Junior High School</t>
  </si>
  <si>
    <t>099853</t>
  </si>
  <si>
    <t>Clinton-Massie Middle School</t>
  </si>
  <si>
    <t>028134</t>
  </si>
  <si>
    <t>037531</t>
  </si>
  <si>
    <t>Triad High School</t>
  </si>
  <si>
    <t>007203</t>
  </si>
  <si>
    <t>[Person_192]</t>
  </si>
  <si>
    <t>042655</t>
  </si>
  <si>
    <t>[Person_191]</t>
  </si>
  <si>
    <t>014605</t>
  </si>
  <si>
    <t>044503</t>
  </si>
  <si>
    <t>Greentown Intermediate  School</t>
  </si>
  <si>
    <t>North Canton City</t>
  </si>
  <si>
    <t>007849</t>
  </si>
  <si>
    <t>Crosby Elementary School</t>
  </si>
  <si>
    <t>026955</t>
  </si>
  <si>
    <t>New Riegel High School</t>
  </si>
  <si>
    <t>038661</t>
  </si>
  <si>
    <t>047225</t>
  </si>
  <si>
    <t>West Geauga Middle School</t>
  </si>
  <si>
    <t>West Geauga Local</t>
  </si>
  <si>
    <t>086579</t>
  </si>
  <si>
    <t>Fairfield Elementary School</t>
  </si>
  <si>
    <t>029793</t>
  </si>
  <si>
    <t>047076</t>
  </si>
  <si>
    <t>Pettisville High School</t>
  </si>
  <si>
    <t>Pettisville Local</t>
  </si>
  <si>
    <t>025023</t>
  </si>
  <si>
    <t>050252</t>
  </si>
  <si>
    <t>Mineral Ridge High School</t>
  </si>
  <si>
    <t>[Person_47]</t>
  </si>
  <si>
    <t>001669</t>
  </si>
  <si>
    <t>Bascom [Person_190]</t>
  </si>
  <si>
    <t>042051</t>
  </si>
  <si>
    <t>Woodridge High School</t>
  </si>
  <si>
    <t>119768</t>
  </si>
  <si>
    <t>[Person_189]</t>
  </si>
  <si>
    <t>015255</t>
  </si>
  <si>
    <t>Harlan-Butlerville Elementary School</t>
  </si>
  <si>
    <t>014951</t>
  </si>
  <si>
    <t>Hamilton-Maineville Elementary School</t>
  </si>
  <si>
    <t>142331</t>
  </si>
  <si>
    <t>049759</t>
  </si>
  <si>
    <t>Anna Middle School</t>
  </si>
  <si>
    <t>[Person_18]</t>
  </si>
  <si>
    <t>006049</t>
  </si>
  <si>
    <t>Cherrington Elementary School</t>
  </si>
  <si>
    <t>028647</t>
  </si>
  <si>
    <t>Onaway Elementary School</t>
  </si>
  <si>
    <t>037663</t>
  </si>
  <si>
    <t>Tuscarawas Valley High School</t>
  </si>
  <si>
    <t>033928</t>
  </si>
  <si>
    <t>Seaborn Elementary School</t>
  </si>
  <si>
    <t>006890</t>
  </si>
  <si>
    <t>Colerain High School</t>
  </si>
  <si>
    <t>034793</t>
  </si>
  <si>
    <t>Smithville High School</t>
  </si>
  <si>
    <t>146860</t>
  </si>
  <si>
    <t>Olentangy Orange Middle School</t>
  </si>
  <si>
    <t>004127</t>
  </si>
  <si>
    <t>Buckeye High School</t>
  </si>
  <si>
    <t>029066</t>
  </si>
  <si>
    <t>Pandora-Gilboa Elementary School</t>
  </si>
  <si>
    <t>151944</t>
  </si>
  <si>
    <t>Meadowview Elementary School</t>
  </si>
  <si>
    <t>026427</t>
  </si>
  <si>
    <t>Nashport Elementary School</t>
  </si>
  <si>
    <t>135327</t>
  </si>
  <si>
    <t>Genoa Middle School</t>
  </si>
  <si>
    <t>016030</t>
  </si>
  <si>
    <t>045419</t>
  </si>
  <si>
    <t>Hicksville Elementary School</t>
  </si>
  <si>
    <t>Hicksville Exempted Village</t>
  </si>
  <si>
    <t>004929</t>
  </si>
  <si>
    <t>Alden R Brown Elementary School</t>
  </si>
  <si>
    <t>021766</t>
  </si>
  <si>
    <t>[Person_188]</t>
  </si>
  <si>
    <t>007674</t>
  </si>
  <si>
    <t>029736</t>
  </si>
  <si>
    <t>Perrysburg Junior High School</t>
  </si>
  <si>
    <t>024745</t>
  </si>
  <si>
    <t>Milford Sr High School</t>
  </si>
  <si>
    <t>018788</t>
  </si>
  <si>
    <t>047191</t>
  </si>
  <si>
    <t>Kenston Middle School</t>
  </si>
  <si>
    <t>Kenston Local</t>
  </si>
  <si>
    <t>008722</t>
  </si>
  <si>
    <t>Dover High School</t>
  </si>
  <si>
    <t>042457</t>
  </si>
  <si>
    <t>Buckeye  Primary School</t>
  </si>
  <si>
    <t>025296</t>
  </si>
  <si>
    <t>042416</t>
  </si>
  <si>
    <t>[Person_187]McKinney High School</t>
  </si>
  <si>
    <t>016048</t>
  </si>
  <si>
    <t>Hicksville High School</t>
  </si>
  <si>
    <t>011346</t>
  </si>
  <si>
    <t>048207</t>
  </si>
  <si>
    <t>Fallen Timbers Middle School</t>
  </si>
  <si>
    <t>[Person_11]</t>
  </si>
  <si>
    <t>146183</t>
  </si>
  <si>
    <t>Westerville Central High School</t>
  </si>
  <si>
    <t>137455</t>
  </si>
  <si>
    <t>037598</t>
  </si>
  <si>
    <t>Troy High School</t>
  </si>
  <si>
    <t>006742</t>
  </si>
  <si>
    <t>Clough Pike Elementary School</t>
  </si>
  <si>
    <t>004770</t>
  </si>
  <si>
    <t>Canal Winchester High School</t>
  </si>
  <si>
    <t>022541</t>
  </si>
  <si>
    <t>024166</t>
  </si>
  <si>
    <t>[Person_185]</t>
  </si>
  <si>
    <t>019208</t>
  </si>
  <si>
    <t>[Person_184]</t>
  </si>
  <si>
    <t>005967</t>
  </si>
  <si>
    <t>[Person_183]</t>
  </si>
  <si>
    <t>037820</t>
  </si>
  <si>
    <t>020941</t>
  </si>
  <si>
    <t>Gahanna East Middle School</t>
  </si>
  <si>
    <t>029710</t>
  </si>
  <si>
    <t>142638</t>
  </si>
  <si>
    <t>027151</t>
  </si>
  <si>
    <t>Newton Falls High School</t>
  </si>
  <si>
    <t>027185</t>
  </si>
  <si>
    <t>047340</t>
  </si>
  <si>
    <t>[Person_10]</t>
  </si>
  <si>
    <t>018978</t>
  </si>
  <si>
    <t>Kidron Elementary School</t>
  </si>
  <si>
    <t>029124</t>
  </si>
  <si>
    <t>135830</t>
  </si>
  <si>
    <t>Nagel Middle School</t>
  </si>
  <si>
    <t>008294</t>
  </si>
  <si>
    <t>050427</t>
  </si>
  <si>
    <t>Five Points</t>
  </si>
  <si>
    <t>Springboro Community City</t>
  </si>
  <si>
    <t>029546</t>
  </si>
  <si>
    <t>Pemberville Elementary School</t>
  </si>
  <si>
    <t>026302</t>
  </si>
  <si>
    <t>North Olmsted High School</t>
  </si>
  <si>
    <t>036954</t>
  </si>
  <si>
    <t>Taylor High School</t>
  </si>
  <si>
    <t>009324</t>
  </si>
  <si>
    <t>Fort Recovery Middle School</t>
  </si>
  <si>
    <t>019752</t>
  </si>
  <si>
    <t>Lancaster High School</t>
  </si>
  <si>
    <t>011321</t>
  </si>
  <si>
    <t>[Person_181]</t>
  </si>
  <si>
    <t>026104</t>
  </si>
  <si>
    <t>North Canton Middle School</t>
  </si>
  <si>
    <t>064766</t>
  </si>
  <si>
    <t>046995</t>
  </si>
  <si>
    <t>New Albany Middle School</t>
  </si>
  <si>
    <t>New Albany-Plain Local</t>
  </si>
  <si>
    <t>020487</t>
  </si>
  <si>
    <t>Licking Valley High School</t>
  </si>
  <si>
    <t>127639</t>
  </si>
  <si>
    <t>045211</t>
  </si>
  <si>
    <t>Bluffton Middle School</t>
  </si>
  <si>
    <t>[Person_13]</t>
  </si>
  <si>
    <t>016816</t>
  </si>
  <si>
    <t>Hopewell-Loudon Local High School</t>
  </si>
  <si>
    <t>011684</t>
  </si>
  <si>
    <t>Firelands High School</t>
  </si>
  <si>
    <t>024497</t>
  </si>
  <si>
    <t>027888</t>
  </si>
  <si>
    <t>002840</t>
  </si>
  <si>
    <t>Blanchester High School</t>
  </si>
  <si>
    <t>030148</t>
  </si>
  <si>
    <t>New Albany 2-5 Building</t>
  </si>
  <si>
    <t>035204</t>
  </si>
  <si>
    <t>Southeastern High School</t>
  </si>
  <si>
    <t>007997</t>
  </si>
  <si>
    <t>Dalton Elementary School</t>
  </si>
  <si>
    <t>028738</t>
  </si>
  <si>
    <t>Orchard Hill Intermediate School</t>
  </si>
  <si>
    <t>006601</t>
  </si>
  <si>
    <t>Clearmount Elementary School</t>
  </si>
  <si>
    <t>017194</t>
  </si>
  <si>
    <t>Huron High School</t>
  </si>
  <si>
    <t>000448</t>
  </si>
  <si>
    <t>Allen East Elementary School</t>
  </si>
  <si>
    <t>001321</t>
  </si>
  <si>
    <t>Austinburg Elementary School</t>
  </si>
  <si>
    <t>018184</t>
  </si>
  <si>
    <t>027672</t>
  </si>
  <si>
    <t>Northfield Elementary School</t>
  </si>
  <si>
    <t>029249</t>
  </si>
  <si>
    <t>Parkview Elementary School</t>
  </si>
  <si>
    <t>005868</t>
  </si>
  <si>
    <t>Chapelfield Elementary School</t>
  </si>
  <si>
    <t>028183</t>
  </si>
  <si>
    <t>Oak Harbor High School</t>
  </si>
  <si>
    <t>125187</t>
  </si>
  <si>
    <t>045310</t>
  </si>
  <si>
    <t>Coldwater Middle School</t>
  </si>
  <si>
    <t>Coldwater Exempted Village</t>
  </si>
  <si>
    <t>062372</t>
  </si>
  <si>
    <t>Lexington Junior High School</t>
  </si>
  <si>
    <t>018929</t>
  </si>
  <si>
    <t>Kettering Fairmont High School</t>
  </si>
  <si>
    <t>016121</t>
  </si>
  <si>
    <t>140822</t>
  </si>
  <si>
    <t>Hoffman Trails Elementary School</t>
  </si>
  <si>
    <t>098483</t>
  </si>
  <si>
    <t>[Person_180]</t>
  </si>
  <si>
    <t>000844</t>
  </si>
  <si>
    <t>Antwerp Local High School</t>
  </si>
  <si>
    <t>043448</t>
  </si>
  <si>
    <t>Green Middle School</t>
  </si>
  <si>
    <t>034132</t>
  </si>
  <si>
    <t>[Person_179]</t>
  </si>
  <si>
    <t>065417</t>
  </si>
  <si>
    <t>Springboro Junior High School</t>
  </si>
  <si>
    <t>027334</t>
  </si>
  <si>
    <t>Nordonia High School</t>
  </si>
  <si>
    <t>026286</t>
  </si>
  <si>
    <t>North Nimishillen Elementary School</t>
  </si>
  <si>
    <t>012103</t>
  </si>
  <si>
    <t>General [Person_178]</t>
  </si>
  <si>
    <t>004200</t>
  </si>
  <si>
    <t>Pugliese Elementary West</t>
  </si>
  <si>
    <t>027532</t>
  </si>
  <si>
    <t>Tuslaw Elementary School</t>
  </si>
  <si>
    <t>013458</t>
  </si>
  <si>
    <t>Pandora-Gilboa Middle School</t>
  </si>
  <si>
    <t>028811</t>
  </si>
  <si>
    <t>Taft Primary School South</t>
  </si>
  <si>
    <t>011536</t>
  </si>
  <si>
    <t>Fernway Elementary School</t>
  </si>
  <si>
    <t>061937</t>
  </si>
  <si>
    <t>Sherwood Elementary School</t>
  </si>
  <si>
    <t>027318</t>
  </si>
  <si>
    <t>Nolley Elementary School</t>
  </si>
  <si>
    <t>020784</t>
  </si>
  <si>
    <t>112128</t>
  </si>
  <si>
    <t>Bluffsview Elementary School</t>
  </si>
  <si>
    <t>125047</t>
  </si>
  <si>
    <t>Mill Valley Elementary School</t>
  </si>
  <si>
    <t>022947</t>
  </si>
  <si>
    <t>[Person_177]</t>
  </si>
  <si>
    <t>014001</t>
  </si>
  <si>
    <t>Walter Kidder Elementary School</t>
  </si>
  <si>
    <t>020073</t>
  </si>
  <si>
    <t>[Person_176]</t>
  </si>
  <si>
    <t>027110</t>
  </si>
  <si>
    <t>048637</t>
  </si>
  <si>
    <t>Newton Local</t>
  </si>
  <si>
    <t>016410</t>
  </si>
  <si>
    <t>Hilltop Community Elementary School</t>
  </si>
  <si>
    <t>013433</t>
  </si>
  <si>
    <t>Gibsonburg High School</t>
  </si>
  <si>
    <t>020883</t>
  </si>
  <si>
    <t>Lincoln High School</t>
  </si>
  <si>
    <t>033043</t>
  </si>
  <si>
    <t>049817</t>
  </si>
  <si>
    <t>Russia Elementary School</t>
  </si>
  <si>
    <t>Russia Local</t>
  </si>
  <si>
    <t>005173</t>
  </si>
  <si>
    <t>Cedarville High School</t>
  </si>
  <si>
    <t>120485</t>
  </si>
  <si>
    <t>Dublin Scioto High School</t>
  </si>
  <si>
    <t>032748</t>
  </si>
  <si>
    <t>046144</t>
  </si>
  <si>
    <t>Ross Middle School</t>
  </si>
  <si>
    <t>[Person_20]</t>
  </si>
  <si>
    <t>061275</t>
  </si>
  <si>
    <t>044313</t>
  </si>
  <si>
    <t>Mariemont Elementary School</t>
  </si>
  <si>
    <t>Mariemont City</t>
  </si>
  <si>
    <t>013078</t>
  </si>
  <si>
    <t>061499</t>
  </si>
  <si>
    <t>Eastwood Middle School</t>
  </si>
  <si>
    <t>070920</t>
  </si>
  <si>
    <t>123539</t>
  </si>
  <si>
    <t>Hilliard [Person_174]</t>
  </si>
  <si>
    <t>061614</t>
  </si>
  <si>
    <t>Waynesville Middle School</t>
  </si>
  <si>
    <t>006312</t>
  </si>
  <si>
    <t>[Person_173]</t>
  </si>
  <si>
    <t>010025</t>
  </si>
  <si>
    <t>Edison Primary School North</t>
  </si>
  <si>
    <t>036210</t>
  </si>
  <si>
    <t>Stow-Munroe Falls High School</t>
  </si>
  <si>
    <t>010157</t>
  </si>
  <si>
    <t>Elda Elementary School</t>
  </si>
  <si>
    <t>004143</t>
  </si>
  <si>
    <t>Buckeye Valley Local High School</t>
  </si>
  <si>
    <t>030890</t>
  </si>
  <si>
    <t>048975</t>
  </si>
  <si>
    <t>Put-In-Bay Elementary School</t>
  </si>
  <si>
    <t>Put-In-Bay Local</t>
  </si>
  <si>
    <t>038554</t>
  </si>
  <si>
    <t>West Branch High School</t>
  </si>
  <si>
    <t>000177</t>
  </si>
  <si>
    <t>Fairland West Elementary School</t>
  </si>
  <si>
    <t>020420</t>
  </si>
  <si>
    <t>Liberty Union High School</t>
  </si>
  <si>
    <t>040857</t>
  </si>
  <si>
    <t>010004</t>
  </si>
  <si>
    <t>[Person_172] Elementary School</t>
  </si>
  <si>
    <t>037416</t>
  </si>
  <si>
    <t>Tower Heights Middle School</t>
  </si>
  <si>
    <t>030692</t>
  </si>
  <si>
    <t>Prass Elementary School</t>
  </si>
  <si>
    <t>032755</t>
  </si>
  <si>
    <t>Ross High School</t>
  </si>
  <si>
    <t>026591</t>
  </si>
  <si>
    <t>Nevin Coppock Elementary School</t>
  </si>
  <si>
    <t>003707</t>
  </si>
  <si>
    <t>Broadway Elementary School</t>
  </si>
  <si>
    <t>068551</t>
  </si>
  <si>
    <t>Sylvania Southview High School</t>
  </si>
  <si>
    <t>008813</t>
  </si>
  <si>
    <t>Dunbar Elementary School</t>
  </si>
  <si>
    <t>017533</t>
  </si>
  <si>
    <t>[Person_171]</t>
  </si>
  <si>
    <t>024802</t>
  </si>
  <si>
    <t>049361</t>
  </si>
  <si>
    <t>Miller City Elementary School</t>
  </si>
  <si>
    <t>Miller City-New Cleveland Local</t>
  </si>
  <si>
    <t>151951</t>
  </si>
  <si>
    <t>Pattison Elementary School</t>
  </si>
  <si>
    <t>016824</t>
  </si>
  <si>
    <t>029280</t>
  </si>
  <si>
    <t>Parkway High School</t>
  </si>
  <si>
    <t>111146</t>
  </si>
  <si>
    <t>Fort Meigs Elementary School</t>
  </si>
  <si>
    <t>011056</t>
  </si>
  <si>
    <t>Fairfield Local High School</t>
  </si>
  <si>
    <t>035691</t>
  </si>
  <si>
    <t>Stadium Drive Elementary School</t>
  </si>
  <si>
    <t>000638</t>
  </si>
  <si>
    <t>049858</t>
  </si>
  <si>
    <t>Amherst Elementary School</t>
  </si>
  <si>
    <t>Jackson Local</t>
  </si>
  <si>
    <t>028506</t>
  </si>
  <si>
    <t>Old Fort High School</t>
  </si>
  <si>
    <t>037804</t>
  </si>
  <si>
    <t>045393</t>
  </si>
  <si>
    <t>Granville Middle School</t>
  </si>
  <si>
    <t>Granville Exempted Village</t>
  </si>
  <si>
    <t>013243</t>
  </si>
  <si>
    <t>Genoa Area High School</t>
  </si>
  <si>
    <t>028969</t>
  </si>
  <si>
    <t>Overlook Elementary School</t>
  </si>
  <si>
    <t>009720</t>
  </si>
  <si>
    <t>Revere Middle School</t>
  </si>
  <si>
    <t>136101</t>
  </si>
  <si>
    <t>Twinsburg High School</t>
  </si>
  <si>
    <t>000520</t>
  </si>
  <si>
    <t>Youngstown Early College</t>
  </si>
  <si>
    <t>002782</t>
  </si>
  <si>
    <t>Black River High School</t>
  </si>
  <si>
    <t>008706</t>
  </si>
  <si>
    <t>Dover Avenue Elementary School</t>
  </si>
  <si>
    <t>036657</t>
  </si>
  <si>
    <t>044867</t>
  </si>
  <si>
    <t>Edwin H Greene Intermediate Middle School</t>
  </si>
  <si>
    <t>Sycamore Community City</t>
  </si>
  <si>
    <t>007666</t>
  </si>
  <si>
    <t>005082</t>
  </si>
  <si>
    <t>[Person_170]</t>
  </si>
  <si>
    <t>028845</t>
  </si>
  <si>
    <t>Buckeye Valley West Elementary School</t>
  </si>
  <si>
    <t>003863</t>
  </si>
  <si>
    <t>Brookville High School</t>
  </si>
  <si>
    <t>022251</t>
  </si>
  <si>
    <t>Main Elementary School</t>
  </si>
  <si>
    <t>020289</t>
  </si>
  <si>
    <t>047589</t>
  </si>
  <si>
    <t>Liberty Center Elementary School</t>
  </si>
  <si>
    <t>Liberty Center Local</t>
  </si>
  <si>
    <t>009511</t>
  </si>
  <si>
    <t>Phoenix Middle School</t>
  </si>
  <si>
    <t>146167</t>
  </si>
  <si>
    <t>Fouse Elementary School</t>
  </si>
  <si>
    <t>014860</t>
  </si>
  <si>
    <t>Hambden Elementary School</t>
  </si>
  <si>
    <t>036483</t>
  </si>
  <si>
    <t>Big Walnut Elementary School</t>
  </si>
  <si>
    <t>070201</t>
  </si>
  <si>
    <t>Bexley Middle School</t>
  </si>
  <si>
    <t>012443</t>
  </si>
  <si>
    <t>Fredericktown Elementary School</t>
  </si>
  <si>
    <t>020446</t>
  </si>
  <si>
    <t>Liberty-Benton High School</t>
  </si>
  <si>
    <t>062356</t>
  </si>
  <si>
    <t>[Person_169]</t>
  </si>
  <si>
    <t>013920</t>
  </si>
  <si>
    <t>Goshen High School</t>
  </si>
  <si>
    <t>000701</t>
  </si>
  <si>
    <t>[Person_168]</t>
  </si>
  <si>
    <t>065581</t>
  </si>
  <si>
    <t>Union Furnace Elementary School</t>
  </si>
  <si>
    <t>146837</t>
  </si>
  <si>
    <t>VanGorden Elementary School</t>
  </si>
  <si>
    <t>029439</t>
  </si>
  <si>
    <t>Kenston Intermediate School</t>
  </si>
  <si>
    <t>146878</t>
  </si>
  <si>
    <t>Indian Springs Elementary</t>
  </si>
  <si>
    <t>111179</t>
  </si>
  <si>
    <t>Shawnee Early Childhood School</t>
  </si>
  <si>
    <t>022657</t>
  </si>
  <si>
    <t>050211</t>
  </si>
  <si>
    <t>Maplewood Middle School</t>
  </si>
  <si>
    <t>Maplewood Local</t>
  </si>
  <si>
    <t>028613</t>
  </si>
  <si>
    <t>Olmsted Falls Middle School</t>
  </si>
  <si>
    <t>028670</t>
  </si>
  <si>
    <t>Ontario High School</t>
  </si>
  <si>
    <t>001362</t>
  </si>
  <si>
    <t>Avon Village Elementary School</t>
  </si>
  <si>
    <t>001354</t>
  </si>
  <si>
    <t>Avon East Elementary School</t>
  </si>
  <si>
    <t>040972</t>
  </si>
  <si>
    <t>Whipple Heights Elementary School</t>
  </si>
  <si>
    <t>026682</t>
  </si>
  <si>
    <t>Miller City Middle School</t>
  </si>
  <si>
    <t>027482</t>
  </si>
  <si>
    <t>005710</t>
  </si>
  <si>
    <t>Wadsworth Middle School</t>
  </si>
  <si>
    <t>001602</t>
  </si>
  <si>
    <t>Barnesville High School</t>
  </si>
  <si>
    <t>039057</t>
  </si>
  <si>
    <t>Walnut Elementary School</t>
  </si>
  <si>
    <t>022665</t>
  </si>
  <si>
    <t>Maplewood Elementary School</t>
  </si>
  <si>
    <t>064113</t>
  </si>
  <si>
    <t>Amherst Junior High School</t>
  </si>
  <si>
    <t>023119</t>
  </si>
  <si>
    <t>Marysville High School</t>
  </si>
  <si>
    <t>145532</t>
  </si>
  <si>
    <t>Granville Intermediate School</t>
  </si>
  <si>
    <t>098392</t>
  </si>
  <si>
    <t>High Point Elementary School</t>
  </si>
  <si>
    <t>010041</t>
  </si>
  <si>
    <t>028928</t>
  </si>
  <si>
    <t>049387</t>
  </si>
  <si>
    <t>Ottoville Elementary School</t>
  </si>
  <si>
    <t>Ottoville Local</t>
  </si>
  <si>
    <t>014332</t>
  </si>
  <si>
    <t>013110</t>
  </si>
  <si>
    <t>[Person_167]</t>
  </si>
  <si>
    <t>027169</t>
  </si>
  <si>
    <t>Newton High School</t>
  </si>
  <si>
    <t>007534</t>
  </si>
  <si>
    <t>Covington High School</t>
  </si>
  <si>
    <t>007310</t>
  </si>
  <si>
    <t>Copley High School</t>
  </si>
  <si>
    <t>037705</t>
  </si>
  <si>
    <t>Twin Valley South High School</t>
  </si>
  <si>
    <t>010660</t>
  </si>
  <si>
    <t>[Person_166]</t>
  </si>
  <si>
    <t>034272</t>
  </si>
  <si>
    <t>037812</t>
  </si>
  <si>
    <t>Poland Union Elementary School</t>
  </si>
  <si>
    <t>016600</t>
  </si>
  <si>
    <t>Holly Lane Elementary School</t>
  </si>
  <si>
    <t>011707</t>
  </si>
  <si>
    <t>Evolve Academy</t>
  </si>
  <si>
    <t>024075</t>
  </si>
  <si>
    <t>Medina High School</t>
  </si>
  <si>
    <t>065391</t>
  </si>
  <si>
    <t>Ayer Elementary School</t>
  </si>
  <si>
    <t>123216</t>
  </si>
  <si>
    <t>047274</t>
  </si>
  <si>
    <t>Bell Creek Intermediate School</t>
  </si>
  <si>
    <t>Bellbrook-Sugarcreek Local School District</t>
  </si>
  <si>
    <t>023325</t>
  </si>
  <si>
    <t>Mayfield High School</t>
  </si>
  <si>
    <t>008151</t>
  </si>
  <si>
    <t>[Person_165]</t>
  </si>
  <si>
    <t>002147</t>
  </si>
  <si>
    <t>Bellbrook Middle School</t>
  </si>
  <si>
    <t>070417</t>
  </si>
  <si>
    <t>048314</t>
  </si>
  <si>
    <t>Canfield Village Middle School</t>
  </si>
  <si>
    <t>Canfield Local</t>
  </si>
  <si>
    <t>018507</t>
  </si>
  <si>
    <t>[Person_164]</t>
  </si>
  <si>
    <t>005819</t>
  </si>
  <si>
    <t>Champion High School</t>
  </si>
  <si>
    <t>035642</t>
  </si>
  <si>
    <t>048587</t>
  </si>
  <si>
    <t>St Henry Middle School</t>
  </si>
  <si>
    <t>[Person_9]</t>
  </si>
  <si>
    <t>009078</t>
  </si>
  <si>
    <t>Liberty Tree Elementary School</t>
  </si>
  <si>
    <t>020032</t>
  </si>
  <si>
    <t>Lebanon High School</t>
  </si>
  <si>
    <t>125229</t>
  </si>
  <si>
    <t>[Person_163]</t>
  </si>
  <si>
    <t>011114</t>
  </si>
  <si>
    <t>Fairland High School</t>
  </si>
  <si>
    <t>030130</t>
  </si>
  <si>
    <t>Plain City Elementary School</t>
  </si>
  <si>
    <t>026757</t>
  </si>
  <si>
    <t>045963</t>
  </si>
  <si>
    <t>New Knoxville Elementary School</t>
  </si>
  <si>
    <t>New Knoxville Local</t>
  </si>
  <si>
    <t>020255</t>
  </si>
  <si>
    <t>Lexington High School</t>
  </si>
  <si>
    <t>070060</t>
  </si>
  <si>
    <t>Magsig Middle School</t>
  </si>
  <si>
    <t>032136</t>
  </si>
  <si>
    <t>[Person_162]</t>
  </si>
  <si>
    <t>010162</t>
  </si>
  <si>
    <t>[Person_161]</t>
  </si>
  <si>
    <t>030635</t>
  </si>
  <si>
    <t>Powers Elementary School</t>
  </si>
  <si>
    <t>000745</t>
  </si>
  <si>
    <t>[Person_160]</t>
  </si>
  <si>
    <t>003400</t>
  </si>
  <si>
    <t>Ballard Brady Middle School</t>
  </si>
  <si>
    <t>024281</t>
  </si>
  <si>
    <t>Mentor High School</t>
  </si>
  <si>
    <t>001800</t>
  </si>
  <si>
    <t>043547</t>
  </si>
  <si>
    <t>Bay Middle School</t>
  </si>
  <si>
    <t>Bay Village City</t>
  </si>
  <si>
    <t>064089</t>
  </si>
  <si>
    <t>Worthington Hills Elementary School</t>
  </si>
  <si>
    <t>061663</t>
  </si>
  <si>
    <t>Orchard Hollow Elementary School</t>
  </si>
  <si>
    <t>016105</t>
  </si>
  <si>
    <t>Highland Drive Elementary School</t>
  </si>
  <si>
    <t>123141</t>
  </si>
  <si>
    <t>Alum Creek Elementary School</t>
  </si>
  <si>
    <t>014118</t>
  </si>
  <si>
    <t>044073</t>
  </si>
  <si>
    <t>Grandview Heights Middle School</t>
  </si>
  <si>
    <t>Grandview Heights City</t>
  </si>
  <si>
    <t>037275</t>
  </si>
  <si>
    <t>Tinora High School</t>
  </si>
  <si>
    <t>012560</t>
  </si>
  <si>
    <t>Summit Road Elementary</t>
  </si>
  <si>
    <t>042283</t>
  </si>
  <si>
    <t>[Person_159]</t>
  </si>
  <si>
    <t>040386</t>
  </si>
  <si>
    <t>Fairfield West Elementary School</t>
  </si>
  <si>
    <t>014597</t>
  </si>
  <si>
    <t>Greensview Elementary School</t>
  </si>
  <si>
    <t>010355</t>
  </si>
  <si>
    <t>[Person_158]</t>
  </si>
  <si>
    <t>013508</t>
  </si>
  <si>
    <t>Glandorf Elementary School</t>
  </si>
  <si>
    <t>019661</t>
  </si>
  <si>
    <t>Lakeview High School</t>
  </si>
  <si>
    <t>036699</t>
  </si>
  <si>
    <t>123810</t>
  </si>
  <si>
    <t>Creekside Early Childhood School</t>
  </si>
  <si>
    <t>026880</t>
  </si>
  <si>
    <t>Springfield Elementary School</t>
  </si>
  <si>
    <t>016634</t>
  </si>
  <si>
    <t>[Person_157]</t>
  </si>
  <si>
    <t>062398</t>
  </si>
  <si>
    <t>048124</t>
  </si>
  <si>
    <t>Learwood Middle School</t>
  </si>
  <si>
    <t>Avon Lake City</t>
  </si>
  <si>
    <t>016832</t>
  </si>
  <si>
    <t>Hopkins Elementary School</t>
  </si>
  <si>
    <t>008540</t>
  </si>
  <si>
    <t>[Person_156]</t>
  </si>
  <si>
    <t>032011</t>
  </si>
  <si>
    <t>033811</t>
  </si>
  <si>
    <t>Scioto Elementary School</t>
  </si>
  <si>
    <t>027839</t>
  </si>
  <si>
    <t>Northview Elementary School</t>
  </si>
  <si>
    <t>001313</t>
  </si>
  <si>
    <t>Craddock/Miller Elementary School</t>
  </si>
  <si>
    <t>007161</t>
  </si>
  <si>
    <t>Concord Elementary School</t>
  </si>
  <si>
    <t>138602</t>
  </si>
  <si>
    <t>Springboro Intermediate School</t>
  </si>
  <si>
    <t>118828</t>
  </si>
  <si>
    <t>Loveland Elementary School</t>
  </si>
  <si>
    <t>030452</t>
  </si>
  <si>
    <t>Poland Seminary High School</t>
  </si>
  <si>
    <t>014423</t>
  </si>
  <si>
    <t>Green Valley Elementary School</t>
  </si>
  <si>
    <t>STEM</t>
  </si>
  <si>
    <t>011506</t>
  </si>
  <si>
    <t>Dayton Regional STEM School</t>
  </si>
  <si>
    <t>008290</t>
  </si>
  <si>
    <t>Dennis</t>
  </si>
  <si>
    <t>012823</t>
  </si>
  <si>
    <t>Wiggin Street Elementary School</t>
  </si>
  <si>
    <t>036459</t>
  </si>
  <si>
    <t>Summit Elementary School</t>
  </si>
  <si>
    <t>038430</t>
  </si>
  <si>
    <t>001818</t>
  </si>
  <si>
    <t>009090</t>
  </si>
  <si>
    <t>038174</t>
  </si>
  <si>
    <t>Valley View High School</t>
  </si>
  <si>
    <t>008257</t>
  </si>
  <si>
    <t>Glacier Ridge Elementary</t>
  </si>
  <si>
    <t>010652</t>
  </si>
  <si>
    <t>Erieview Elementary School</t>
  </si>
  <si>
    <t>031021</t>
  </si>
  <si>
    <t>Ragersville Elementary School</t>
  </si>
  <si>
    <t>010926</t>
  </si>
  <si>
    <t>Fairbanks High School</t>
  </si>
  <si>
    <t>043281</t>
  </si>
  <si>
    <t>Olentangy Shanahan Middle School</t>
  </si>
  <si>
    <t>026641</t>
  </si>
  <si>
    <t>New Bremen High School</t>
  </si>
  <si>
    <t>016303</t>
  </si>
  <si>
    <t>Hilliard Davidson High School</t>
  </si>
  <si>
    <t>042333</t>
  </si>
  <si>
    <t>005496</t>
  </si>
  <si>
    <t>012286</t>
  </si>
  <si>
    <t>036004</t>
  </si>
  <si>
    <t>050567</t>
  </si>
  <si>
    <t>Norwayne Elementary School</t>
  </si>
  <si>
    <t>Norwayne Local</t>
  </si>
  <si>
    <t>007104</t>
  </si>
  <si>
    <t>Columbus Grove High School</t>
  </si>
  <si>
    <t>003210</t>
  </si>
  <si>
    <t>049767</t>
  </si>
  <si>
    <t>Botkins Elementary School</t>
  </si>
  <si>
    <t>Botkins Local</t>
  </si>
  <si>
    <t>010163</t>
  </si>
  <si>
    <t>Cheshire Elementary</t>
  </si>
  <si>
    <t>064261</t>
  </si>
  <si>
    <t>039883</t>
  </si>
  <si>
    <t>Wauseon High School</t>
  </si>
  <si>
    <t>018531</t>
  </si>
  <si>
    <t>Jones Middle School</t>
  </si>
  <si>
    <t>027821</t>
  </si>
  <si>
    <t>[Person_155]</t>
  </si>
  <si>
    <t>013912</t>
  </si>
  <si>
    <t>Marr/Cook Elementary School</t>
  </si>
  <si>
    <t>011368</t>
  </si>
  <si>
    <t>Sycamore Creek Elementary School</t>
  </si>
  <si>
    <t>027383</t>
  </si>
  <si>
    <t>Fairfield North Elementary School</t>
  </si>
  <si>
    <t>029959</t>
  </si>
  <si>
    <t>Pike Elementary School</t>
  </si>
  <si>
    <t>029678</t>
  </si>
  <si>
    <t>026690</t>
  </si>
  <si>
    <t>New Concord Elementary School</t>
  </si>
  <si>
    <t>084970</t>
  </si>
  <si>
    <t>[Person_154]</t>
  </si>
  <si>
    <t>146886</t>
  </si>
  <si>
    <t>Walnut Creek Elementary</t>
  </si>
  <si>
    <t>126359</t>
  </si>
  <si>
    <t>Avon Middle School</t>
  </si>
  <si>
    <t>117770</t>
  </si>
  <si>
    <t>Wyandot Run Elementary School</t>
  </si>
  <si>
    <t>026765</t>
  </si>
  <si>
    <t>New Knoxville High School</t>
  </si>
  <si>
    <t>010595</t>
  </si>
  <si>
    <t>Englewood Elementary School</t>
  </si>
  <si>
    <t>038083</t>
  </si>
  <si>
    <t>000385</t>
  </si>
  <si>
    <t>Hocking Hills Elementary School</t>
  </si>
  <si>
    <t>004416</t>
  </si>
  <si>
    <t>Butler High School</t>
  </si>
  <si>
    <t>009308</t>
  </si>
  <si>
    <t>St. Marys Primary School</t>
  </si>
  <si>
    <t>021469</t>
  </si>
  <si>
    <t>Lordstown Elementary School</t>
  </si>
  <si>
    <t>066761</t>
  </si>
  <si>
    <t>Sycamore Junior High School</t>
  </si>
  <si>
    <t>062786</t>
  </si>
  <si>
    <t>[Person_153]</t>
  </si>
  <si>
    <t>009159</t>
  </si>
  <si>
    <t>151936</t>
  </si>
  <si>
    <t>McCormick Elementary School</t>
  </si>
  <si>
    <t>040808</t>
  </si>
  <si>
    <t>Westview Elementary School</t>
  </si>
  <si>
    <t>038752</t>
  </si>
  <si>
    <t>West Liberty-Salem Elementary School</t>
  </si>
  <si>
    <t>042614</t>
  </si>
  <si>
    <t>043554</t>
  </si>
  <si>
    <t>Beachwood Middle School</t>
  </si>
  <si>
    <t>Beachwood City</t>
  </si>
  <si>
    <t>012094</t>
  </si>
  <si>
    <t>[Person_152] eSTEM</t>
  </si>
  <si>
    <t>009779</t>
  </si>
  <si>
    <t>Eastwood I High School</t>
  </si>
  <si>
    <t>005876</t>
  </si>
  <si>
    <t>Chardon High School</t>
  </si>
  <si>
    <t>115881</t>
  </si>
  <si>
    <t>[Person_151]</t>
  </si>
  <si>
    <t>067827</t>
  </si>
  <si>
    <t>045633</t>
  </si>
  <si>
    <t>Versailles Middle School</t>
  </si>
  <si>
    <t>[Person_12]</t>
  </si>
  <si>
    <t>008252</t>
  </si>
  <si>
    <t>Green Primary School</t>
  </si>
  <si>
    <t>014654</t>
  </si>
  <si>
    <t>Greenwood Early Learning Center</t>
  </si>
  <si>
    <t>021600</t>
  </si>
  <si>
    <t>Loveland High School</t>
  </si>
  <si>
    <t>033548</t>
  </si>
  <si>
    <t>045286</t>
  </si>
  <si>
    <t>[Person_150] Elementary School</t>
  </si>
  <si>
    <t>[Person_5] Exempted Village</t>
  </si>
  <si>
    <t>037051</t>
  </si>
  <si>
    <t>[Person_149] Edison Intermediate School</t>
  </si>
  <si>
    <t>003970</t>
  </si>
  <si>
    <t>Brunswick High School</t>
  </si>
  <si>
    <t>016543</t>
  </si>
  <si>
    <t>Dr [Person_148]</t>
  </si>
  <si>
    <t>009075</t>
  </si>
  <si>
    <t>[Person_147]</t>
  </si>
  <si>
    <t>010166</t>
  </si>
  <si>
    <t>Berkshire Middle School</t>
  </si>
  <si>
    <t>007625</t>
  </si>
  <si>
    <t>Norwayne Middle School</t>
  </si>
  <si>
    <t>038406</t>
  </si>
  <si>
    <t>[Person_146]</t>
  </si>
  <si>
    <t>008730</t>
  </si>
  <si>
    <t>Dowds Elementary School</t>
  </si>
  <si>
    <t>040196</t>
  </si>
  <si>
    <t>Weller Elementary School</t>
  </si>
  <si>
    <t>003285</t>
  </si>
  <si>
    <t>Bowling Green High School</t>
  </si>
  <si>
    <t>009091</t>
  </si>
  <si>
    <t>Hilliard Bradley High School</t>
  </si>
  <si>
    <t>038935</t>
  </si>
  <si>
    <t>Wadsworth High School</t>
  </si>
  <si>
    <t>147215</t>
  </si>
  <si>
    <t>K-1 Elementary School</t>
  </si>
  <si>
    <t>020297</t>
  </si>
  <si>
    <t>Liberty Center High School</t>
  </si>
  <si>
    <t>004994</t>
  </si>
  <si>
    <t>Bloom-Carroll High School</t>
  </si>
  <si>
    <t>026823</t>
  </si>
  <si>
    <t>New London High School</t>
  </si>
  <si>
    <t>145433</t>
  </si>
  <si>
    <t>Strausser Elementary School</t>
  </si>
  <si>
    <t>061473</t>
  </si>
  <si>
    <t>Rushwood Elementary School</t>
  </si>
  <si>
    <t>012294</t>
  </si>
  <si>
    <t>[Person_145]</t>
  </si>
  <si>
    <t>146084</t>
  </si>
  <si>
    <t>Eli Pinney Elementary School</t>
  </si>
  <si>
    <t>111054</t>
  </si>
  <si>
    <t>Coldwater Elementary School</t>
  </si>
  <si>
    <t>061911</t>
  </si>
  <si>
    <t>Troy Intermediate Elementary School</t>
  </si>
  <si>
    <t>039859</t>
  </si>
  <si>
    <t>030973</t>
  </si>
  <si>
    <t>R C Waters Elementary School</t>
  </si>
  <si>
    <t>012565</t>
  </si>
  <si>
    <t>Rockway Middle School</t>
  </si>
  <si>
    <t>125765</t>
  </si>
  <si>
    <t>Locust Corner Elementary School</t>
  </si>
  <si>
    <t>023523</t>
  </si>
  <si>
    <t>McDowell Elementary School</t>
  </si>
  <si>
    <t>010827</t>
  </si>
  <si>
    <t>Evamere Elementary School</t>
  </si>
  <si>
    <t>017079</t>
  </si>
  <si>
    <t>Ellsworth Hill Elementary School</t>
  </si>
  <si>
    <t>019489</t>
  </si>
  <si>
    <t>Lake Cable Elementary School</t>
  </si>
  <si>
    <t>021949</t>
  </si>
  <si>
    <t>Maddux Elementary School</t>
  </si>
  <si>
    <t>038414</t>
  </si>
  <si>
    <t>[Person_144]</t>
  </si>
  <si>
    <t>002709</t>
  </si>
  <si>
    <t>Big Walnut High School</t>
  </si>
  <si>
    <t>042465</t>
  </si>
  <si>
    <t>York Elementary School</t>
  </si>
  <si>
    <t>002907</t>
  </si>
  <si>
    <t>Bloom Carroll Primary School</t>
  </si>
  <si>
    <t>008714</t>
  </si>
  <si>
    <t>Dover Elementary School</t>
  </si>
  <si>
    <t>064303</t>
  </si>
  <si>
    <t>001644</t>
  </si>
  <si>
    <t>Barrington Road Elementary School</t>
  </si>
  <si>
    <t>018606</t>
  </si>
  <si>
    <t>Kalida High School</t>
  </si>
  <si>
    <t>000752</t>
  </si>
  <si>
    <t>[Person_143]</t>
  </si>
  <si>
    <t>028076</t>
  </si>
  <si>
    <t>Norwayne High School</t>
  </si>
  <si>
    <t>140988</t>
  </si>
  <si>
    <t>Olentangy Liberty Middle School</t>
  </si>
  <si>
    <t>007948</t>
  </si>
  <si>
    <t>046557</t>
  </si>
  <si>
    <t>Cuyahoga Hts Elementary School</t>
  </si>
  <si>
    <t>Cuyahoga Heights Local</t>
  </si>
  <si>
    <t>146175</t>
  </si>
  <si>
    <t>Alcott Elementary School</t>
  </si>
  <si>
    <t>019737</t>
  </si>
  <si>
    <t>Lakota West High School</t>
  </si>
  <si>
    <t>014365</t>
  </si>
  <si>
    <t>009077</t>
  </si>
  <si>
    <t>Hyatts Middle School</t>
  </si>
  <si>
    <t>035659</t>
  </si>
  <si>
    <t>[Person_142]</t>
  </si>
  <si>
    <t>005769</t>
  </si>
  <si>
    <t>[Person_141]</t>
  </si>
  <si>
    <t>146845</t>
  </si>
  <si>
    <t>Lakota Plains Junior School</t>
  </si>
  <si>
    <t>004697</t>
  </si>
  <si>
    <t>C H Campbell Elementary School</t>
  </si>
  <si>
    <t>003475</t>
  </si>
  <si>
    <t>Brecksville-Broadview Heights Middle School</t>
  </si>
  <si>
    <t>024372</t>
  </si>
  <si>
    <t>Miami East High School</t>
  </si>
  <si>
    <t>018770</t>
  </si>
  <si>
    <t>Kenston High School</t>
  </si>
  <si>
    <t>029785</t>
  </si>
  <si>
    <t>Pettisville Elementary School</t>
  </si>
  <si>
    <t>035568</t>
  </si>
  <si>
    <t>Spruce Elementary School</t>
  </si>
  <si>
    <t>122622</t>
  </si>
  <si>
    <t>Mariemont Junior High School</t>
  </si>
  <si>
    <t>033621</t>
  </si>
  <si>
    <t>Sauder Elementary School</t>
  </si>
  <si>
    <t>140970</t>
  </si>
  <si>
    <t>Tyler Run Elementary School</t>
  </si>
  <si>
    <t>036277</t>
  </si>
  <si>
    <t>Strongsville High School</t>
  </si>
  <si>
    <t>040758</t>
  </si>
  <si>
    <t>Westlake High School</t>
  </si>
  <si>
    <t>002998</t>
  </si>
  <si>
    <t>Blue Ash Elementary</t>
  </si>
  <si>
    <t>[Person_116]</t>
  </si>
  <si>
    <t>032854</t>
  </si>
  <si>
    <t>046607</t>
  </si>
  <si>
    <t>Grace L Roxbury Elementary School</t>
  </si>
  <si>
    <t>Solon City</t>
  </si>
  <si>
    <t>037879</t>
  </si>
  <si>
    <t>Uniontown Elementary School</t>
  </si>
  <si>
    <t>012391</t>
  </si>
  <si>
    <t>Metro Early College High School</t>
  </si>
  <si>
    <t>134098</t>
  </si>
  <si>
    <t>[Person_8]: Old Brooklyn Community Elementary</t>
  </si>
  <si>
    <t>012641</t>
  </si>
  <si>
    <t>049783</t>
  </si>
  <si>
    <t>Fort Loramie Junior-Senior High School</t>
  </si>
  <si>
    <t>[Person_6]</t>
  </si>
  <si>
    <t>037291</t>
  </si>
  <si>
    <t>Tippecanoe High School</t>
  </si>
  <si>
    <t>030270</t>
  </si>
  <si>
    <t>[Person_140]</t>
  </si>
  <si>
    <t>004424</t>
  </si>
  <si>
    <t>Butternut Elementary School</t>
  </si>
  <si>
    <t>036707</t>
  </si>
  <si>
    <t>Sylvania Northview High School</t>
  </si>
  <si>
    <t>145086</t>
  </si>
  <si>
    <t>Pickerington High School North</t>
  </si>
  <si>
    <t>003020</t>
  </si>
  <si>
    <t>Bluffton Elementary School</t>
  </si>
  <si>
    <t>008983</t>
  </si>
  <si>
    <t>Wyandot Early Childhood School</t>
  </si>
  <si>
    <t>014241</t>
  </si>
  <si>
    <t>Granville Elementary School</t>
  </si>
  <si>
    <t>034207</t>
  </si>
  <si>
    <t>143610</t>
  </si>
  <si>
    <t>Arts &amp; College Preparatory Academy</t>
  </si>
  <si>
    <t>114652</t>
  </si>
  <si>
    <t>P,9-12</t>
  </si>
  <si>
    <t>028910</t>
  </si>
  <si>
    <t>Ottawa-Glandorf High School</t>
  </si>
  <si>
    <t>012609</t>
  </si>
  <si>
    <t>Fort Island Primary Elementary School</t>
  </si>
  <si>
    <t>028605</t>
  </si>
  <si>
    <t>Olmsted Falls High School</t>
  </si>
  <si>
    <t>041038</t>
  </si>
  <si>
    <t>Whitehouse Primary School</t>
  </si>
  <si>
    <t>030916</t>
  </si>
  <si>
    <t>Putman Elementary School</t>
  </si>
  <si>
    <t>005991</t>
  </si>
  <si>
    <t>Charm Elementary School</t>
  </si>
  <si>
    <t>012674</t>
  </si>
  <si>
    <t>Fort Recovery High School</t>
  </si>
  <si>
    <t>041715</t>
  </si>
  <si>
    <t>Windermere Elementary School</t>
  </si>
  <si>
    <t>003038</t>
  </si>
  <si>
    <t>Bluffton High School</t>
  </si>
  <si>
    <t>004879</t>
  </si>
  <si>
    <t>Cardington-Lincoln Elementary School</t>
  </si>
  <si>
    <t>061994</t>
  </si>
  <si>
    <t>Howland Springs Elementary School</t>
  </si>
  <si>
    <t>016659</t>
  </si>
  <si>
    <t>Holmesville Elementary School</t>
  </si>
  <si>
    <t>000687</t>
  </si>
  <si>
    <t>[Person_139]</t>
  </si>
  <si>
    <t>015743</t>
  </si>
  <si>
    <t>[Person_138]</t>
  </si>
  <si>
    <t>022681</t>
  </si>
  <si>
    <t>Maplewood High School</t>
  </si>
  <si>
    <t>1-4</t>
  </si>
  <si>
    <t>032888</t>
  </si>
  <si>
    <t>Royal View Elementary School</t>
  </si>
  <si>
    <t>067975</t>
  </si>
  <si>
    <t>Jackson Memorial Middle School</t>
  </si>
  <si>
    <t>022863</t>
  </si>
  <si>
    <t>048553</t>
  </si>
  <si>
    <t>Marion Local High School</t>
  </si>
  <si>
    <t>Marion Local</t>
  </si>
  <si>
    <t>028936</t>
  </si>
  <si>
    <t>Ottoville High School</t>
  </si>
  <si>
    <t>122093</t>
  </si>
  <si>
    <t>[Person_137]</t>
  </si>
  <si>
    <t>021618</t>
  </si>
  <si>
    <t>Loveland Primary School</t>
  </si>
  <si>
    <t>021162</t>
  </si>
  <si>
    <t>Loveland Early Childhood Center</t>
  </si>
  <si>
    <t>016360</t>
  </si>
  <si>
    <t>Independence Primary School</t>
  </si>
  <si>
    <t>012666</t>
  </si>
  <si>
    <t>Fort Miami Elementary School</t>
  </si>
  <si>
    <t>112698</t>
  </si>
  <si>
    <t>Hilliard Station Sixth Grade Elementary School</t>
  </si>
  <si>
    <t>126193</t>
  </si>
  <si>
    <t>050450</t>
  </si>
  <si>
    <t>Mason Intermediate Elementary School</t>
  </si>
  <si>
    <t>Mason City School District</t>
  </si>
  <si>
    <t>029090</t>
  </si>
  <si>
    <t>001024</t>
  </si>
  <si>
    <t>Arrowhead Primary Elementary School</t>
  </si>
  <si>
    <t>005322</t>
  </si>
  <si>
    <t>Centerville High School</t>
  </si>
  <si>
    <t>020164</t>
  </si>
  <si>
    <t>Falls-Lenox Primary Elementary School</t>
  </si>
  <si>
    <t>011710</t>
  </si>
  <si>
    <t>[Person_136] Early Childhood Center</t>
  </si>
  <si>
    <t>040931</t>
  </si>
  <si>
    <t>Wheelersburg High School</t>
  </si>
  <si>
    <t>065433</t>
  </si>
  <si>
    <t>Violet Elementary School</t>
  </si>
  <si>
    <t>020321</t>
  </si>
  <si>
    <t>Liberty Early Childhood School</t>
  </si>
  <si>
    <t>098640</t>
  </si>
  <si>
    <t>Kings High School</t>
  </si>
  <si>
    <t>029744</t>
  </si>
  <si>
    <t>Perrysburg High School</t>
  </si>
  <si>
    <t>041988</t>
  </si>
  <si>
    <t>003228</t>
  </si>
  <si>
    <t>Botkins High School</t>
  </si>
  <si>
    <t>011007</t>
  </si>
  <si>
    <t>009286</t>
  </si>
  <si>
    <t>Orange High School</t>
  </si>
  <si>
    <t>026211</t>
  </si>
  <si>
    <t>South Range Elementary School</t>
  </si>
  <si>
    <t>065672</t>
  </si>
  <si>
    <t>Flat Ridge Elementary School</t>
  </si>
  <si>
    <t>011370</t>
  </si>
  <si>
    <t>[Person_135]</t>
  </si>
  <si>
    <t>036897</t>
  </si>
  <si>
    <t>Tallmadge High School</t>
  </si>
  <si>
    <t>001792</t>
  </si>
  <si>
    <t>Bay High School</t>
  </si>
  <si>
    <t>099804</t>
  </si>
  <si>
    <t>Symmes Elementary School</t>
  </si>
  <si>
    <t>016428</t>
  </si>
  <si>
    <t>016261</t>
  </si>
  <si>
    <t>Hillcrest Elementary School</t>
  </si>
  <si>
    <t>040626</t>
  </si>
  <si>
    <t>Westerly Elementary School</t>
  </si>
  <si>
    <t>001404</t>
  </si>
  <si>
    <t>036525</t>
  </si>
  <si>
    <t>Sunview Elementary School</t>
  </si>
  <si>
    <t>030908</t>
  </si>
  <si>
    <t>Put-In-Bay High School</t>
  </si>
  <si>
    <t>037002</t>
  </si>
  <si>
    <t>Terrace Park Elementary School</t>
  </si>
  <si>
    <t>001966</t>
  </si>
  <si>
    <t>Beavercreek High School</t>
  </si>
  <si>
    <t>064162</t>
  </si>
  <si>
    <t>Orchard Middle School</t>
  </si>
  <si>
    <t>146332</t>
  </si>
  <si>
    <t>045948</t>
  </si>
  <si>
    <t>Minster Elementary School</t>
  </si>
  <si>
    <t>Minster Local</t>
  </si>
  <si>
    <t>027300</t>
  </si>
  <si>
    <t>010002</t>
  </si>
  <si>
    <t>[Person_134]</t>
  </si>
  <si>
    <t>061218</t>
  </si>
  <si>
    <t>Centerville Primary Village North</t>
  </si>
  <si>
    <t>034694</t>
  </si>
  <si>
    <t>044586</t>
  </si>
  <si>
    <t>Oakwood City</t>
  </si>
  <si>
    <t>118414</t>
  </si>
  <si>
    <t>Cuyahoga Hts Middle School</t>
  </si>
  <si>
    <t>040600</t>
  </si>
  <si>
    <t>Brookville Elementary School</t>
  </si>
  <si>
    <t>064212</t>
  </si>
  <si>
    <t>016295</t>
  </si>
  <si>
    <t>Hilliard Elementary School</t>
  </si>
  <si>
    <t>022822</t>
  </si>
  <si>
    <t>Marion Local Elementary School</t>
  </si>
  <si>
    <t>015289</t>
  </si>
  <si>
    <t>Harman Elementary School</t>
  </si>
  <si>
    <t>006858</t>
  </si>
  <si>
    <t>Coldwater High School</t>
  </si>
  <si>
    <t>038653</t>
  </si>
  <si>
    <t>West Geauga High School</t>
  </si>
  <si>
    <t>123836</t>
  </si>
  <si>
    <t>Lakota East High School</t>
  </si>
  <si>
    <t>030155</t>
  </si>
  <si>
    <t>New Albany High School</t>
  </si>
  <si>
    <t>028894</t>
  </si>
  <si>
    <t>048215</t>
  </si>
  <si>
    <t>Ottawa Hills High School</t>
  </si>
  <si>
    <t>Ottawa Hills Local</t>
  </si>
  <si>
    <t>017087</t>
  </si>
  <si>
    <t>Hudson Middle School</t>
  </si>
  <si>
    <t>006593</t>
  </si>
  <si>
    <t>Springboro High School</t>
  </si>
  <si>
    <t>000810</t>
  </si>
  <si>
    <t>[Person_133]</t>
  </si>
  <si>
    <t>026229</t>
  </si>
  <si>
    <t>South Range High School</t>
  </si>
  <si>
    <t>039800</t>
  </si>
  <si>
    <t>Waterville Primary School</t>
  </si>
  <si>
    <t>017541</t>
  </si>
  <si>
    <t>J F Burns Elementary School</t>
  </si>
  <si>
    <t>025197</t>
  </si>
  <si>
    <t>Monclova Elementary School</t>
  </si>
  <si>
    <t>132225</t>
  </si>
  <si>
    <t>Scioto Ridge Elementary School</t>
  </si>
  <si>
    <t>002766</t>
  </si>
  <si>
    <t>[Person_132]</t>
  </si>
  <si>
    <t>041251</t>
  </si>
  <si>
    <t>097071</t>
  </si>
  <si>
    <t>Scottish Corners Elementary School</t>
  </si>
  <si>
    <t>032078</t>
  </si>
  <si>
    <t>[Person_131]</t>
  </si>
  <si>
    <t>038141</t>
  </si>
  <si>
    <t>Valley Vista Elementary School</t>
  </si>
  <si>
    <t>061986</t>
  </si>
  <si>
    <t>Howland Glen Elementary School</t>
  </si>
  <si>
    <t>019216</t>
  </si>
  <si>
    <t>[Person_130]</t>
  </si>
  <si>
    <t>040055</t>
  </si>
  <si>
    <t>Waynesville High School</t>
  </si>
  <si>
    <t>061812</t>
  </si>
  <si>
    <t>010504</t>
  </si>
  <si>
    <t>006304</t>
  </si>
  <si>
    <t>[Person_129]</t>
  </si>
  <si>
    <t>122507</t>
  </si>
  <si>
    <t>[Person_128]</t>
  </si>
  <si>
    <t>025981</t>
  </si>
  <si>
    <t>Munson Elementary School</t>
  </si>
  <si>
    <t>016758</t>
  </si>
  <si>
    <t>Hoover High School</t>
  </si>
  <si>
    <t>019760</t>
  </si>
  <si>
    <t>Landeck Elementary School</t>
  </si>
  <si>
    <t>035634</t>
  </si>
  <si>
    <t>St Henry Elementary School</t>
  </si>
  <si>
    <t>9-12,PS,UNG,SN</t>
  </si>
  <si>
    <t>017772</t>
  </si>
  <si>
    <t>017913</t>
  </si>
  <si>
    <t>Jefferson Ave Elementary School</t>
  </si>
  <si>
    <t>001370</t>
  </si>
  <si>
    <t>Avon High School</t>
  </si>
  <si>
    <t>014100</t>
  </si>
  <si>
    <t>Grandview Heights High School</t>
  </si>
  <si>
    <t>113860</t>
  </si>
  <si>
    <t>Solon Middle School</t>
  </si>
  <si>
    <t>027359</t>
  </si>
  <si>
    <t>031393</t>
  </si>
  <si>
    <t>Revere High School</t>
  </si>
  <si>
    <t>012633</t>
  </si>
  <si>
    <t>Fort Loramie Elementary School</t>
  </si>
  <si>
    <t>093195</t>
  </si>
  <si>
    <t>Oakwood Junior High School</t>
  </si>
  <si>
    <t>011381</t>
  </si>
  <si>
    <t>Greater Summit County Early Learning Center</t>
  </si>
  <si>
    <t>009712</t>
  </si>
  <si>
    <t>066803</t>
  </si>
  <si>
    <t>033217</t>
  </si>
  <si>
    <t>South Lebanon Elementary School</t>
  </si>
  <si>
    <t>033985</t>
  </si>
  <si>
    <t>044289</t>
  </si>
  <si>
    <t>Madeira Middle School</t>
  </si>
  <si>
    <t>Madeira City</t>
  </si>
  <si>
    <t>028886</t>
  </si>
  <si>
    <t>Ottawa Hills Elementary School</t>
  </si>
  <si>
    <t>025114</t>
  </si>
  <si>
    <t>[Person_126]</t>
  </si>
  <si>
    <t>003467</t>
  </si>
  <si>
    <t>Brecksville-Broadview Heights High School</t>
  </si>
  <si>
    <t>014787</t>
  </si>
  <si>
    <t>[Person_125]</t>
  </si>
  <si>
    <t>004796</t>
  </si>
  <si>
    <t>Canfield High School</t>
  </si>
  <si>
    <t>019083</t>
  </si>
  <si>
    <t>Kings Mills Elementary School</t>
  </si>
  <si>
    <t>008003</t>
  </si>
  <si>
    <t>Dalton High School</t>
  </si>
  <si>
    <t>040824</t>
  </si>
  <si>
    <t>Westview Kindergarten Center</t>
  </si>
  <si>
    <t>001842</t>
  </si>
  <si>
    <t>Beachwood High School</t>
  </si>
  <si>
    <t>008763</t>
  </si>
  <si>
    <t>045435</t>
  </si>
  <si>
    <t>Indian Hill Elementary School</t>
  </si>
  <si>
    <t>Indian Hill Exempted Village</t>
  </si>
  <si>
    <t>016469</t>
  </si>
  <si>
    <t>Hilton Elementary School</t>
  </si>
  <si>
    <t>007955</t>
  </si>
  <si>
    <t>Cuyahoga Hts High School</t>
  </si>
  <si>
    <t>005363</t>
  </si>
  <si>
    <t>Mason Middle School</t>
  </si>
  <si>
    <t>016402</t>
  </si>
  <si>
    <t>045146</t>
  </si>
  <si>
    <t>Wyoming City</t>
  </si>
  <si>
    <t>001677</t>
  </si>
  <si>
    <t>Bassett Elementary School</t>
  </si>
  <si>
    <t>010868</t>
  </si>
  <si>
    <t>Evening Street Elementary School</t>
  </si>
  <si>
    <t>112094</t>
  </si>
  <si>
    <t>Worthington Kilbourne High School</t>
  </si>
  <si>
    <t>002675</t>
  </si>
  <si>
    <t>Bexley High School</t>
  </si>
  <si>
    <t>043158</t>
  </si>
  <si>
    <t>Indian Hill Middle School</t>
  </si>
  <si>
    <t>025502</t>
  </si>
  <si>
    <t>Morgan Elementary School</t>
  </si>
  <si>
    <t>035972</t>
  </si>
  <si>
    <t>[Person_123]</t>
  </si>
  <si>
    <t>008573</t>
  </si>
  <si>
    <t>Dobbins Elementary School</t>
  </si>
  <si>
    <t>040659</t>
  </si>
  <si>
    <t>120212</t>
  </si>
  <si>
    <t>[Person_122]</t>
  </si>
  <si>
    <t>098491</t>
  </si>
  <si>
    <t>Wyandot Elementary School</t>
  </si>
  <si>
    <t>024810</t>
  </si>
  <si>
    <t>Miller City High School</t>
  </si>
  <si>
    <t>121871</t>
  </si>
  <si>
    <t>Mason Early Childhood Center Elementary School</t>
  </si>
  <si>
    <t>2-3,SN</t>
  </si>
  <si>
    <t>042358</t>
  </si>
  <si>
    <t>Western Row Elementary School</t>
  </si>
  <si>
    <t>064758</t>
  </si>
  <si>
    <t>[Person_121]</t>
  </si>
  <si>
    <t>018754</t>
  </si>
  <si>
    <t>044701</t>
  </si>
  <si>
    <t>Kensington Intermediate Elementary School</t>
  </si>
  <si>
    <t>Rocky River City</t>
  </si>
  <si>
    <t>038539</t>
  </si>
  <si>
    <t>West Boulevard Elementary School</t>
  </si>
  <si>
    <t>041608</t>
  </si>
  <si>
    <t>Wilson Elementary School</t>
  </si>
  <si>
    <t>016154</t>
  </si>
  <si>
    <t>011106</t>
  </si>
  <si>
    <t>Fairland East Elementary School</t>
  </si>
  <si>
    <t>009145</t>
  </si>
  <si>
    <t>Akron Early College High School</t>
  </si>
  <si>
    <t>010306</t>
  </si>
  <si>
    <t>Elm Avenue Elementary School</t>
  </si>
  <si>
    <t>000265</t>
  </si>
  <si>
    <t>Albion Elementary School</t>
  </si>
  <si>
    <t>085076</t>
  </si>
  <si>
    <t>Deer Run Elementary School</t>
  </si>
  <si>
    <t>032235</t>
  </si>
  <si>
    <t>Rocky River Middle School</t>
  </si>
  <si>
    <t>025387</t>
  </si>
  <si>
    <t>Montgomery Elementary School</t>
  </si>
  <si>
    <t>036640</t>
  </si>
  <si>
    <t>Sycamore High School</t>
  </si>
  <si>
    <t>113878</t>
  </si>
  <si>
    <t>013797</t>
  </si>
  <si>
    <t>Goldwood Primary Elementary School</t>
  </si>
  <si>
    <t>029553</t>
  </si>
  <si>
    <t>Wyoming Middle School</t>
  </si>
  <si>
    <t>022525</t>
  </si>
  <si>
    <t>Maple [Person_120]</t>
  </si>
  <si>
    <t>135301</t>
  </si>
  <si>
    <t>[Person_119]</t>
  </si>
  <si>
    <t>006577</t>
  </si>
  <si>
    <t>Clearcreek Elementary School</t>
  </si>
  <si>
    <t>033050</t>
  </si>
  <si>
    <t>Russia High School</t>
  </si>
  <si>
    <t>145953</t>
  </si>
  <si>
    <t>Olentangy Liberty High School</t>
  </si>
  <si>
    <t>099606</t>
  </si>
  <si>
    <t>Indian Hill Primary Elementary School</t>
  </si>
  <si>
    <t>001388</t>
  </si>
  <si>
    <t>Avon Lake High School</t>
  </si>
  <si>
    <t>022699</t>
  </si>
  <si>
    <t>031211</t>
  </si>
  <si>
    <t>Redwood Elementary School</t>
  </si>
  <si>
    <t>022772</t>
  </si>
  <si>
    <t>Mariemont High School</t>
  </si>
  <si>
    <t>041376</t>
  </si>
  <si>
    <t>[Person_118]</t>
  </si>
  <si>
    <t>068502</t>
  </si>
  <si>
    <t>Turpin High School</t>
  </si>
  <si>
    <t>028548</t>
  </si>
  <si>
    <t>Olentangy High School</t>
  </si>
  <si>
    <t>002154</t>
  </si>
  <si>
    <t>Bellbrook High School</t>
  </si>
  <si>
    <t>000318</t>
  </si>
  <si>
    <t>Menlo Park Academy</t>
  </si>
  <si>
    <t>038356</t>
  </si>
  <si>
    <t>Vermont Avenue Elementary School</t>
  </si>
  <si>
    <t>014258</t>
  </si>
  <si>
    <t>Granville High School</t>
  </si>
  <si>
    <t>042382</t>
  </si>
  <si>
    <t>Wyoming High School</t>
  </si>
  <si>
    <t>001057</t>
  </si>
  <si>
    <t>Arthur Road Elementary School</t>
  </si>
  <si>
    <t>005751</t>
  </si>
  <si>
    <t>[Person_117]</t>
  </si>
  <si>
    <t>028712</t>
  </si>
  <si>
    <t>001230</t>
  </si>
  <si>
    <t>Timmons Elementary School</t>
  </si>
  <si>
    <t>000178</t>
  </si>
  <si>
    <t>Early Childhood Center</t>
  </si>
  <si>
    <t>024398</t>
  </si>
  <si>
    <t>Madeira Elementary School</t>
  </si>
  <si>
    <t>032243</t>
  </si>
  <si>
    <t>Rocky River High School</t>
  </si>
  <si>
    <t>017095</t>
  </si>
  <si>
    <t>Hudson High School</t>
  </si>
  <si>
    <t>037945</t>
  </si>
  <si>
    <t>Upper Arlington High School</t>
  </si>
  <si>
    <t>004044</t>
  </si>
  <si>
    <t>Bryden Elementary School</t>
  </si>
  <si>
    <t>008623</t>
  </si>
  <si>
    <t>[Person_115]</t>
  </si>
  <si>
    <t>001297</t>
  </si>
  <si>
    <t>[Person_114]</t>
  </si>
  <si>
    <t>017285</t>
  </si>
  <si>
    <t>000558</t>
  </si>
  <si>
    <t>Columbus Preparatory Academy</t>
  </si>
  <si>
    <t>034835</t>
  </si>
  <si>
    <t>Solon High School</t>
  </si>
  <si>
    <t>138826</t>
  </si>
  <si>
    <t>Julian &amp; Marjorie Lange School Elementary School</t>
  </si>
  <si>
    <t>028373</t>
  </si>
  <si>
    <t>Oakwood High School</t>
  </si>
  <si>
    <t>146928</t>
  </si>
  <si>
    <t>[Person_113]</t>
  </si>
  <si>
    <t>017301</t>
  </si>
  <si>
    <t>Indian Hill High School</t>
  </si>
  <si>
    <t>010158</t>
  </si>
  <si>
    <t>Mansfield Spanish Immersion School</t>
  </si>
  <si>
    <t>021956</t>
  </si>
  <si>
    <t>Madeira High School</t>
  </si>
  <si>
    <t>P,K,1-7,SN</t>
  </si>
  <si>
    <t>040246</t>
  </si>
  <si>
    <t>Wells Academy</t>
  </si>
  <si>
    <t>2013 Additional Information</t>
  </si>
  <si>
    <t>2013 [Person_2]</t>
  </si>
  <si>
    <t>School Org Status as of 22Jan2014</t>
  </si>
  <si>
    <t>School Type</t>
  </si>
  <si>
    <t>School Org Type</t>
  </si>
  <si>
    <t>School IRN</t>
  </si>
  <si>
    <t>District IRN</t>
  </si>
  <si>
    <t>ODE Designated County</t>
  </si>
  <si>
    <t>2013
PI Letter Grade</t>
  </si>
  <si>
    <t>2013 PI Proxy Descriptor</t>
  </si>
  <si>
    <t>2013 PI for Ranking</t>
  </si>
  <si>
    <t>School Name</t>
  </si>
  <si>
    <t>District Name</t>
  </si>
  <si>
    <t>2013
PI Ranking</t>
  </si>
  <si>
    <t>Districts or schools whose data is under review by the Department are noted here.</t>
  </si>
  <si>
    <t xml:space="preserve">Additional notes about the district or school's accountability measures. </t>
  </si>
  <si>
    <t>Additional Comments</t>
  </si>
  <si>
    <t xml:space="preserve">Indicates the grade levels served by the entity in 2013. Note that for community schools, the grade span indicates the grades the community school is authorized to serve, not necessarily the grades actually served by the school in 2013. </t>
  </si>
  <si>
    <t>2013 Grade Span Served</t>
  </si>
  <si>
    <t>Only applicable in School Rankings</t>
  </si>
  <si>
    <t>Indicates whether or not school is High School, Middle School, Junior High School, or Elementary School</t>
  </si>
  <si>
    <t>School's organizational status, as listed in the Ohio Educational Directory System (OEDS) as of January 22, 2014.</t>
  </si>
  <si>
    <t>Indicates whether school is public, community or STEM school.</t>
  </si>
  <si>
    <t xml:space="preserve">Six-Digit Unique Identifer </t>
  </si>
  <si>
    <t>Only applicable in District Rankings.</t>
  </si>
  <si>
    <t>District organizational status, as listed in the Ohio Educational Directory System (OEDS) as of January 22, 2014.</t>
  </si>
  <si>
    <t>District Org Status as of 22Jan2014</t>
  </si>
  <si>
    <t>Indicates whether district is public district, community school, or STEM school.</t>
  </si>
  <si>
    <t>District Org Type</t>
  </si>
  <si>
    <t>District's Name</t>
  </si>
  <si>
    <t>Six-Digit Unique Identifier</t>
  </si>
  <si>
    <t>District's ODE Designated county, based on primary mailing address in OEDS.</t>
  </si>
  <si>
    <t xml:space="preserve">District and school ranks based on FY2013 Performance Index and proxies.  For the purposes of this ranking, the department uses a competition ranking methodology.  As a result, in cases where districts and schools have the same Performance Index, the tied organizations will receive the same PI Rank.  </t>
  </si>
  <si>
    <t>2013 PI Ranking</t>
  </si>
  <si>
    <t>Additional Notes</t>
  </si>
  <si>
    <t xml:space="preserve">Description </t>
  </si>
  <si>
    <t>Data Elements</t>
  </si>
  <si>
    <t>Used for traditional public schools, community schools, and STEM schools.  In cases where an Actual PI Score, a Feeder PI Score, and a Grade 11 PI Score are all unavailable, the department will calculate a PI Proxy utilizing all test data for which the school is accountable, regardless of the number of students contributing test data to the PI calculation.  The PI Proxy will be based on all tested subjects in grades 3-8 and 10.</t>
  </si>
  <si>
    <t>Used for traditional public schools, community schools, and STEM schools.  In cases where niether an Actual PI Score, nor a Feeder Pattern PI score are available, the department will calculate a PI Proxy utilizing a school's 11th grade cumulative test data.  Grade 11 PI proxies will only be calculated in cases where there are at least ten students contributing test data to a PI score.</t>
  </si>
  <si>
    <t xml:space="preserve">Used for traditional public schools.  In cases where the Actual PI score is not available, the department will use feeder school patterns established during the 2013 LRC process to assign a Feeder School PI Score.  The Feeder School PI score is based on test scores in third grade only.  </t>
  </si>
  <si>
    <t xml:space="preserve">Used for traditional public districts, traditional public schools, community schools, and STEM schools.  Based on results from all tested subjects, grades 3-8 and 10.  Actual PI scores are only calculated in cases where there are at least ten students contributing test data to a PI score. </t>
  </si>
  <si>
    <t>PI Proxy Descriptor</t>
  </si>
  <si>
    <t>Proxy Category</t>
  </si>
  <si>
    <t xml:space="preserve">In establishing the Performance Index Score that would be used for the 2013 PI Score Rankings, the department employed the following PI Score Assignment hierarchy: </t>
  </si>
  <si>
    <t>5. Students with fewer than ten tested students – Ohio does not calculate a Performance Index score for use in the accountability system in cases where there are less than 10 tested students contributing to the PI score calculation.</t>
  </si>
  <si>
    <t>4. Districts that are not part of Ohio’s accountability system – One public district, College Corner Local, is part of Indiana’s accountability system because of a long-standing agreement.  Students in this district take Indiana’s assessments.</t>
  </si>
  <si>
    <t>3. Schools that serve students only in grades higher than ten – In a high school, the performance index calculation includes only the scores of students who take the Ohio Graduation Test in the 10th grade.  The scores of students who must retake the assessments in grades eleven or twelve because they failed them in grade ten are not part of a school’s PI score.  Thus, if a high school serves only upperclassmen in grades above ten, it will have no PI score.</t>
  </si>
  <si>
    <t>2. Schools that serve students only in Grade 9 – Ohio has no assessment in the 9th grade.  Students are tested annually in grades three through eight and again in grade ten.  There are a few districts that operate buildings that house only 9th grade students.  Such buildings will have no scores upon which to base their PI score.</t>
  </si>
  <si>
    <t>1. Schools that only serve students in grades below three (e.g., a [Person_1] building) -  Students do not begin taking Ohio’s Achievement Assessments until the third grade which means that buildings that serve students only in grades two or earlier will have no scores upon which to base their PI score.</t>
  </si>
  <si>
    <t>There are five general situations that might result in an entity being ranked on the basis of a PI Proxy:</t>
  </si>
  <si>
    <t xml:space="preserve">In cases where a district or school does not have a Performance Index score, ORC 3302.21 indicates that the department may utilize a PI Score Proxy so that all schools and districts may be compared in the rankings. </t>
  </si>
  <si>
    <t>http://reportcard.education.ohio.gov/Pages/default.aspx</t>
  </si>
  <si>
    <t xml:space="preserve">You can learn more about the role of the Performance Index in Ohio's current accountability system by visiting ODE's website using the following link: </t>
  </si>
  <si>
    <t xml:space="preserve">The Performance Idex is a calculation that measures student performance on the Ohio Achievement Assessments/Ohio Graduate Tests at the 3rd, 4th, 5th, 6th, 7th, 8th, and 10th (OGT) grade levels. </t>
  </si>
  <si>
    <t xml:space="preserve">What is the Performance Index? </t>
  </si>
  <si>
    <t xml:space="preserve">Schools that were closed in OEDS as of January 22, 2014 are not included in this ranking file. </t>
  </si>
  <si>
    <t>This file includes District-level and school-level rankings.   The District-Level PI Rankings include traditional public districts, community schools, and STEM schools.  The school-level PI rankings include traditional public schools, community schools, and STEM schools.</t>
  </si>
  <si>
    <t xml:space="preserve">What organizations are included in this file? </t>
  </si>
  <si>
    <t>This file does not include rankings based on any other district or school level measures.</t>
  </si>
  <si>
    <t>ORC 3302.21</t>
  </si>
  <si>
    <t xml:space="preserve">The complete ORC language is available here: </t>
  </si>
  <si>
    <t>This file was created in response to language in Ohio Revised Code (ORC 3302.21.) that requires the Ohio Department of Education to develop a system to rank traditional school districts, community schools,  STEM schools, and traditional public schools based on their performance index scores.  In cases where a performance index score does not exist for a district or school, ORC 3302.21 requires the department to rank the school based on a performance index proxy.</t>
  </si>
  <si>
    <t>This file includes the district- and school-level 2013 Performance Index Rankings as of January 22, 2014.</t>
  </si>
  <si>
    <t xml:space="preserve">Notes: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</si>
</sst>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 #,##0_-;_-* &quot;-&quot;_-;_-@_-"/>
    <numFmt numFmtId="44" formatCode="_-&quot;₩&quot;* #,##0.00_-;\-&quot;₩&quot;* #,##0.00_-;_-&quot;₩&quot;* &quot;-&quot;??_-;_-@_-"/>
    <numFmt numFmtId="43" formatCode="_-* #,##0.00_-;\-* #,##0.00_-;_-* &quot;-&quot;??_-;_-@_-"/>
    <numFmt numFmtId="176" formatCode="0.000_);[Red]\(0.000\)"/>
    <numFmt numFmtId="177" formatCode="0.000_);\(0.000\)"/>
    <numFmt numFmtId="178" formatCode="0_);[Red]\(0\)"/>
    <numFmt numFmtId="179" formatCode="0_ "/>
    <numFmt numFmtId="180" formatCode="&quot;$&quot;#,##0"/>
    <numFmt numFmtId="181" formatCode="0.0000_);\(0.0000\)"/>
    <numFmt numFmtId="182" formatCode="0.0000"/>
    <numFmt numFmtId="183" formatCode="_-* #,##0.00_-;\-* #,##0.00_-;_-* &quot;-&quot;_-;_-@_-"/>
    <numFmt numFmtId="184" formatCode="&quot;실평균높이(h')=&quot;0.00"/>
    <numFmt numFmtId="185" formatCode="#,##0_ "/>
    <numFmt numFmtId="186" formatCode="&quot;벽체높이(h')=&quot;0.00&quot;m&quot;"/>
    <numFmt numFmtId="187" formatCode="0.000"/>
    <numFmt numFmtId="188" formatCode="#,##0.00_ "/>
    <numFmt numFmtId="189" formatCode="0.000&quot;kg&quot;"/>
    <numFmt numFmtId="190" formatCode="0.00_ "/>
    <numFmt numFmtId="191" formatCode="0.000_ "/>
    <numFmt numFmtId="192" formatCode="#,##0.0_ "/>
  </numFmts>
  <fonts count="71">
    <font>
      <sz val="11"/>
      <color theme="1"/>
      <name val="맑은 고딕"/>
      <family val="2"/>
      <scheme val="minor"/>
    </font>
    <font>
      <b/>
      <sz val="14"/>
      <name val="맑은 고딕"/>
      <family val="3"/>
      <charset val="129"/>
    </font>
    <font>
      <b/>
      <sz val="11"/>
      <name val="맑은 고딕"/>
      <family val="3"/>
      <charset val="129"/>
    </font>
    <font>
      <sz val="11"/>
      <name val="돋움"/>
      <family val="3"/>
      <charset val="129"/>
    </font>
    <font>
      <b/>
      <sz val="9"/>
      <name val="굴림체"/>
      <family val="3"/>
      <charset val="129"/>
    </font>
    <font>
      <sz val="8"/>
      <name val="맑은 고딕"/>
      <family val="3"/>
      <charset val="129"/>
      <scheme val="minor"/>
    </font>
    <font>
      <sz val="8"/>
      <name val="돋움"/>
      <family val="3"/>
      <charset val="129"/>
    </font>
    <font>
      <sz val="8"/>
      <name val="맑은 고딕"/>
      <family val="3"/>
      <charset val="129"/>
    </font>
    <font>
      <sz val="9"/>
      <name val="굴림체"/>
      <family val="3"/>
      <charset val="129"/>
    </font>
    <font>
      <sz val="11"/>
      <color indexed="8"/>
      <name val="돋움"/>
      <family val="3"/>
      <charset val="129"/>
    </font>
    <font>
      <sz val="11"/>
      <color indexed="9"/>
      <name val="돋움"/>
      <family val="3"/>
      <charset val="129"/>
    </font>
    <font>
      <sz val="11"/>
      <color indexed="10"/>
      <name val="돋움"/>
      <family val="3"/>
      <charset val="129"/>
    </font>
    <font>
      <b/>
      <sz val="11"/>
      <color indexed="52"/>
      <name val="돋움"/>
      <family val="3"/>
      <charset val="129"/>
    </font>
    <font>
      <sz val="11"/>
      <color indexed="20"/>
      <name val="돋움"/>
      <family val="3"/>
      <charset val="129"/>
    </font>
    <font>
      <sz val="11"/>
      <color indexed="60"/>
      <name val="돋움"/>
      <family val="3"/>
      <charset val="129"/>
    </font>
    <font>
      <i/>
      <sz val="11"/>
      <color indexed="23"/>
      <name val="돋움"/>
      <family val="3"/>
      <charset val="129"/>
    </font>
    <font>
      <b/>
      <sz val="11"/>
      <color indexed="9"/>
      <name val="돋움"/>
      <family val="3"/>
      <charset val="129"/>
    </font>
    <font>
      <sz val="11"/>
      <color indexed="52"/>
      <name val="돋움"/>
      <family val="3"/>
      <charset val="129"/>
    </font>
    <font>
      <b/>
      <sz val="11"/>
      <color indexed="8"/>
      <name val="돋움"/>
      <family val="3"/>
      <charset val="129"/>
    </font>
    <font>
      <sz val="11"/>
      <color indexed="62"/>
      <name val="돋움"/>
      <family val="3"/>
      <charset val="129"/>
    </font>
    <font>
      <b/>
      <sz val="18"/>
      <color indexed="56"/>
      <name val="맑은 고딕"/>
      <family val="3"/>
      <charset val="129"/>
    </font>
    <font>
      <b/>
      <sz val="15"/>
      <color indexed="56"/>
      <name val="돋움"/>
      <family val="3"/>
      <charset val="129"/>
    </font>
    <font>
      <b/>
      <sz val="13"/>
      <color indexed="56"/>
      <name val="돋움"/>
      <family val="3"/>
      <charset val="129"/>
    </font>
    <font>
      <b/>
      <sz val="11"/>
      <color indexed="56"/>
      <name val="돋움"/>
      <family val="3"/>
      <charset val="129"/>
    </font>
    <font>
      <sz val="11"/>
      <color indexed="17"/>
      <name val="돋움"/>
      <family val="3"/>
      <charset val="129"/>
    </font>
    <font>
      <b/>
      <sz val="11"/>
      <color indexed="63"/>
      <name val="돋움"/>
      <family val="3"/>
      <charset val="129"/>
    </font>
    <font>
      <sz val="9"/>
      <color indexed="8"/>
      <name val="Arial"/>
      <family val="2"/>
    </font>
    <font>
      <sz val="10"/>
      <name val="Book Antiqua"/>
      <family val="1"/>
    </font>
    <font>
      <sz val="10"/>
      <name val="08서울한강체 L"/>
      <family val="1"/>
      <charset val="129"/>
    </font>
    <font>
      <b/>
      <sz val="14"/>
      <name val="Book Antiqua"/>
      <family val="1"/>
    </font>
    <font>
      <b/>
      <sz val="12"/>
      <name val="Book Antiqua"/>
      <family val="1"/>
    </font>
    <font>
      <sz val="11"/>
      <name val="Book Antiqua"/>
      <family val="1"/>
    </font>
    <font>
      <b/>
      <sz val="10"/>
      <name val="Book Antiqua"/>
      <family val="1"/>
    </font>
    <font>
      <sz val="10"/>
      <color theme="1"/>
      <name val="-윤고딕130"/>
      <family val="1"/>
      <charset val="129"/>
    </font>
    <font>
      <sz val="10"/>
      <name val="바탕"/>
      <family val="1"/>
      <charset val="129"/>
    </font>
    <font>
      <b/>
      <sz val="12"/>
      <name val="08서울한강체 M"/>
      <family val="1"/>
      <charset val="129"/>
    </font>
    <font>
      <b/>
      <sz val="16"/>
      <name val="맑은 고딕"/>
      <family val="3"/>
      <charset val="129"/>
    </font>
    <font>
      <sz val="11"/>
      <color indexed="8"/>
      <name val="굴림체"/>
      <family val="3"/>
      <charset val="129"/>
    </font>
    <font>
      <b/>
      <sz val="16"/>
      <name val="굴림체"/>
      <family val="3"/>
      <charset val="129"/>
    </font>
    <font>
      <sz val="9"/>
      <name val="나눔고딕"/>
      <family val="3"/>
      <charset val="129"/>
    </font>
    <font>
      <sz val="11"/>
      <color indexed="8"/>
      <name val="맑은 고딕"/>
      <family val="3"/>
      <charset val="129"/>
    </font>
    <font>
      <sz val="10"/>
      <color rgb="FF262626"/>
      <name val="나눔고딕"/>
      <family val="3"/>
      <charset val="129"/>
    </font>
    <font>
      <sz val="10"/>
      <name val="맑은 고딕"/>
      <family val="3"/>
      <charset val="129"/>
    </font>
    <font>
      <sz val="10"/>
      <color rgb="FFFF0000"/>
      <name val="나눔고딕"/>
      <family val="3"/>
      <charset val="129"/>
    </font>
    <font>
      <sz val="9"/>
      <color rgb="FF0000FF"/>
      <name val="굴림체"/>
      <family val="3"/>
      <charset val="129"/>
    </font>
    <font>
      <sz val="10"/>
      <color rgb="FF262626"/>
      <name val="HCI Poppy"/>
      <family val="2"/>
    </font>
    <font>
      <sz val="10"/>
      <color rgb="FF262626"/>
      <name val="휴먼명조"/>
      <family val="3"/>
      <charset val="129"/>
    </font>
    <font>
      <sz val="14"/>
      <name val="굴림체"/>
      <family val="3"/>
      <charset val="129"/>
    </font>
    <font>
      <sz val="14"/>
      <name val="나눔고딕"/>
      <family val="3"/>
      <charset val="129"/>
    </font>
    <font>
      <sz val="10"/>
      <color rgb="FF0000FF"/>
      <name val="나눔고딕"/>
      <family val="3"/>
      <charset val="129"/>
    </font>
    <font>
      <sz val="10"/>
      <name val="나눔고딕"/>
      <family val="3"/>
      <charset val="129"/>
    </font>
    <font>
      <sz val="9"/>
      <name val="돋움"/>
      <family val="3"/>
      <charset val="129"/>
    </font>
    <font>
      <sz val="10"/>
      <color rgb="FF000000"/>
      <name val="맑은 고딕"/>
      <family val="3"/>
      <charset val="129"/>
    </font>
    <font>
      <sz val="10"/>
      <color rgb="FF000000"/>
      <name val="HCI Poppy"/>
      <family val="2"/>
    </font>
    <font>
      <sz val="9"/>
      <color rgb="FFFF0000"/>
      <name val="굴림체"/>
      <family val="3"/>
      <charset val="129"/>
    </font>
    <font>
      <sz val="10"/>
      <color rgb="FF000000"/>
      <name val="휴먼명조"/>
      <family val="1"/>
      <charset val="129"/>
    </font>
    <font>
      <sz val="10"/>
      <name val="MS Sans Serif"/>
      <family val="2"/>
    </font>
    <font>
      <sz val="10"/>
      <name val="맑은 고딕"/>
      <family val="2"/>
      <scheme val="minor"/>
    </font>
    <font>
      <sz val="8"/>
      <name val="Arial"/>
      <family val="2"/>
    </font>
    <font>
      <sz val="8"/>
      <color rgb="FF000000"/>
      <name val="Arial"/>
      <family val="2"/>
    </font>
    <font>
      <sz val="10"/>
      <color rgb="FF000000"/>
      <name val="맑은 고딕"/>
      <family val="2"/>
      <scheme val="minor"/>
    </font>
    <font>
      <b/>
      <sz val="10"/>
      <color rgb="FF000000"/>
      <name val="맑은 고딕"/>
      <family val="2"/>
      <scheme val="minor"/>
    </font>
    <font>
      <b/>
      <sz val="10"/>
      <name val="맑은 고딕"/>
      <family val="2"/>
      <scheme val="minor"/>
    </font>
    <font>
      <b/>
      <sz val="8"/>
      <name val="Arial"/>
      <family val="2"/>
    </font>
    <font>
      <sz val="8"/>
      <color theme="1"/>
      <name val="Arial"/>
      <family val="2"/>
    </font>
    <font>
      <sz val="11"/>
      <color theme="1"/>
      <name val="Arial"/>
      <family val="2"/>
    </font>
    <font>
      <b/>
      <sz val="8"/>
      <color theme="1"/>
      <name val="Arial"/>
      <family val="2"/>
    </font>
    <font>
      <u/>
      <sz val="11"/>
      <color theme="10"/>
      <name val="Arial"/>
      <family val="2"/>
    </font>
    <font>
      <u/>
      <sz val="8"/>
      <color theme="10"/>
      <name val="Arial"/>
      <family val="2"/>
    </font>
    <font>
      <u/>
      <sz val="10"/>
      <color indexed="12"/>
      <name val="MS Sans Serif"/>
      <family val="2"/>
    </font>
    <font>
      <u/>
      <sz val="8"/>
      <color indexed="12"/>
      <name val="Arial"/>
      <family val="2"/>
    </font>
  </fonts>
  <fills count="26">
    <fill>
      <patternFill patternType="none"/>
    </fill>
    <fill>
      <patternFill patternType="gray125"/>
    </fill>
    <fill>
      <patternFill patternType="solid">
        <fgColor rgb="FFD9EAF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0" tint="-0.249977111117893"/>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style="thin">
        <color indexed="64"/>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indexed="64"/>
      </top>
      <bottom style="medium">
        <color indexed="64"/>
      </bottom>
      <diagonal/>
    </border>
    <border>
      <left style="thin">
        <color indexed="64"/>
      </left>
      <right style="thin">
        <color indexed="64"/>
      </right>
      <top/>
      <bottom/>
      <diagonal/>
    </border>
  </borders>
  <cellStyleXfs count="56">
    <xf numFmtId="0" fontId="0" fillId="0" borderId="0"/>
    <xf numFmtId="0" fontId="3" fillId="0" borderId="0"/>
    <xf numFmtId="0" fontId="3" fillId="0" borderId="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1" borderId="0" applyNumberFormat="0" applyBorder="0" applyAlignment="0" applyProtection="0">
      <alignment vertical="center"/>
    </xf>
    <xf numFmtId="0" fontId="9" fillId="6" borderId="0" applyNumberFormat="0" applyBorder="0" applyAlignment="0" applyProtection="0">
      <alignment vertical="center"/>
    </xf>
    <xf numFmtId="0" fontId="9" fillId="9" borderId="0" applyNumberFormat="0" applyBorder="0" applyAlignment="0" applyProtection="0">
      <alignment vertical="center"/>
    </xf>
    <xf numFmtId="0" fontId="9" fillId="12" borderId="0" applyNumberFormat="0" applyBorder="0" applyAlignment="0" applyProtection="0">
      <alignment vertical="center"/>
    </xf>
    <xf numFmtId="0" fontId="10" fillId="13"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20" borderId="0" applyNumberFormat="0" applyBorder="0" applyAlignment="0" applyProtection="0">
      <alignment vertical="center"/>
    </xf>
    <xf numFmtId="0" fontId="11" fillId="0" borderId="0" applyNumberFormat="0" applyFill="0" applyBorder="0" applyAlignment="0" applyProtection="0">
      <alignment vertical="center"/>
    </xf>
    <xf numFmtId="0" fontId="12" fillId="21" borderId="14" applyNumberFormat="0" applyAlignment="0" applyProtection="0">
      <alignment vertical="center"/>
    </xf>
    <xf numFmtId="0" fontId="13" fillId="4" borderId="0" applyNumberFormat="0" applyBorder="0" applyAlignment="0" applyProtection="0">
      <alignment vertical="center"/>
    </xf>
    <xf numFmtId="0" fontId="9" fillId="22" borderId="15" applyNumberFormat="0" applyFont="0" applyAlignment="0" applyProtection="0">
      <alignment vertical="center"/>
    </xf>
    <xf numFmtId="9" fontId="3" fillId="0" borderId="0" applyFont="0" applyFill="0" applyBorder="0" applyAlignment="0" applyProtection="0">
      <alignment vertical="center"/>
    </xf>
    <xf numFmtId="0" fontId="14" fillId="23" borderId="0" applyNumberFormat="0" applyBorder="0" applyAlignment="0" applyProtection="0">
      <alignment vertical="center"/>
    </xf>
    <xf numFmtId="0" fontId="15" fillId="0" borderId="0" applyNumberFormat="0" applyFill="0" applyBorder="0" applyAlignment="0" applyProtection="0">
      <alignment vertical="center"/>
    </xf>
    <xf numFmtId="0" fontId="16" fillId="24" borderId="16" applyNumberFormat="0" applyAlignment="0" applyProtection="0">
      <alignment vertical="center"/>
    </xf>
    <xf numFmtId="41" fontId="3" fillId="0" borderId="0" applyFont="0" applyFill="0" applyBorder="0" applyAlignment="0" applyProtection="0">
      <alignment vertical="center"/>
    </xf>
    <xf numFmtId="0" fontId="17" fillId="0" borderId="17" applyNumberFormat="0" applyFill="0" applyAlignment="0" applyProtection="0">
      <alignment vertical="center"/>
    </xf>
    <xf numFmtId="0" fontId="18" fillId="0" borderId="18" applyNumberFormat="0" applyFill="0" applyAlignment="0" applyProtection="0">
      <alignment vertical="center"/>
    </xf>
    <xf numFmtId="0" fontId="19" fillId="8" borderId="14" applyNumberFormat="0" applyAlignment="0" applyProtection="0">
      <alignment vertical="center"/>
    </xf>
    <xf numFmtId="0" fontId="20" fillId="0" borderId="0" applyNumberFormat="0" applyFill="0" applyBorder="0" applyAlignment="0" applyProtection="0">
      <alignment vertical="center"/>
    </xf>
    <xf numFmtId="0" fontId="21" fillId="0" borderId="19" applyNumberFormat="0" applyFill="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3" fillId="0" borderId="0" applyNumberFormat="0" applyFill="0" applyBorder="0" applyAlignment="0" applyProtection="0">
      <alignment vertical="center"/>
    </xf>
    <xf numFmtId="0" fontId="24" fillId="5" borderId="0" applyNumberFormat="0" applyBorder="0" applyAlignment="0" applyProtection="0">
      <alignment vertical="center"/>
    </xf>
    <xf numFmtId="0" fontId="25" fillId="21" borderId="22" applyNumberFormat="0" applyAlignment="0" applyProtection="0">
      <alignment vertical="center"/>
    </xf>
    <xf numFmtId="44" fontId="3" fillId="0" borderId="0" applyFont="0" applyFill="0" applyBorder="0" applyAlignment="0" applyProtection="0">
      <alignment vertical="center"/>
    </xf>
    <xf numFmtId="0" fontId="26" fillId="0" borderId="0"/>
    <xf numFmtId="0" fontId="33" fillId="0" borderId="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0" fontId="40" fillId="0" borderId="0">
      <alignment vertical="center"/>
    </xf>
    <xf numFmtId="0" fontId="56" fillId="0" borderId="0"/>
    <xf numFmtId="0" fontId="65" fillId="0" borderId="0"/>
    <xf numFmtId="0" fontId="67" fillId="0" borderId="0">
      <alignment vertical="top"/>
      <protection locked="0"/>
    </xf>
    <xf numFmtId="0" fontId="69" fillId="0" borderId="0"/>
  </cellStyleXfs>
  <cellXfs count="277">
    <xf numFmtId="0" fontId="0" fillId="0" borderId="0" xfId="0"/>
    <xf numFmtId="0" fontId="2" fillId="2" borderId="1" xfId="0" applyFont="1" applyFill="1" applyBorder="1"/>
    <xf numFmtId="0" fontId="0" fillId="0" borderId="1" xfId="0" applyBorder="1"/>
    <xf numFmtId="2" fontId="0" fillId="0" borderId="1" xfId="0" applyNumberFormat="1" applyBorder="1"/>
    <xf numFmtId="0" fontId="2" fillId="0" borderId="1" xfId="0" applyFont="1" applyBorder="1"/>
    <xf numFmtId="0" fontId="4" fillId="0" borderId="2" xfId="1" applyFont="1" applyBorder="1" applyAlignment="1">
      <alignment horizontal="center" vertical="center"/>
    </xf>
    <xf numFmtId="0" fontId="8" fillId="0" borderId="9" xfId="1" applyFont="1" applyBorder="1" applyAlignment="1">
      <alignment horizontal="center" vertical="center"/>
    </xf>
    <xf numFmtId="0" fontId="8" fillId="0" borderId="10" xfId="1" applyFont="1" applyBorder="1" applyAlignment="1">
      <alignment horizontal="center" vertical="center"/>
    </xf>
    <xf numFmtId="0" fontId="8" fillId="0" borderId="12" xfId="1" applyFont="1" applyBorder="1" applyAlignment="1">
      <alignment horizontal="center" vertical="center"/>
    </xf>
    <xf numFmtId="0" fontId="8" fillId="0" borderId="2" xfId="1" applyFont="1" applyBorder="1" applyAlignment="1">
      <alignment horizontal="center" vertical="center"/>
    </xf>
    <xf numFmtId="0" fontId="31" fillId="0" borderId="0" xfId="2" applyFont="1">
      <alignment vertical="center"/>
    </xf>
    <xf numFmtId="0" fontId="27" fillId="0" borderId="5" xfId="2" applyFont="1" applyBorder="1">
      <alignment vertical="center"/>
    </xf>
    <xf numFmtId="0" fontId="27" fillId="0" borderId="34" xfId="2" applyFont="1" applyBorder="1">
      <alignment vertical="center"/>
    </xf>
    <xf numFmtId="0" fontId="30" fillId="0" borderId="0" xfId="2" applyFont="1">
      <alignment vertical="center"/>
    </xf>
    <xf numFmtId="0" fontId="30" fillId="0" borderId="35" xfId="2" applyFont="1" applyBorder="1">
      <alignment vertical="center"/>
    </xf>
    <xf numFmtId="0" fontId="28" fillId="0" borderId="44" xfId="2" applyFont="1" applyBorder="1" applyAlignment="1">
      <alignment horizontal="center" vertical="center" shrinkToFit="1"/>
    </xf>
    <xf numFmtId="0" fontId="28" fillId="0" borderId="37" xfId="2" applyFont="1" applyBorder="1" applyAlignment="1">
      <alignment horizontal="center" vertical="center" shrinkToFit="1"/>
    </xf>
    <xf numFmtId="0" fontId="30" fillId="0" borderId="0" xfId="2" applyFont="1" applyAlignment="1">
      <alignment horizontal="right" vertical="center"/>
    </xf>
    <xf numFmtId="0" fontId="27" fillId="0" borderId="31" xfId="2" applyFont="1" applyBorder="1" applyAlignment="1">
      <alignment horizontal="right" vertical="center"/>
    </xf>
    <xf numFmtId="0" fontId="27" fillId="0" borderId="32" xfId="2" applyFont="1" applyBorder="1" applyAlignment="1">
      <alignment horizontal="left" vertical="center"/>
    </xf>
    <xf numFmtId="0" fontId="27" fillId="0" borderId="32" xfId="2" applyFont="1" applyBorder="1">
      <alignment vertical="center"/>
    </xf>
    <xf numFmtId="0" fontId="27" fillId="0" borderId="32" xfId="2" applyFont="1" applyBorder="1" applyAlignment="1">
      <alignment horizontal="right" vertical="center"/>
    </xf>
    <xf numFmtId="0" fontId="32" fillId="0" borderId="8" xfId="2" applyFont="1" applyBorder="1" applyAlignment="1">
      <alignment horizontal="center" vertical="center" wrapText="1"/>
    </xf>
    <xf numFmtId="0" fontId="32" fillId="0" borderId="40" xfId="2" applyFont="1" applyBorder="1" applyAlignment="1">
      <alignment horizontal="center" vertical="center" wrapText="1"/>
    </xf>
    <xf numFmtId="0" fontId="27" fillId="0" borderId="34" xfId="2" applyFont="1" applyBorder="1" applyAlignment="1">
      <alignment horizontal="right" vertical="center"/>
    </xf>
    <xf numFmtId="0" fontId="27" fillId="0" borderId="0" xfId="2" applyFont="1" applyAlignment="1">
      <alignment horizontal="right" vertical="center"/>
    </xf>
    <xf numFmtId="0" fontId="32" fillId="0" borderId="31" xfId="2" applyFont="1" applyBorder="1" applyAlignment="1">
      <alignment horizontal="right" vertical="center"/>
    </xf>
    <xf numFmtId="40" fontId="27" fillId="0" borderId="8" xfId="35" applyNumberFormat="1" applyFont="1" applyBorder="1" applyAlignment="1">
      <alignment horizontal="right" vertical="center"/>
    </xf>
    <xf numFmtId="40" fontId="27" fillId="0" borderId="33" xfId="35" applyNumberFormat="1" applyFont="1" applyBorder="1" applyAlignment="1">
      <alignment horizontal="right" vertical="center"/>
    </xf>
    <xf numFmtId="0" fontId="27" fillId="0" borderId="26" xfId="2" applyFont="1" applyBorder="1" applyAlignment="1">
      <alignment horizontal="right" vertical="center"/>
    </xf>
    <xf numFmtId="40" fontId="27" fillId="0" borderId="13" xfId="2" applyNumberFormat="1" applyFont="1" applyBorder="1" applyAlignment="1">
      <alignment horizontal="right" vertical="center"/>
    </xf>
    <xf numFmtId="40" fontId="27" fillId="0" borderId="39" xfId="35" applyNumberFormat="1" applyFont="1" applyBorder="1" applyAlignment="1">
      <alignment horizontal="right" vertical="center"/>
    </xf>
    <xf numFmtId="180" fontId="27" fillId="0" borderId="8" xfId="2" applyNumberFormat="1" applyFont="1" applyBorder="1" applyAlignment="1">
      <alignment horizontal="right" vertical="center"/>
    </xf>
    <xf numFmtId="180" fontId="27" fillId="0" borderId="33" xfId="2" applyNumberFormat="1" applyFont="1" applyBorder="1" applyAlignment="1">
      <alignment horizontal="right" vertical="center"/>
    </xf>
    <xf numFmtId="43" fontId="27" fillId="0" borderId="44" xfId="2" applyNumberFormat="1" applyFont="1" applyBorder="1" applyAlignment="1">
      <alignment horizontal="right" vertical="center"/>
    </xf>
    <xf numFmtId="43" fontId="27" fillId="0" borderId="35" xfId="2" applyNumberFormat="1" applyFont="1" applyBorder="1" applyAlignment="1">
      <alignment horizontal="right" vertical="center"/>
    </xf>
    <xf numFmtId="0" fontId="32" fillId="0" borderId="26" xfId="2" applyFont="1" applyBorder="1" applyAlignment="1">
      <alignment horizontal="right" vertical="center"/>
    </xf>
    <xf numFmtId="183" fontId="27" fillId="0" borderId="13" xfId="2" applyNumberFormat="1" applyFont="1" applyBorder="1" applyAlignment="1">
      <alignment horizontal="right" vertical="center"/>
    </xf>
    <xf numFmtId="183" fontId="27" fillId="0" borderId="39" xfId="2" applyNumberFormat="1" applyFont="1" applyBorder="1" applyAlignment="1">
      <alignment horizontal="right" vertical="center"/>
    </xf>
    <xf numFmtId="181" fontId="27" fillId="0" borderId="2" xfId="2" applyNumberFormat="1" applyFont="1" applyBorder="1" applyAlignment="1">
      <alignment horizontal="right" vertical="center"/>
    </xf>
    <xf numFmtId="181" fontId="27" fillId="0" borderId="36" xfId="2" applyNumberFormat="1" applyFont="1" applyBorder="1" applyAlignment="1">
      <alignment horizontal="right" vertical="center"/>
    </xf>
    <xf numFmtId="183" fontId="27" fillId="0" borderId="44" xfId="2" applyNumberFormat="1" applyFont="1" applyBorder="1" applyAlignment="1">
      <alignment horizontal="right" vertical="center"/>
    </xf>
    <xf numFmtId="183" fontId="27" fillId="0" borderId="35" xfId="2" applyNumberFormat="1" applyFont="1" applyBorder="1" applyAlignment="1">
      <alignment horizontal="right" vertical="center"/>
    </xf>
    <xf numFmtId="0" fontId="32" fillId="0" borderId="32" xfId="2" applyFont="1" applyBorder="1" applyAlignment="1">
      <alignment horizontal="left" vertical="center"/>
    </xf>
    <xf numFmtId="0" fontId="32" fillId="0" borderId="32" xfId="2" applyFont="1" applyBorder="1">
      <alignment vertical="center"/>
    </xf>
    <xf numFmtId="0" fontId="32" fillId="0" borderId="6" xfId="2" applyFont="1" applyBorder="1" applyAlignment="1">
      <alignment horizontal="center" vertical="center"/>
    </xf>
    <xf numFmtId="0" fontId="32" fillId="0" borderId="8" xfId="2" applyFont="1" applyBorder="1" applyAlignment="1">
      <alignment horizontal="center" vertical="center"/>
    </xf>
    <xf numFmtId="0" fontId="32" fillId="0" borderId="6" xfId="2" applyFont="1" applyBorder="1" applyAlignment="1">
      <alignment horizontal="center" vertical="center" wrapText="1"/>
    </xf>
    <xf numFmtId="0" fontId="32" fillId="0" borderId="40" xfId="2" applyFont="1" applyBorder="1" applyAlignment="1">
      <alignment horizontal="center" vertical="center"/>
    </xf>
    <xf numFmtId="0" fontId="27" fillId="0" borderId="9" xfId="2" applyFont="1" applyBorder="1" applyAlignment="1">
      <alignment horizontal="center" vertical="center"/>
    </xf>
    <xf numFmtId="40" fontId="27" fillId="0" borderId="44" xfId="2" applyNumberFormat="1" applyFont="1" applyBorder="1" applyAlignment="1">
      <alignment horizontal="center" vertical="center"/>
    </xf>
    <xf numFmtId="182" fontId="27" fillId="0" borderId="44" xfId="2" applyNumberFormat="1" applyFont="1" applyBorder="1" applyAlignment="1">
      <alignment horizontal="center" vertical="center"/>
    </xf>
    <xf numFmtId="40" fontId="27" fillId="0" borderId="0" xfId="2" applyNumberFormat="1" applyFont="1" applyAlignment="1">
      <alignment horizontal="right" vertical="center"/>
    </xf>
    <xf numFmtId="40" fontId="27" fillId="0" borderId="37" xfId="2" applyNumberFormat="1" applyFont="1" applyBorder="1" applyAlignment="1">
      <alignment horizontal="right" vertical="center"/>
    </xf>
    <xf numFmtId="179" fontId="27" fillId="0" borderId="44" xfId="2" applyNumberFormat="1" applyFont="1" applyBorder="1" applyAlignment="1">
      <alignment horizontal="center" vertical="center"/>
    </xf>
    <xf numFmtId="40" fontId="27" fillId="0" borderId="29" xfId="2" applyNumberFormat="1" applyFont="1" applyBorder="1" applyAlignment="1">
      <alignment horizontal="right" vertical="center"/>
    </xf>
    <xf numFmtId="0" fontId="32" fillId="0" borderId="27" xfId="2" applyFont="1" applyBorder="1" applyAlignment="1">
      <alignment horizontal="right" vertical="center"/>
    </xf>
    <xf numFmtId="40" fontId="27" fillId="0" borderId="2" xfId="2" applyNumberFormat="1" applyFont="1" applyBorder="1" applyAlignment="1">
      <alignment horizontal="right" vertical="center"/>
    </xf>
    <xf numFmtId="40" fontId="27" fillId="0" borderId="23" xfId="2" applyNumberFormat="1" applyFont="1" applyBorder="1" applyAlignment="1">
      <alignment horizontal="right" vertical="center"/>
    </xf>
    <xf numFmtId="0" fontId="32" fillId="0" borderId="5" xfId="2" applyFont="1" applyBorder="1">
      <alignment vertical="center"/>
    </xf>
    <xf numFmtId="38" fontId="27" fillId="0" borderId="2" xfId="2" applyNumberFormat="1" applyFont="1" applyBorder="1" applyAlignment="1">
      <alignment horizontal="right" vertical="center"/>
    </xf>
    <xf numFmtId="38" fontId="27" fillId="0" borderId="23" xfId="2" applyNumberFormat="1" applyFont="1" applyBorder="1" applyAlignment="1">
      <alignment horizontal="right" vertical="center"/>
    </xf>
    <xf numFmtId="40" fontId="27" fillId="0" borderId="2" xfId="35" applyNumberFormat="1" applyFont="1" applyFill="1" applyBorder="1" applyAlignment="1">
      <alignment horizontal="right" vertical="center"/>
    </xf>
    <xf numFmtId="40" fontId="27" fillId="0" borderId="23" xfId="35" applyNumberFormat="1" applyFont="1" applyFill="1" applyBorder="1" applyAlignment="1">
      <alignment horizontal="right" vertical="center"/>
    </xf>
    <xf numFmtId="183" fontId="27" fillId="0" borderId="24" xfId="35" applyNumberFormat="1" applyFont="1" applyFill="1" applyBorder="1" applyAlignment="1">
      <alignment horizontal="right" vertical="center"/>
    </xf>
    <xf numFmtId="0" fontId="35" fillId="0" borderId="0" xfId="2" applyFont="1">
      <alignment vertical="center"/>
    </xf>
    <xf numFmtId="0" fontId="8" fillId="0" borderId="0" xfId="1" applyFont="1" applyAlignment="1">
      <alignment horizontal="center" vertical="center"/>
    </xf>
    <xf numFmtId="0" fontId="4" fillId="0" borderId="6" xfId="1" applyFont="1" applyBorder="1" applyAlignment="1">
      <alignment vertical="center"/>
    </xf>
    <xf numFmtId="0" fontId="4" fillId="0" borderId="32" xfId="1" applyFont="1" applyBorder="1" applyAlignment="1">
      <alignment vertical="center"/>
    </xf>
    <xf numFmtId="0" fontId="4" fillId="0" borderId="32" xfId="1" applyFont="1" applyBorder="1" applyAlignment="1">
      <alignment horizontal="center" vertical="center"/>
    </xf>
    <xf numFmtId="0" fontId="4" fillId="0" borderId="7" xfId="1" applyFont="1" applyBorder="1" applyAlignment="1">
      <alignment horizontal="center" vertical="center"/>
    </xf>
    <xf numFmtId="0" fontId="8" fillId="0" borderId="9" xfId="1" applyFont="1" applyBorder="1" applyAlignment="1">
      <alignment vertical="center" wrapText="1"/>
    </xf>
    <xf numFmtId="0" fontId="8" fillId="0" borderId="0" xfId="1" applyFont="1" applyAlignment="1">
      <alignment vertical="center"/>
    </xf>
    <xf numFmtId="176" fontId="8" fillId="0" borderId="0" xfId="1" applyNumberFormat="1" applyFont="1" applyAlignment="1">
      <alignment horizontal="right" vertical="center"/>
    </xf>
    <xf numFmtId="177" fontId="8" fillId="0" borderId="0" xfId="1" applyNumberFormat="1" applyFont="1" applyAlignment="1">
      <alignment horizontal="center" vertical="center"/>
    </xf>
    <xf numFmtId="177" fontId="8" fillId="0" borderId="10" xfId="1" applyNumberFormat="1" applyFont="1" applyBorder="1" applyAlignment="1">
      <alignment horizontal="center" vertical="center"/>
    </xf>
    <xf numFmtId="0" fontId="8" fillId="0" borderId="0" xfId="1" applyFont="1" applyAlignment="1">
      <alignment vertical="center" wrapText="1"/>
    </xf>
    <xf numFmtId="2" fontId="8" fillId="0" borderId="0" xfId="1" applyNumberFormat="1" applyFont="1" applyAlignment="1">
      <alignment vertical="center"/>
    </xf>
    <xf numFmtId="176" fontId="8" fillId="0" borderId="0" xfId="1" applyNumberFormat="1" applyFont="1" applyAlignment="1">
      <alignment horizontal="left" vertical="center"/>
    </xf>
    <xf numFmtId="176" fontId="8" fillId="0" borderId="0" xfId="1" applyNumberFormat="1" applyFont="1" applyAlignment="1">
      <alignment vertical="center"/>
    </xf>
    <xf numFmtId="177" fontId="8" fillId="0" borderId="0" xfId="1" applyNumberFormat="1" applyFont="1" applyAlignment="1">
      <alignment vertical="center"/>
    </xf>
    <xf numFmtId="177" fontId="8" fillId="0" borderId="10" xfId="1" applyNumberFormat="1" applyFont="1" applyBorder="1" applyAlignment="1">
      <alignment vertical="center"/>
    </xf>
    <xf numFmtId="0" fontId="8" fillId="0" borderId="0" xfId="1" applyFont="1" applyAlignment="1">
      <alignment horizontal="center" vertical="center" wrapText="1"/>
    </xf>
    <xf numFmtId="177" fontId="8" fillId="0" borderId="0" xfId="1" applyNumberFormat="1" applyFont="1" applyAlignment="1">
      <alignment horizontal="center" vertical="center" shrinkToFit="1"/>
    </xf>
    <xf numFmtId="177" fontId="8" fillId="0" borderId="10" xfId="1" applyNumberFormat="1" applyFont="1" applyBorder="1" applyAlignment="1">
      <alignment horizontal="center" vertical="center" shrinkToFit="1"/>
    </xf>
    <xf numFmtId="0" fontId="8" fillId="0" borderId="10" xfId="1" applyFont="1" applyBorder="1" applyAlignment="1">
      <alignment vertical="center"/>
    </xf>
    <xf numFmtId="0" fontId="8" fillId="0" borderId="9" xfId="1" applyFont="1" applyBorder="1" applyAlignment="1">
      <alignment vertical="center"/>
    </xf>
    <xf numFmtId="0" fontId="8" fillId="0" borderId="11" xfId="1" applyFont="1" applyBorder="1" applyAlignment="1">
      <alignment vertical="center" wrapText="1"/>
    </xf>
    <xf numFmtId="0" fontId="8" fillId="0" borderId="38" xfId="1" applyFont="1" applyBorder="1" applyAlignment="1">
      <alignment vertical="center" wrapText="1"/>
    </xf>
    <xf numFmtId="0" fontId="8" fillId="0" borderId="38" xfId="1" applyFont="1" applyBorder="1" applyAlignment="1">
      <alignment horizontal="center" vertical="center"/>
    </xf>
    <xf numFmtId="176" fontId="8" fillId="0" borderId="38" xfId="1" applyNumberFormat="1" applyFont="1" applyBorder="1" applyAlignment="1">
      <alignment horizontal="right" vertical="center"/>
    </xf>
    <xf numFmtId="0" fontId="38" fillId="0" borderId="0" xfId="1" applyFont="1" applyAlignment="1">
      <alignment horizontal="center" vertical="center"/>
    </xf>
    <xf numFmtId="0" fontId="8" fillId="0" borderId="2" xfId="1" applyFont="1" applyBorder="1" applyAlignment="1">
      <alignment horizontal="center" vertical="center" wrapText="1"/>
    </xf>
    <xf numFmtId="0" fontId="8" fillId="0" borderId="0" xfId="1" applyFont="1" applyAlignment="1">
      <alignment horizontal="center"/>
    </xf>
    <xf numFmtId="0" fontId="39" fillId="0" borderId="0" xfId="1" applyFont="1" applyAlignment="1">
      <alignment horizontal="center" vertical="center"/>
    </xf>
    <xf numFmtId="0" fontId="41" fillId="0" borderId="2" xfId="51" applyFont="1" applyBorder="1" applyAlignment="1">
      <alignment horizontal="center" vertical="center" wrapText="1"/>
    </xf>
    <xf numFmtId="0" fontId="8" fillId="0" borderId="0" xfId="1" applyFont="1" applyAlignment="1">
      <alignment horizontal="right" vertical="center"/>
    </xf>
    <xf numFmtId="0" fontId="42" fillId="0" borderId="0" xfId="51" applyFont="1" applyAlignment="1">
      <alignment horizontal="center" vertical="center"/>
    </xf>
    <xf numFmtId="2" fontId="42" fillId="0" borderId="0" xfId="51" applyNumberFormat="1" applyFont="1" applyAlignment="1">
      <alignment horizontal="center" vertical="center"/>
    </xf>
    <xf numFmtId="0" fontId="43" fillId="0" borderId="0" xfId="51" applyFont="1" applyAlignment="1">
      <alignment horizontal="center" vertical="center" wrapText="1"/>
    </xf>
    <xf numFmtId="187" fontId="8" fillId="0" borderId="0" xfId="1" applyNumberFormat="1" applyFont="1" applyAlignment="1">
      <alignment horizontal="center" vertical="center"/>
    </xf>
    <xf numFmtId="0" fontId="41" fillId="0" borderId="0" xfId="51" applyFont="1" applyAlignment="1">
      <alignment horizontal="center" vertical="center" wrapText="1"/>
    </xf>
    <xf numFmtId="2" fontId="8" fillId="0" borderId="0" xfId="1" applyNumberFormat="1" applyFont="1" applyAlignment="1">
      <alignment horizontal="center" vertical="center"/>
    </xf>
    <xf numFmtId="177" fontId="44" fillId="0" borderId="0" xfId="1" applyNumberFormat="1" applyFont="1" applyAlignment="1">
      <alignment horizontal="center" vertical="center"/>
    </xf>
    <xf numFmtId="0" fontId="4" fillId="0" borderId="0" xfId="1" applyFont="1" applyAlignment="1">
      <alignment horizontal="center" vertical="center"/>
    </xf>
    <xf numFmtId="0" fontId="45" fillId="0" borderId="0" xfId="51" applyFont="1" applyAlignment="1">
      <alignment horizontal="left" vertical="center" wrapText="1"/>
    </xf>
    <xf numFmtId="0" fontId="46" fillId="0" borderId="0" xfId="51" applyFont="1" applyAlignment="1">
      <alignment horizontal="left" vertical="center" wrapText="1"/>
    </xf>
    <xf numFmtId="0" fontId="37" fillId="0" borderId="0" xfId="51" applyFont="1">
      <alignment vertical="center"/>
    </xf>
    <xf numFmtId="0" fontId="40" fillId="0" borderId="0" xfId="51">
      <alignment vertical="center"/>
    </xf>
    <xf numFmtId="184" fontId="4" fillId="0" borderId="0" xfId="1" applyNumberFormat="1" applyFont="1" applyAlignment="1">
      <alignment horizontal="center" vertical="center"/>
    </xf>
    <xf numFmtId="0" fontId="47" fillId="0" borderId="0" xfId="1" applyFont="1" applyAlignment="1">
      <alignment horizontal="center"/>
    </xf>
    <xf numFmtId="0" fontId="47" fillId="0" borderId="0" xfId="1" applyFont="1" applyAlignment="1">
      <alignment horizontal="center" vertical="center"/>
    </xf>
    <xf numFmtId="0" fontId="48" fillId="0" borderId="0" xfId="1" applyFont="1" applyAlignment="1">
      <alignment horizontal="center" vertical="center"/>
    </xf>
    <xf numFmtId="0" fontId="49" fillId="0" borderId="0" xfId="51" applyFont="1" applyAlignment="1">
      <alignment horizontal="center" vertical="center" wrapText="1"/>
    </xf>
    <xf numFmtId="0" fontId="50" fillId="0" borderId="0" xfId="51" applyFont="1" applyAlignment="1">
      <alignment horizontal="center" vertical="center" wrapText="1"/>
    </xf>
    <xf numFmtId="0" fontId="51" fillId="0" borderId="0" xfId="1" applyFont="1" applyAlignment="1">
      <alignment horizontal="center"/>
    </xf>
    <xf numFmtId="0" fontId="51" fillId="0" borderId="0" xfId="1" applyFont="1" applyAlignment="1">
      <alignment horizontal="center" vertical="center"/>
    </xf>
    <xf numFmtId="0" fontId="52" fillId="0" borderId="0" xfId="51" applyFont="1" applyAlignment="1">
      <alignment horizontal="left" vertical="center" wrapText="1"/>
    </xf>
    <xf numFmtId="0" fontId="53" fillId="0" borderId="0" xfId="51" applyFont="1" applyAlignment="1">
      <alignment horizontal="left" vertical="center" wrapText="1"/>
    </xf>
    <xf numFmtId="0" fontId="54" fillId="0" borderId="0" xfId="1" applyFont="1" applyAlignment="1">
      <alignment horizontal="center" vertical="center"/>
    </xf>
    <xf numFmtId="0" fontId="55" fillId="0" borderId="0" xfId="51" applyFont="1" applyAlignment="1">
      <alignment horizontal="left" vertical="center" wrapText="1"/>
    </xf>
    <xf numFmtId="185" fontId="44" fillId="0" borderId="2" xfId="1" applyNumberFormat="1" applyFont="1" applyBorder="1" applyAlignment="1">
      <alignment horizontal="center" vertical="center"/>
    </xf>
    <xf numFmtId="0" fontId="44" fillId="0" borderId="2" xfId="1" applyFont="1" applyBorder="1" applyAlignment="1">
      <alignment horizontal="center" vertical="center" wrapText="1"/>
    </xf>
    <xf numFmtId="185" fontId="8" fillId="0" borderId="2" xfId="1" applyNumberFormat="1" applyFont="1" applyBorder="1" applyAlignment="1">
      <alignment horizontal="center" vertical="center"/>
    </xf>
    <xf numFmtId="0" fontId="27" fillId="0" borderId="32" xfId="2" applyFont="1" applyBorder="1">
      <alignment vertical="center"/>
    </xf>
    <xf numFmtId="0" fontId="32" fillId="0" borderId="32" xfId="2" applyFont="1" applyBorder="1" applyAlignment="1">
      <alignment horizontal="left" vertical="center"/>
    </xf>
    <xf numFmtId="0" fontId="32" fillId="0" borderId="32" xfId="2" applyFont="1" applyBorder="1">
      <alignment vertical="center"/>
    </xf>
    <xf numFmtId="0" fontId="27" fillId="0" borderId="0" xfId="2" applyFont="1" applyAlignment="1">
      <alignment horizontal="left" vertical="center"/>
    </xf>
    <xf numFmtId="0" fontId="27" fillId="0" borderId="0" xfId="2" applyFont="1">
      <alignment vertical="center"/>
    </xf>
    <xf numFmtId="0" fontId="29" fillId="0" borderId="41" xfId="2" applyFont="1" applyBorder="1" applyAlignment="1">
      <alignment horizontal="center" vertical="center"/>
    </xf>
    <xf numFmtId="0" fontId="29" fillId="0" borderId="25" xfId="2" applyFont="1" applyBorder="1" applyAlignment="1">
      <alignment horizontal="center" vertical="center"/>
    </xf>
    <xf numFmtId="0" fontId="29" fillId="0" borderId="42" xfId="2" applyFont="1" applyBorder="1" applyAlignment="1">
      <alignment horizontal="center" vertical="center"/>
    </xf>
    <xf numFmtId="0" fontId="32" fillId="0" borderId="34" xfId="2" applyFont="1" applyBorder="1" applyAlignment="1">
      <alignment horizontal="right" vertical="center"/>
    </xf>
    <xf numFmtId="0" fontId="32" fillId="0" borderId="0" xfId="2" applyFont="1">
      <alignment vertical="center"/>
    </xf>
    <xf numFmtId="0" fontId="32" fillId="0" borderId="38" xfId="2" applyFont="1" applyBorder="1" applyAlignment="1">
      <alignment horizontal="right" vertical="center"/>
    </xf>
    <xf numFmtId="0" fontId="27" fillId="0" borderId="38" xfId="2" applyFont="1" applyBorder="1" applyAlignment="1">
      <alignment horizontal="right" vertical="center"/>
    </xf>
    <xf numFmtId="0" fontId="32" fillId="0" borderId="38" xfId="2" applyFont="1" applyBorder="1">
      <alignment vertical="center"/>
    </xf>
    <xf numFmtId="0" fontId="32" fillId="0" borderId="27" xfId="2" applyFont="1" applyBorder="1" applyAlignment="1">
      <alignment horizontal="right" vertical="center"/>
    </xf>
    <xf numFmtId="0" fontId="32" fillId="0" borderId="5" xfId="2" applyFont="1" applyBorder="1">
      <alignment vertical="center"/>
    </xf>
    <xf numFmtId="49" fontId="27" fillId="0" borderId="0" xfId="2" applyNumberFormat="1" applyFont="1" applyAlignment="1">
      <alignment horizontal="left" vertical="center"/>
    </xf>
    <xf numFmtId="0" fontId="31" fillId="0" borderId="0" xfId="2" applyFont="1" applyAlignment="1">
      <alignment horizontal="left" vertical="center"/>
    </xf>
    <xf numFmtId="0" fontId="31" fillId="0" borderId="10" xfId="2" applyFont="1" applyBorder="1" applyAlignment="1">
      <alignment horizontal="left" vertical="center"/>
    </xf>
    <xf numFmtId="49" fontId="27" fillId="0" borderId="0" xfId="2" applyNumberFormat="1" applyFont="1">
      <alignment vertical="center"/>
    </xf>
    <xf numFmtId="49" fontId="27" fillId="0" borderId="10" xfId="2" applyNumberFormat="1" applyFont="1" applyBorder="1">
      <alignment vertical="center"/>
    </xf>
    <xf numFmtId="49" fontId="27" fillId="0" borderId="0" xfId="2" quotePrefix="1" applyNumberFormat="1" applyFont="1" applyAlignment="1">
      <alignment horizontal="left" vertical="center"/>
    </xf>
    <xf numFmtId="0" fontId="32" fillId="0" borderId="28" xfId="2" applyFont="1" applyBorder="1" applyAlignment="1">
      <alignment horizontal="right" vertical="center"/>
    </xf>
    <xf numFmtId="0" fontId="32" fillId="0" borderId="43" xfId="2" applyFont="1" applyBorder="1" applyAlignment="1">
      <alignment horizontal="right" vertical="center"/>
    </xf>
    <xf numFmtId="0" fontId="32" fillId="0" borderId="30" xfId="2" applyFont="1" applyBorder="1" applyAlignment="1">
      <alignment horizontal="right" vertical="center"/>
    </xf>
    <xf numFmtId="0" fontId="32" fillId="0" borderId="26" xfId="2" applyFont="1" applyBorder="1" applyAlignment="1">
      <alignment horizontal="right" vertical="center"/>
    </xf>
    <xf numFmtId="0" fontId="32" fillId="0" borderId="5" xfId="2" applyFont="1" applyBorder="1" applyAlignment="1">
      <alignment horizontal="left" vertical="center"/>
    </xf>
    <xf numFmtId="0" fontId="27" fillId="0" borderId="5" xfId="2" applyFont="1" applyBorder="1">
      <alignment vertical="center"/>
    </xf>
    <xf numFmtId="0" fontId="8" fillId="0" borderId="3" xfId="1" applyFont="1" applyBorder="1" applyAlignment="1">
      <alignment horizontal="center" vertical="center"/>
    </xf>
    <xf numFmtId="0" fontId="8" fillId="0" borderId="5" xfId="1" applyFont="1" applyBorder="1" applyAlignment="1">
      <alignment horizontal="center" vertical="center"/>
    </xf>
    <xf numFmtId="0" fontId="8" fillId="0" borderId="4" xfId="1" applyFont="1" applyBorder="1" applyAlignment="1">
      <alignment horizontal="center" vertical="center"/>
    </xf>
    <xf numFmtId="0" fontId="8" fillId="0" borderId="3" xfId="1" applyFont="1" applyBorder="1" applyAlignment="1">
      <alignment horizontal="center" vertical="center" wrapText="1"/>
    </xf>
    <xf numFmtId="0" fontId="8" fillId="0" borderId="5" xfId="1" applyFont="1" applyBorder="1" applyAlignment="1">
      <alignment horizontal="center" vertical="center" wrapText="1"/>
    </xf>
    <xf numFmtId="0" fontId="8" fillId="0" borderId="4" xfId="1" applyFont="1" applyBorder="1" applyAlignment="1">
      <alignment horizontal="center" vertical="center" wrapText="1"/>
    </xf>
    <xf numFmtId="178" fontId="8" fillId="0" borderId="3" xfId="1" applyNumberFormat="1" applyFont="1" applyBorder="1" applyAlignment="1">
      <alignment horizontal="center" vertical="center"/>
    </xf>
    <xf numFmtId="178" fontId="8" fillId="0" borderId="4" xfId="1" applyNumberFormat="1" applyFont="1" applyBorder="1" applyAlignment="1">
      <alignment horizontal="center" vertical="center"/>
    </xf>
    <xf numFmtId="177" fontId="8" fillId="0" borderId="3" xfId="1" applyNumberFormat="1" applyFont="1" applyBorder="1" applyAlignment="1">
      <alignment horizontal="center" vertical="center" wrapText="1"/>
    </xf>
    <xf numFmtId="177" fontId="8" fillId="0" borderId="4" xfId="1" applyNumberFormat="1" applyFont="1" applyBorder="1" applyAlignment="1">
      <alignment horizontal="center" vertical="center" wrapText="1"/>
    </xf>
    <xf numFmtId="176" fontId="8" fillId="0" borderId="3" xfId="1" applyNumberFormat="1" applyFont="1" applyBorder="1" applyAlignment="1">
      <alignment horizontal="center" vertical="center"/>
    </xf>
    <xf numFmtId="176" fontId="8" fillId="0" borderId="4" xfId="1" applyNumberFormat="1" applyFont="1" applyBorder="1" applyAlignment="1">
      <alignment horizontal="center" vertical="center"/>
    </xf>
    <xf numFmtId="0" fontId="8" fillId="0" borderId="2" xfId="1" applyFont="1" applyBorder="1" applyAlignment="1">
      <alignment horizontal="center" vertical="center"/>
    </xf>
    <xf numFmtId="177" fontId="8" fillId="0" borderId="4" xfId="1" applyNumberFormat="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8" fillId="0" borderId="6" xfId="1" applyFont="1" applyBorder="1" applyAlignment="1">
      <alignment horizontal="center" vertical="center"/>
    </xf>
    <xf numFmtId="0" fontId="8" fillId="0" borderId="7" xfId="1" applyFont="1" applyBorder="1" applyAlignment="1">
      <alignment horizontal="center" vertical="center"/>
    </xf>
    <xf numFmtId="0" fontId="8" fillId="0" borderId="9" xfId="1" applyFont="1" applyBorder="1" applyAlignment="1">
      <alignment horizontal="center" vertical="center"/>
    </xf>
    <xf numFmtId="0" fontId="8" fillId="0" borderId="10" xfId="1" applyFont="1" applyBorder="1" applyAlignment="1">
      <alignment horizontal="center" vertical="center"/>
    </xf>
    <xf numFmtId="0" fontId="8" fillId="0" borderId="11" xfId="1" applyFont="1" applyBorder="1" applyAlignment="1">
      <alignment horizontal="center" vertical="center"/>
    </xf>
    <xf numFmtId="0" fontId="8" fillId="0" borderId="12" xfId="1" applyFont="1" applyBorder="1" applyAlignment="1">
      <alignment horizontal="center" vertical="center"/>
    </xf>
    <xf numFmtId="0" fontId="8" fillId="0" borderId="8" xfId="1" applyFont="1" applyBorder="1" applyAlignment="1">
      <alignment horizontal="center" vertical="center"/>
    </xf>
    <xf numFmtId="0" fontId="8" fillId="0" borderId="13" xfId="1" applyFont="1" applyBorder="1" applyAlignment="1">
      <alignment horizontal="center" vertical="center"/>
    </xf>
    <xf numFmtId="0" fontId="1" fillId="0" borderId="0" xfId="0" applyFont="1" applyAlignment="1">
      <alignment horizontal="center"/>
    </xf>
    <xf numFmtId="0" fontId="0" fillId="0" borderId="0" xfId="0"/>
    <xf numFmtId="0" fontId="4" fillId="0" borderId="2" xfId="1" applyFont="1" applyBorder="1" applyAlignment="1">
      <alignment horizontal="center" vertical="center"/>
    </xf>
    <xf numFmtId="0" fontId="4" fillId="0" borderId="5" xfId="1" applyFont="1" applyBorder="1" applyAlignment="1">
      <alignment horizontal="center" vertical="center"/>
    </xf>
    <xf numFmtId="176" fontId="8" fillId="0" borderId="2" xfId="1" applyNumberFormat="1" applyFont="1" applyBorder="1" applyAlignment="1">
      <alignment horizontal="center" vertical="center"/>
    </xf>
    <xf numFmtId="188" fontId="8" fillId="0" borderId="3" xfId="1" applyNumberFormat="1" applyFont="1" applyBorder="1" applyAlignment="1">
      <alignment horizontal="center" vertical="center" wrapText="1"/>
    </xf>
    <xf numFmtId="188" fontId="8" fillId="0" borderId="4" xfId="1" applyNumberFormat="1" applyFont="1" applyBorder="1" applyAlignment="1">
      <alignment horizontal="center" vertical="center" wrapText="1"/>
    </xf>
    <xf numFmtId="0" fontId="36" fillId="0" borderId="0" xfId="1" applyFont="1" applyAlignment="1">
      <alignment horizontal="center" vertical="center"/>
    </xf>
    <xf numFmtId="184" fontId="4" fillId="0" borderId="38" xfId="1" applyNumberFormat="1" applyFont="1" applyBorder="1" applyAlignment="1">
      <alignment horizontal="center" vertical="center"/>
    </xf>
    <xf numFmtId="185" fontId="8" fillId="0" borderId="3" xfId="1" applyNumberFormat="1" applyFont="1" applyBorder="1" applyAlignment="1">
      <alignment horizontal="center" vertical="center" wrapText="1"/>
    </xf>
    <xf numFmtId="185" fontId="8" fillId="0" borderId="4" xfId="1" applyNumberFormat="1" applyFont="1" applyBorder="1" applyAlignment="1">
      <alignment horizontal="center" vertical="center" wrapText="1"/>
    </xf>
    <xf numFmtId="189" fontId="8" fillId="0" borderId="3" xfId="1" applyNumberFormat="1" applyFont="1" applyBorder="1" applyAlignment="1">
      <alignment horizontal="center" vertical="center" wrapText="1"/>
    </xf>
    <xf numFmtId="189" fontId="8" fillId="0" borderId="4" xfId="1" applyNumberFormat="1" applyFont="1" applyBorder="1" applyAlignment="1">
      <alignment horizontal="center" vertical="center" wrapText="1"/>
    </xf>
    <xf numFmtId="0" fontId="8" fillId="0" borderId="0" xfId="1" applyFont="1" applyAlignment="1">
      <alignment horizontal="center" vertical="center"/>
    </xf>
    <xf numFmtId="187" fontId="8" fillId="0" borderId="3" xfId="1" applyNumberFormat="1" applyFont="1" applyBorder="1" applyAlignment="1">
      <alignment horizontal="center" vertical="center" wrapText="1"/>
    </xf>
    <xf numFmtId="187" fontId="8" fillId="0" borderId="5" xfId="1" applyNumberFormat="1" applyFont="1" applyBorder="1" applyAlignment="1">
      <alignment horizontal="center" vertical="center"/>
    </xf>
    <xf numFmtId="187" fontId="8" fillId="0" borderId="4" xfId="1" applyNumberFormat="1" applyFont="1" applyBorder="1" applyAlignment="1">
      <alignment horizontal="center" vertical="center"/>
    </xf>
    <xf numFmtId="0" fontId="8" fillId="0" borderId="38" xfId="1" applyFont="1" applyBorder="1" applyAlignment="1">
      <alignment horizontal="center" vertical="center"/>
    </xf>
    <xf numFmtId="0" fontId="8" fillId="0" borderId="32" xfId="1" applyFont="1" applyBorder="1" applyAlignment="1">
      <alignment horizontal="center" vertical="center"/>
    </xf>
    <xf numFmtId="0" fontId="8" fillId="0" borderId="6" xfId="1" applyFont="1" applyBorder="1" applyAlignment="1">
      <alignment horizontal="center" vertical="center" wrapText="1"/>
    </xf>
    <xf numFmtId="0" fontId="8" fillId="0" borderId="32" xfId="1" applyFont="1" applyBorder="1" applyAlignment="1">
      <alignment horizontal="center" vertical="center" wrapText="1"/>
    </xf>
    <xf numFmtId="0" fontId="8" fillId="0" borderId="7" xfId="1" applyFont="1" applyBorder="1" applyAlignment="1">
      <alignment horizontal="center" vertical="center" wrapText="1"/>
    </xf>
    <xf numFmtId="0" fontId="8" fillId="0" borderId="11" xfId="1" applyFont="1" applyBorder="1" applyAlignment="1">
      <alignment horizontal="center" vertical="center" wrapText="1"/>
    </xf>
    <xf numFmtId="0" fontId="8" fillId="0" borderId="38" xfId="1" applyFont="1" applyBorder="1" applyAlignment="1">
      <alignment horizontal="center" vertical="center" wrapText="1"/>
    </xf>
    <xf numFmtId="0" fontId="8" fillId="0" borderId="12" xfId="1" applyFont="1" applyBorder="1" applyAlignment="1">
      <alignment horizontal="center" vertical="center" wrapText="1"/>
    </xf>
    <xf numFmtId="190" fontId="8" fillId="0" borderId="3" xfId="1" applyNumberFormat="1" applyFont="1" applyBorder="1" applyAlignment="1">
      <alignment horizontal="center" vertical="center"/>
    </xf>
    <xf numFmtId="190" fontId="8" fillId="0" borderId="4" xfId="1" applyNumberFormat="1" applyFont="1" applyBorder="1" applyAlignment="1">
      <alignment horizontal="center" vertical="center"/>
    </xf>
    <xf numFmtId="2" fontId="8" fillId="0" borderId="3" xfId="1" applyNumberFormat="1" applyFont="1" applyBorder="1" applyAlignment="1">
      <alignment horizontal="center" vertical="center" wrapText="1"/>
    </xf>
    <xf numFmtId="2" fontId="8" fillId="0" borderId="5" xfId="1" applyNumberFormat="1" applyFont="1" applyBorder="1" applyAlignment="1">
      <alignment horizontal="center" vertical="center" wrapText="1"/>
    </xf>
    <xf numFmtId="2" fontId="8" fillId="0" borderId="4" xfId="1" applyNumberFormat="1" applyFont="1" applyBorder="1" applyAlignment="1">
      <alignment horizontal="center" vertical="center" wrapText="1"/>
    </xf>
    <xf numFmtId="190" fontId="8" fillId="0" borderId="6" xfId="1" applyNumberFormat="1" applyFont="1" applyBorder="1" applyAlignment="1">
      <alignment horizontal="center" vertical="center" wrapText="1"/>
    </xf>
    <xf numFmtId="190" fontId="8" fillId="0" borderId="7" xfId="1" applyNumberFormat="1" applyFont="1" applyBorder="1" applyAlignment="1">
      <alignment horizontal="center" vertical="center" wrapText="1"/>
    </xf>
    <xf numFmtId="0" fontId="8" fillId="0" borderId="2" xfId="1" applyFont="1" applyBorder="1" applyAlignment="1">
      <alignment horizontal="center" vertical="center" wrapText="1"/>
    </xf>
    <xf numFmtId="0" fontId="8" fillId="0" borderId="8" xfId="1" applyFont="1" applyBorder="1" applyAlignment="1">
      <alignment horizontal="center" vertical="center" wrapText="1"/>
    </xf>
    <xf numFmtId="0" fontId="8" fillId="0" borderId="44" xfId="1" applyFont="1" applyBorder="1" applyAlignment="1">
      <alignment horizontal="center" vertical="center" wrapText="1"/>
    </xf>
    <xf numFmtId="0" fontId="8" fillId="0" borderId="13" xfId="1" applyFont="1" applyBorder="1" applyAlignment="1">
      <alignment horizontal="center" vertical="center" wrapText="1"/>
    </xf>
    <xf numFmtId="191" fontId="8" fillId="0" borderId="3" xfId="1" applyNumberFormat="1" applyFont="1" applyBorder="1" applyAlignment="1">
      <alignment horizontal="center" vertical="center"/>
    </xf>
    <xf numFmtId="191" fontId="8" fillId="0" borderId="4" xfId="1" applyNumberFormat="1" applyFont="1" applyBorder="1" applyAlignment="1">
      <alignment horizontal="center" vertical="center"/>
    </xf>
    <xf numFmtId="0" fontId="38" fillId="0" borderId="0" xfId="1" applyFont="1" applyAlignment="1">
      <alignment horizontal="center" vertical="center"/>
    </xf>
    <xf numFmtId="186" fontId="4" fillId="0" borderId="38" xfId="1" applyNumberFormat="1" applyFont="1" applyBorder="1" applyAlignment="1">
      <alignment horizontal="center" vertical="center"/>
    </xf>
    <xf numFmtId="179" fontId="8" fillId="0" borderId="3" xfId="1" applyNumberFormat="1" applyFont="1" applyBorder="1" applyAlignment="1">
      <alignment horizontal="center" vertical="center"/>
    </xf>
    <xf numFmtId="179" fontId="8" fillId="0" borderId="4" xfId="1" applyNumberFormat="1" applyFont="1" applyBorder="1" applyAlignment="1">
      <alignment horizontal="center" vertical="center"/>
    </xf>
    <xf numFmtId="192" fontId="8" fillId="0" borderId="3" xfId="1" applyNumberFormat="1" applyFont="1" applyBorder="1" applyAlignment="1">
      <alignment horizontal="center" vertical="center" wrapText="1"/>
    </xf>
    <xf numFmtId="192" fontId="8" fillId="0" borderId="4" xfId="1" applyNumberFormat="1" applyFont="1" applyBorder="1" applyAlignment="1">
      <alignment horizontal="center" vertical="center" wrapText="1"/>
    </xf>
    <xf numFmtId="190" fontId="8" fillId="0" borderId="3" xfId="1" applyNumberFormat="1" applyFont="1" applyBorder="1" applyAlignment="1">
      <alignment horizontal="center" vertical="center" wrapText="1"/>
    </xf>
    <xf numFmtId="2" fontId="8" fillId="0" borderId="0" xfId="1" applyNumberFormat="1" applyFont="1" applyAlignment="1">
      <alignment horizontal="center" vertical="center"/>
    </xf>
    <xf numFmtId="49" fontId="8" fillId="0" borderId="2" xfId="1" applyNumberFormat="1" applyFont="1" applyBorder="1" applyAlignment="1">
      <alignment horizontal="center" vertical="center" wrapText="1"/>
    </xf>
    <xf numFmtId="0" fontId="57" fillId="0" borderId="0" xfId="52" applyFont="1"/>
    <xf numFmtId="0" fontId="57" fillId="0" borderId="2" xfId="52" applyFont="1" applyBorder="1"/>
    <xf numFmtId="0" fontId="57" fillId="0" borderId="2" xfId="52" applyFont="1" applyBorder="1" applyAlignment="1">
      <alignment horizontal="center"/>
    </xf>
    <xf numFmtId="0" fontId="57" fillId="0" borderId="2" xfId="52" applyFont="1" applyBorder="1" applyAlignment="1">
      <alignment horizontal="center" vertical="center" wrapText="1"/>
    </xf>
    <xf numFmtId="0" fontId="57" fillId="0" borderId="2" xfId="52" quotePrefix="1" applyFont="1" applyBorder="1" applyAlignment="1">
      <alignment vertical="center"/>
    </xf>
    <xf numFmtId="187" fontId="57" fillId="0" borderId="2" xfId="52" quotePrefix="1" applyNumberFormat="1" applyFont="1" applyBorder="1" applyAlignment="1">
      <alignment horizontal="center" vertical="center"/>
    </xf>
    <xf numFmtId="0" fontId="57" fillId="0" borderId="2" xfId="52" applyFont="1" applyBorder="1" applyAlignment="1">
      <alignment horizontal="center" vertical="center"/>
    </xf>
    <xf numFmtId="0" fontId="57" fillId="0" borderId="2" xfId="52" applyFont="1" applyBorder="1" applyAlignment="1">
      <alignment vertical="center"/>
    </xf>
    <xf numFmtId="187" fontId="57" fillId="0" borderId="2" xfId="52" applyNumberFormat="1" applyFont="1" applyBorder="1" applyAlignment="1">
      <alignment horizontal="center" vertical="center"/>
    </xf>
    <xf numFmtId="0" fontId="58" fillId="0" borderId="2" xfId="52" quotePrefix="1" applyFont="1" applyBorder="1" applyAlignment="1">
      <alignment horizontal="left" vertical="center"/>
    </xf>
    <xf numFmtId="187" fontId="59" fillId="0" borderId="2" xfId="52" applyNumberFormat="1" applyFont="1" applyBorder="1" applyAlignment="1">
      <alignment horizontal="center" vertical="center" wrapText="1"/>
    </xf>
    <xf numFmtId="0" fontId="57" fillId="0" borderId="2" xfId="52" quotePrefix="1" applyFont="1" applyBorder="1"/>
    <xf numFmtId="187" fontId="57" fillId="0" borderId="2" xfId="52" applyNumberFormat="1" applyFont="1" applyBorder="1" applyAlignment="1">
      <alignment horizontal="center"/>
    </xf>
    <xf numFmtId="187" fontId="60" fillId="0" borderId="2" xfId="52" applyNumberFormat="1" applyFont="1" applyBorder="1" applyAlignment="1">
      <alignment horizontal="center" vertical="center" wrapText="1"/>
    </xf>
    <xf numFmtId="187" fontId="57" fillId="0" borderId="2" xfId="52" quotePrefix="1" applyNumberFormat="1" applyFont="1" applyBorder="1" applyAlignment="1">
      <alignment horizontal="center"/>
    </xf>
    <xf numFmtId="0" fontId="61" fillId="25" borderId="2" xfId="52" applyFont="1" applyFill="1" applyBorder="1" applyAlignment="1">
      <alignment horizontal="center" vertical="center"/>
    </xf>
    <xf numFmtId="0" fontId="62" fillId="25" borderId="2" xfId="52" quotePrefix="1" applyFont="1" applyFill="1" applyBorder="1" applyAlignment="1">
      <alignment horizontal="center" vertical="center" wrapText="1"/>
    </xf>
    <xf numFmtId="0" fontId="62" fillId="25" borderId="2" xfId="52" applyFont="1" applyFill="1" applyBorder="1" applyAlignment="1">
      <alignment horizontal="center" vertical="center" wrapText="1"/>
    </xf>
    <xf numFmtId="0" fontId="61" fillId="25" borderId="2" xfId="52" applyFont="1" applyFill="1" applyBorder="1" applyAlignment="1">
      <alignment horizontal="center" vertical="center" wrapText="1"/>
    </xf>
    <xf numFmtId="0" fontId="58" fillId="0" borderId="0" xfId="52" applyFont="1"/>
    <xf numFmtId="0" fontId="58" fillId="0" borderId="0" xfId="52" applyFont="1"/>
    <xf numFmtId="0" fontId="58" fillId="0" borderId="0" xfId="52" applyFont="1" applyAlignment="1">
      <alignment horizontal="center"/>
    </xf>
    <xf numFmtId="0" fontId="0" fillId="0" borderId="4" xfId="0" applyBorder="1"/>
    <xf numFmtId="0" fontId="0" fillId="0" borderId="5" xfId="0" applyBorder="1"/>
    <xf numFmtId="0" fontId="58" fillId="0" borderId="2" xfId="52" applyFont="1" applyBorder="1" applyAlignment="1">
      <alignment horizontal="center" vertical="center" wrapText="1"/>
    </xf>
    <xf numFmtId="0" fontId="58" fillId="0" borderId="2" xfId="52" applyFont="1" applyBorder="1" applyAlignment="1">
      <alignment horizontal="center" vertical="center"/>
    </xf>
    <xf numFmtId="0" fontId="63" fillId="0" borderId="2" xfId="52" applyFont="1" applyBorder="1" applyAlignment="1">
      <alignment horizontal="center" vertical="center" wrapText="1"/>
    </xf>
    <xf numFmtId="0" fontId="58" fillId="0" borderId="2" xfId="52" applyFont="1" applyBorder="1" applyAlignment="1">
      <alignment horizontal="center"/>
    </xf>
    <xf numFmtId="0" fontId="64" fillId="0" borderId="2" xfId="52" applyFont="1" applyBorder="1" applyAlignment="1">
      <alignment horizontal="center" vertical="center" wrapText="1"/>
    </xf>
    <xf numFmtId="0" fontId="63" fillId="0" borderId="2" xfId="52" quotePrefix="1" applyFont="1" applyBorder="1" applyAlignment="1">
      <alignment horizontal="center" vertical="center" wrapText="1"/>
    </xf>
    <xf numFmtId="0" fontId="64" fillId="0" borderId="2" xfId="53" applyFont="1" applyBorder="1" applyAlignment="1">
      <alignment horizontal="center" vertical="center" wrapText="1"/>
    </xf>
    <xf numFmtId="0" fontId="66" fillId="0" borderId="2" xfId="53" applyFont="1" applyBorder="1" applyAlignment="1">
      <alignment horizontal="center" vertical="center"/>
    </xf>
    <xf numFmtId="0" fontId="66" fillId="0" borderId="2" xfId="53" applyFont="1" applyBorder="1" applyAlignment="1">
      <alignment horizontal="center" vertical="center" wrapText="1"/>
    </xf>
    <xf numFmtId="0" fontId="58" fillId="0" borderId="0" xfId="52" applyFont="1" applyAlignment="1">
      <alignment horizontal="left" wrapText="1"/>
    </xf>
    <xf numFmtId="0" fontId="58" fillId="0" borderId="0" xfId="52" applyFont="1" applyAlignment="1">
      <alignment horizontal="center" vertical="center"/>
    </xf>
    <xf numFmtId="0" fontId="58" fillId="0" borderId="2" xfId="52" applyFont="1" applyBorder="1" applyAlignment="1">
      <alignment horizontal="left" vertical="center" wrapText="1"/>
    </xf>
    <xf numFmtId="0" fontId="58" fillId="0" borderId="2" xfId="52" applyFont="1" applyBorder="1" applyAlignment="1">
      <alignment horizontal="center" vertical="center"/>
    </xf>
    <xf numFmtId="0" fontId="63" fillId="0" borderId="2" xfId="52" applyFont="1" applyBorder="1" applyAlignment="1">
      <alignment horizontal="center"/>
    </xf>
    <xf numFmtId="0" fontId="58" fillId="0" borderId="2" xfId="52" applyFont="1" applyBorder="1"/>
    <xf numFmtId="0" fontId="0" fillId="0" borderId="12" xfId="0" applyBorder="1"/>
    <xf numFmtId="0" fontId="0" fillId="0" borderId="38" xfId="0" applyBorder="1"/>
    <xf numFmtId="0" fontId="0" fillId="0" borderId="11" xfId="0" applyBorder="1"/>
    <xf numFmtId="0" fontId="0" fillId="0" borderId="7" xfId="0" applyBorder="1"/>
    <xf numFmtId="0" fontId="0" fillId="0" borderId="32" xfId="0" applyBorder="1"/>
    <xf numFmtId="0" fontId="63" fillId="0" borderId="2" xfId="52" applyFont="1" applyBorder="1" applyAlignment="1">
      <alignment horizontal="left" wrapText="1"/>
    </xf>
    <xf numFmtId="0" fontId="64" fillId="0" borderId="0" xfId="53" applyFont="1" applyAlignment="1">
      <alignment horizontal="left" wrapText="1"/>
    </xf>
    <xf numFmtId="0" fontId="64" fillId="0" borderId="0" xfId="53" applyFont="1" applyAlignment="1">
      <alignment horizontal="left" vertical="center" wrapText="1"/>
    </xf>
    <xf numFmtId="0" fontId="66" fillId="0" borderId="0" xfId="53" applyFont="1" applyAlignment="1">
      <alignment horizontal="left" wrapText="1"/>
    </xf>
    <xf numFmtId="0" fontId="66" fillId="0" borderId="0" xfId="53" applyFont="1" applyAlignment="1">
      <alignment horizontal="left" wrapText="1"/>
    </xf>
    <xf numFmtId="0" fontId="64" fillId="0" borderId="0" xfId="53" applyFont="1"/>
    <xf numFmtId="0" fontId="68" fillId="0" borderId="0" xfId="54" applyFont="1" applyAlignment="1" applyProtection="1"/>
    <xf numFmtId="0" fontId="64" fillId="0" borderId="0" xfId="53" applyFont="1" applyAlignment="1">
      <alignment horizontal="left" wrapText="1"/>
    </xf>
    <xf numFmtId="0" fontId="66" fillId="0" borderId="0" xfId="53" applyFont="1"/>
    <xf numFmtId="0" fontId="64" fillId="0" borderId="0" xfId="53" applyFont="1" applyAlignment="1">
      <alignment wrapText="1"/>
    </xf>
    <xf numFmtId="0" fontId="70" fillId="0" borderId="0" xfId="55" applyFont="1" applyAlignment="1">
      <alignment horizontal="left" wrapText="1"/>
    </xf>
  </cellXfs>
  <cellStyles count="56">
    <cellStyle name="20% - 강조색1 2" xfId="3" xr:uid="{D8F95DFC-2FE6-41A7-B25B-F7CFB13CE88B}"/>
    <cellStyle name="20% - 강조색2 2" xfId="4" xr:uid="{A0F6C85A-AEC0-49B1-BAEE-3A8DD2DDF5F2}"/>
    <cellStyle name="20% - 강조색3 2" xfId="5" xr:uid="{8C771A33-9229-4496-B8EC-639560C5811A}"/>
    <cellStyle name="20% - 강조색4 2" xfId="6" xr:uid="{BB28B779-D11C-4572-8BEB-ECA0905ACA1F}"/>
    <cellStyle name="20% - 강조색5 2" xfId="7" xr:uid="{BC3B9101-7191-4DC0-9B88-747A4221DBCA}"/>
    <cellStyle name="20% - 강조색6 2" xfId="8" xr:uid="{0EE30E5B-FF59-4C6F-B915-B8C03F2F2203}"/>
    <cellStyle name="40% - 강조색1 2" xfId="9" xr:uid="{535A3AAF-3D3E-4C95-85F8-58C68FD1AC4A}"/>
    <cellStyle name="40% - 강조색2 2" xfId="10" xr:uid="{A2C92F89-6D80-4C23-8AA7-DF47B90982C1}"/>
    <cellStyle name="40% - 강조색3 2" xfId="11" xr:uid="{5D5C8596-57B7-4E85-AA22-C96603494380}"/>
    <cellStyle name="40% - 강조색4 2" xfId="12" xr:uid="{5CFDA0A0-0402-4ED0-8510-72DBBA11DEC5}"/>
    <cellStyle name="40% - 강조색5 2" xfId="13" xr:uid="{033EDC3D-00A7-4711-8B06-4F61EB3B7838}"/>
    <cellStyle name="40% - 강조색6 2" xfId="14" xr:uid="{811615AB-4915-4D5A-B90F-8F3C5CF2F204}"/>
    <cellStyle name="60% - 강조색1 2" xfId="15" xr:uid="{880CEB91-0A85-4F97-B748-BE7141DEC567}"/>
    <cellStyle name="60% - 강조색2 2" xfId="16" xr:uid="{0F0A122F-1060-4C7E-8680-95CB640AB226}"/>
    <cellStyle name="60% - 강조색3 2" xfId="17" xr:uid="{89E508D8-6645-4B6A-AD8D-7B33FAFC15D4}"/>
    <cellStyle name="60% - 강조색4 2" xfId="18" xr:uid="{7727A5E3-3561-4E89-9DF6-1A2FAAE8A12C}"/>
    <cellStyle name="60% - 강조색5 2" xfId="19" xr:uid="{49FF48D6-590C-4BB0-BFB8-DA9055CC526A}"/>
    <cellStyle name="60% - 강조색6 2" xfId="20" xr:uid="{7784ADEE-458C-4F77-9DDD-E78C127C226B}"/>
    <cellStyle name="Hyperlink 2" xfId="54" xr:uid="{6E37576E-7668-4960-95AA-C5C5A478E341}"/>
    <cellStyle name="Normal 2" xfId="52" xr:uid="{F86D164A-F827-4706-BE95-FB13025E017D}"/>
    <cellStyle name="Normal 2 2" xfId="53" xr:uid="{B209B527-D357-49E9-ACBD-ABAFF92B71BC}"/>
    <cellStyle name="강조색1 2" xfId="21" xr:uid="{4FC15CD4-737F-475A-B7B1-BE21F66A975E}"/>
    <cellStyle name="강조색2 2" xfId="22" xr:uid="{A3264CB9-3A20-4A97-94EF-CCA55B1A904C}"/>
    <cellStyle name="강조색3 2" xfId="23" xr:uid="{AEA923E3-50B3-4F7C-ACC8-403B2CB64615}"/>
    <cellStyle name="강조색4 2" xfId="24" xr:uid="{50EBCBB1-EF22-489C-9027-EA2DF5B282F9}"/>
    <cellStyle name="강조색5 2" xfId="25" xr:uid="{A878E5FC-8FAC-476A-844A-EBF4272007EB}"/>
    <cellStyle name="강조색6 2" xfId="26" xr:uid="{727F8B6D-F8EE-442C-A290-25DA61580F68}"/>
    <cellStyle name="경고문 2" xfId="27" xr:uid="{942FDD01-6425-436D-8DFF-5A7B91CD3318}"/>
    <cellStyle name="계산 2" xfId="28" xr:uid="{ED92A5EB-A487-4E19-9714-77ED9B7B2A7A}"/>
    <cellStyle name="나쁨 2" xfId="29" xr:uid="{024D8620-3D1B-478F-9563-B5BFA40194F1}"/>
    <cellStyle name="메모 2" xfId="30" xr:uid="{DAE46A80-04BF-4DA2-B017-2E1FA1E133C1}"/>
    <cellStyle name="백분율 2" xfId="49" xr:uid="{9FB79FA9-8DCA-4C1A-AA80-561B4001F274}"/>
    <cellStyle name="백분율 3" xfId="31" xr:uid="{B73B543C-0223-4D45-AA17-AE0806E0B706}"/>
    <cellStyle name="보통 2" xfId="32" xr:uid="{C2E8CBB4-C781-4FB9-91A3-3C8342AFFA63}"/>
    <cellStyle name="설명 텍스트 2" xfId="33" xr:uid="{EE60B444-87C4-4BA7-92B5-A89396B2F37F}"/>
    <cellStyle name="셀 확인 2" xfId="34" xr:uid="{CBB2E887-DA71-4019-B6B2-CBB8D28D0D35}"/>
    <cellStyle name="쉼표 [0] 2" xfId="50" xr:uid="{9E7E243A-DF6F-4F24-B13B-F9210E078EDB}"/>
    <cellStyle name="쉼표 [0] 3" xfId="35" xr:uid="{D526AD5D-0D21-40B7-96C8-69AA9475D54F}"/>
    <cellStyle name="연결된 셀 2" xfId="36" xr:uid="{86A69F53-8BEF-4A0F-9B0A-866EB96ED81D}"/>
    <cellStyle name="요약 2" xfId="37" xr:uid="{CECE582B-6045-478B-8FF9-74B2D8498A65}"/>
    <cellStyle name="입력 2" xfId="38" xr:uid="{C13E8F53-6EA5-4408-B185-08D941212B41}"/>
    <cellStyle name="제목 1 2" xfId="40" xr:uid="{E654AFC2-92FB-4F4D-A9DE-9DA0814F309D}"/>
    <cellStyle name="제목 2 2" xfId="41" xr:uid="{6C559DA2-D14E-44E2-83FF-AE5904FB98B0}"/>
    <cellStyle name="제목 3 2" xfId="42" xr:uid="{FE7DAF6C-DA91-4B9E-9CD9-0862B185E6F4}"/>
    <cellStyle name="제목 4 2" xfId="43" xr:uid="{38671863-C9C7-436E-893F-A03803F28574}"/>
    <cellStyle name="제목 5" xfId="39" xr:uid="{3B78EBA5-B46B-4A86-978E-3B6DD1B7E979}"/>
    <cellStyle name="좋음 2" xfId="44" xr:uid="{4F7D8F82-1F0A-4C01-BFEF-AB839ABCD10F}"/>
    <cellStyle name="출력 2" xfId="45" xr:uid="{3169D10C-1D70-40A9-A8FB-0D2F342D8A56}"/>
    <cellStyle name="통화 2" xfId="46" xr:uid="{64A2647F-EEB9-417F-9F23-4A350B226DA5}"/>
    <cellStyle name="표준" xfId="0" builtinId="0"/>
    <cellStyle name="표준 2" xfId="48" xr:uid="{6B469F70-F9B7-4D23-B7D2-43FA15F3D35C}"/>
    <cellStyle name="표준 3" xfId="2" xr:uid="{A702F4B7-FFC0-4115-ADD8-A0A1F7301162}"/>
    <cellStyle name="표준 4" xfId="51" xr:uid="{09ECD041-88CF-4B1B-8967-0759419228CC}"/>
    <cellStyle name="표준 4 2" xfId="1" xr:uid="{C5EB9008-B8DB-4CFB-9F8B-F14887E7FAF8}"/>
    <cellStyle name="표준 5" xfId="47" xr:uid="{83F2B8A3-9E8A-48C6-91C1-C3DED2022649}"/>
    <cellStyle name="하이퍼링크 2" xfId="55" xr:uid="{A5FC21A4-44AE-4831-8970-A8DBDE1C8F5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34" Type="http://schemas.openxmlformats.org/officeDocument/2006/relationships/externalLink" Target="externalLinks/externalLink28.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styles" Target="style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externalLink" Target="externalLinks/externalLink25.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theme" Target="theme/theme1.xml"/><Relationship Id="rId8" Type="http://schemas.openxmlformats.org/officeDocument/2006/relationships/externalLink" Target="externalLinks/externalLink2.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238125</xdr:colOff>
      <xdr:row>7</xdr:row>
      <xdr:rowOff>85725</xdr:rowOff>
    </xdr:from>
    <xdr:ext cx="3329921" cy="3209925"/>
    <xdr:pic>
      <xdr:nvPicPr>
        <xdr:cNvPr id="2" name="그림 1">
          <a:extLst>
            <a:ext uri="{FF2B5EF4-FFF2-40B4-BE49-F238E27FC236}">
              <a16:creationId xmlns:a16="http://schemas.microsoft.com/office/drawing/2014/main" id="{9E0F9045-D469-491C-9B4B-8AE438B0E244}"/>
            </a:ext>
          </a:extLst>
        </xdr:cNvPr>
        <xdr:cNvPicPr>
          <a:picLocks noChangeAspect="1"/>
        </xdr:cNvPicPr>
      </xdr:nvPicPr>
      <xdr:blipFill>
        <a:blip xmlns:r="http://schemas.openxmlformats.org/officeDocument/2006/relationships" r:embed="rId1"/>
        <a:stretch>
          <a:fillRect/>
        </a:stretch>
      </xdr:blipFill>
      <xdr:spPr>
        <a:xfrm>
          <a:off x="238125" y="1552575"/>
          <a:ext cx="3329921" cy="3209925"/>
        </a:xfrm>
        <a:prstGeom prst="rect">
          <a:avLst/>
        </a:prstGeom>
      </xdr:spPr>
    </xdr:pic>
    <xdr:clientData/>
  </xdr:oneCellAnchor>
  <xdr:oneCellAnchor>
    <xdr:from>
      <xdr:col>0</xdr:col>
      <xdr:colOff>381001</xdr:colOff>
      <xdr:row>2</xdr:row>
      <xdr:rowOff>187216</xdr:rowOff>
    </xdr:from>
    <xdr:ext cx="2600324" cy="1741160"/>
    <xdr:pic>
      <xdr:nvPicPr>
        <xdr:cNvPr id="3" name="그림 2">
          <a:extLst>
            <a:ext uri="{FF2B5EF4-FFF2-40B4-BE49-F238E27FC236}">
              <a16:creationId xmlns:a16="http://schemas.microsoft.com/office/drawing/2014/main" id="{5F9A4B8B-B73D-4248-B73D-973FDA6B86FC}"/>
            </a:ext>
          </a:extLst>
        </xdr:cNvPr>
        <xdr:cNvPicPr>
          <a:picLocks noChangeAspect="1"/>
        </xdr:cNvPicPr>
      </xdr:nvPicPr>
      <xdr:blipFill rotWithShape="1">
        <a:blip xmlns:r="http://schemas.openxmlformats.org/officeDocument/2006/relationships" r:embed="rId2"/>
        <a:srcRect l="9446" t="8754"/>
        <a:stretch/>
      </xdr:blipFill>
      <xdr:spPr>
        <a:xfrm>
          <a:off x="381001" y="606316"/>
          <a:ext cx="2600324" cy="174116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207065</xdr:colOff>
      <xdr:row>3</xdr:row>
      <xdr:rowOff>107676</xdr:rowOff>
    </xdr:from>
    <xdr:to>
      <xdr:col>15</xdr:col>
      <xdr:colOff>115958</xdr:colOff>
      <xdr:row>21</xdr:row>
      <xdr:rowOff>161922</xdr:rowOff>
    </xdr:to>
    <xdr:grpSp>
      <xdr:nvGrpSpPr>
        <xdr:cNvPr id="2" name="그룹 1">
          <a:extLst>
            <a:ext uri="{FF2B5EF4-FFF2-40B4-BE49-F238E27FC236}">
              <a16:creationId xmlns:a16="http://schemas.microsoft.com/office/drawing/2014/main" id="{1EEDBD77-2BF8-47A9-894E-092879DDE5C6}"/>
            </a:ext>
          </a:extLst>
        </xdr:cNvPr>
        <xdr:cNvGrpSpPr/>
      </xdr:nvGrpSpPr>
      <xdr:grpSpPr>
        <a:xfrm>
          <a:off x="616640" y="1279251"/>
          <a:ext cx="5642943" cy="6054996"/>
          <a:chOff x="612913" y="1283806"/>
          <a:chExt cx="5590762" cy="6017725"/>
        </a:xfrm>
      </xdr:grpSpPr>
      <xdr:pic>
        <xdr:nvPicPr>
          <xdr:cNvPr id="3" name="그림 2">
            <a:extLst>
              <a:ext uri="{FF2B5EF4-FFF2-40B4-BE49-F238E27FC236}">
                <a16:creationId xmlns:a16="http://schemas.microsoft.com/office/drawing/2014/main" id="{2CE982A7-BE08-4E27-8901-B068283A5F6A}"/>
              </a:ext>
            </a:extLst>
          </xdr:cNvPr>
          <xdr:cNvPicPr>
            <a:picLocks noChangeAspect="1"/>
          </xdr:cNvPicPr>
        </xdr:nvPicPr>
        <xdr:blipFill>
          <a:blip xmlns:r="http://schemas.openxmlformats.org/officeDocument/2006/relationships" r:embed="rId1"/>
          <a:stretch>
            <a:fillRect/>
          </a:stretch>
        </xdr:blipFill>
        <xdr:spPr>
          <a:xfrm>
            <a:off x="3221934" y="1341782"/>
            <a:ext cx="2981741" cy="2715004"/>
          </a:xfrm>
          <a:prstGeom prst="rect">
            <a:avLst/>
          </a:prstGeom>
        </xdr:spPr>
      </xdr:pic>
      <xdr:pic>
        <xdr:nvPicPr>
          <xdr:cNvPr id="4" name="그림 3">
            <a:extLst>
              <a:ext uri="{FF2B5EF4-FFF2-40B4-BE49-F238E27FC236}">
                <a16:creationId xmlns:a16="http://schemas.microsoft.com/office/drawing/2014/main" id="{382CD62E-A89D-4648-B948-890060845E6D}"/>
              </a:ext>
            </a:extLst>
          </xdr:cNvPr>
          <xdr:cNvPicPr>
            <a:picLocks noChangeAspect="1"/>
          </xdr:cNvPicPr>
        </xdr:nvPicPr>
        <xdr:blipFill>
          <a:blip xmlns:r="http://schemas.openxmlformats.org/officeDocument/2006/relationships" r:embed="rId2"/>
          <a:stretch>
            <a:fillRect/>
          </a:stretch>
        </xdr:blipFill>
        <xdr:spPr>
          <a:xfrm>
            <a:off x="1772478" y="4348369"/>
            <a:ext cx="2791215" cy="2953162"/>
          </a:xfrm>
          <a:prstGeom prst="rect">
            <a:avLst/>
          </a:prstGeom>
        </xdr:spPr>
      </xdr:pic>
      <xdr:pic>
        <xdr:nvPicPr>
          <xdr:cNvPr id="5" name="그림 4">
            <a:extLst>
              <a:ext uri="{FF2B5EF4-FFF2-40B4-BE49-F238E27FC236}">
                <a16:creationId xmlns:a16="http://schemas.microsoft.com/office/drawing/2014/main" id="{4C636B70-EBF9-4BC9-B92A-0FAC56B99C06}"/>
              </a:ext>
            </a:extLst>
          </xdr:cNvPr>
          <xdr:cNvPicPr>
            <a:picLocks noChangeAspect="1"/>
          </xdr:cNvPicPr>
        </xdr:nvPicPr>
        <xdr:blipFill>
          <a:blip xmlns:r="http://schemas.openxmlformats.org/officeDocument/2006/relationships" r:embed="rId3"/>
          <a:stretch>
            <a:fillRect/>
          </a:stretch>
        </xdr:blipFill>
        <xdr:spPr>
          <a:xfrm>
            <a:off x="612913" y="1283806"/>
            <a:ext cx="2368691" cy="295689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4889;&#49440;&#54840;&#44284;&#51109;\&#54889;&#49440;&#54840;%20&#51089;&#50629;&#48169;\hb\&#49340;&#49328;1&#51648;&#44396;(&#49892;&#49884;)\&#51452;&#44277;&#49688;&#47049;\&#51068;&#50948;&#45824;&#44032;98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4608;&#44221;&#49692;\&#45824;&#51204;%20EXPO\hb\&#49340;&#49328;1&#51648;&#44396;(&#49892;&#49884;)\&#51452;&#44277;&#49688;&#47049;\&#51068;&#50948;&#45824;&#44032;98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2572;&#51216;&#47329;\&#49884;&#55141;&#47785;&#44048;\&#45236;&#44032;&#54616;&#45716;&#51068;\2005\&#50672;&#44592;&#44400;&#46041;&#51652;&#46896;(&#49464;&#51068;&#51333;&#54633;&#44592;&#49696;&#45800;)\&#44396;&#51312;&#44228;&#49328;&#49436;\&#44032;&#49884;&#49444;&#44160;&#53664;(Sunex).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ks\&#44277;&#50976;\&#51076;&#49884;&#54028;&#51068;\KNK\2002&#45380;\&#50896;&#44032;&#44228;&#49328;\&#48372;&#46972;&#47588;&#48337;&#50896;\OFFICE%20&#50577;&#49885;\N&#36035;&#63963;-&#3288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4428;&#48120;&#45208;\MY%20DOCUMENTS\My%20Documents\&#44204;&#51201;&#49436;\&#45824;&#50864;&#51613;&#44428;-&#49324;&#51060;&#48260;&#51648;&#512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8177;&#47924;&#54788;\WHASUNG\dwg\&#46041;&#49457;\&#46972;&#47704;\&#44396;&#51312;&#44228;&#49328;\&#54868;&#46041;&#44368;\ok\&#45824;&#44396;-&#45824;&#46041;\&#44396;&#51312;&#44228;&#49328;&#49436;\&#52572;&#51333;\&#44368;&#45824;\7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ks\&#44277;&#50976;\&#51076;&#49884;&#54028;&#51068;\KNK\2002&#45380;\&#50896;&#44032;&#44228;&#49328;\&#47560;&#54252;&#44221;&#52272;&#49436;\&#48372;&#46972;&#47588;&#48337;&#50896;\OFFICE%20&#50577;&#49885;\N&#36035;&#63963;-&#3288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4305;&#51116;\C\WINDOWS\00&#50669;&#54869;&#51221;&#51649;&#54980;(&#49709;&#45785;&#54252;&#5463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AIWOOK\&#50641;&#49828;&#54252;\hb\&#49340;&#49328;1&#51648;&#44396;(&#49892;&#49884;)\&#51452;&#44277;&#49688;&#47049;\&#51068;&#50948;&#45824;&#44032;98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2008%20&#44368;&#47049;3D&#51088;&#51116;\&#45236;&#46041;&#44368;\&#49688;&#47049;&#49328;&#52636;\1&#52264;&#44277;&#49324;&#48708;\00-&#45236;&#50669;&#49436;(11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Jks\&#44277;&#50976;\Office-file\99file\P&#45453;&#54801;&#48708;\OFFICE%20&#50577;&#49885;\N&#36035;&#63963;-&#3288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SH\&#44032;&#51256;&#44032;&#49464;&#50836;\OFFICE%20&#50577;&#49885;\N&#36035;&#63963;-&#3288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47196;&#52972;%20&#46356;&#49828;&#53356;%20(D)\hb\&#49340;&#49328;1&#51648;&#44396;(&#49892;&#49884;)\&#51452;&#44277;&#49688;&#47049;\&#51068;&#50948;&#45824;&#44032;98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4608;&#51116;&#48393;\PROJECT\hb\&#49340;&#49328;1&#51648;&#44396;(&#49892;&#49884;)\&#51452;&#44277;&#49688;&#47049;\&#51068;&#50948;&#45824;&#44032;980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8149;&#51221;&#54872;\(0725)&#50504;&#49328;&#49888;\Book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교각1"/>
      <sheetName val="#REF"/>
      <sheetName val="sheet1"/>
      <sheetName val="대포2교접속"/>
      <sheetName val="천방교접속"/>
      <sheetName val="약품공급2"/>
      <sheetName val="품셈TABLE"/>
      <sheetName val="2000년1차"/>
      <sheetName val="전체_1설계"/>
      <sheetName val="기초공"/>
      <sheetName val="기둥(원형)"/>
      <sheetName val="터파기및재료"/>
      <sheetName val="guard(mac)"/>
      <sheetName val="2000전체분"/>
      <sheetName val="산출근거"/>
      <sheetName val="ABUT수량-A1"/>
      <sheetName val="위치조서"/>
      <sheetName val="포장물량집계"/>
      <sheetName val="원형1호맨홀토공수량"/>
      <sheetName val="구조물철거타공정이월"/>
      <sheetName val="당진1,2호기전선관설치및접지4차공사내역서-을지"/>
      <sheetName val="차액보증"/>
      <sheetName val="사다리"/>
      <sheetName val="우수공"/>
      <sheetName val="앉음벽 (2)"/>
      <sheetName val="인버트단위수량"/>
      <sheetName val="6PILE  (돌출)"/>
      <sheetName val="DATE"/>
      <sheetName val="내역서"/>
      <sheetName val="수량산출"/>
      <sheetName val="말뚝지지력산정"/>
      <sheetName val="단가조사"/>
      <sheetName val="원가서"/>
      <sheetName val="실행철강하도"/>
      <sheetName val="TYPE-A"/>
      <sheetName val="E총"/>
      <sheetName val="대로근거"/>
      <sheetName val="중로근거"/>
      <sheetName val="안산기계장치"/>
      <sheetName val="교각계산"/>
      <sheetName val="내역"/>
      <sheetName val="단면 (2)"/>
      <sheetName val="입찰안"/>
      <sheetName val="요율"/>
      <sheetName val="설계기준"/>
      <sheetName val="산출서"/>
      <sheetName val="금액내역서"/>
      <sheetName val="날개벽수량표"/>
      <sheetName val="전체제잡비"/>
      <sheetName val="준공정산"/>
      <sheetName val="Y-WORK"/>
      <sheetName val="접지수량"/>
      <sheetName val="참조"/>
      <sheetName val="집계표"/>
      <sheetName val="SLAB&quot;1&quot;"/>
      <sheetName val="공정증감대ㅈ표"/>
      <sheetName val="경비2내역"/>
      <sheetName val="단면계수(상부)"/>
      <sheetName val="휴지통"/>
      <sheetName val="노임단가"/>
      <sheetName val="시설수량표"/>
      <sheetName val="기초일위"/>
      <sheetName val="수목단가"/>
      <sheetName val="시설일위"/>
      <sheetName val="식재수량표"/>
      <sheetName val="식재일위"/>
      <sheetName val="자재단가"/>
      <sheetName val="집계"/>
      <sheetName val="기본일위"/>
      <sheetName val="내역서2안"/>
      <sheetName val="패널"/>
      <sheetName val="직노"/>
      <sheetName val="실행내역"/>
      <sheetName val="TYPE-1"/>
      <sheetName val="찍기"/>
      <sheetName val="자재단가비교표"/>
      <sheetName val="준검 내역서"/>
      <sheetName val="바닥판"/>
      <sheetName val="입력DATA"/>
      <sheetName val="포장공집"/>
      <sheetName val="토목주소"/>
      <sheetName val="일위대가9803"/>
      <sheetName val="치수표"/>
      <sheetName val="8설7발"/>
      <sheetName val="증감내역서"/>
      <sheetName val="DB구축"/>
      <sheetName val="내역기준"/>
      <sheetName val="단가일람"/>
      <sheetName val="조경일람"/>
      <sheetName val="구조물터파기수량집계"/>
      <sheetName val="BID"/>
      <sheetName val="Sheet2"/>
      <sheetName val="sub"/>
      <sheetName val="편입토지조서"/>
      <sheetName val="BOX-1510"/>
      <sheetName val="1호맨홀토공"/>
      <sheetName val="수량집계"/>
      <sheetName val="1,2공구원가계산서"/>
      <sheetName val="2공구산출내역"/>
      <sheetName val="1공구산출내역서"/>
      <sheetName val="1TL종점(1)"/>
      <sheetName val="단가"/>
      <sheetName val="암거 제원표"/>
      <sheetName val="동물이동통로"/>
      <sheetName val="1.설계기준"/>
      <sheetName val="COPING"/>
      <sheetName val="자재일람"/>
      <sheetName val="Sheet1 (2)"/>
      <sheetName val="INPUT(덕도방향-시점)"/>
      <sheetName val="건축내역"/>
      <sheetName val="일위"/>
      <sheetName val="접속도수량집계표"/>
      <sheetName val="AS복구"/>
      <sheetName val="중기터파기"/>
      <sheetName val="변수값"/>
      <sheetName val="중기상차"/>
      <sheetName val="반중력식옹벽"/>
      <sheetName val="98지급계획"/>
      <sheetName val="문학간접"/>
      <sheetName val="4.전기"/>
      <sheetName val="기성갑지"/>
      <sheetName val="대림경상68억"/>
      <sheetName val="P.M 별"/>
      <sheetName val="옹벽철근집계표"/>
      <sheetName val="단면가정"/>
      <sheetName val="입력값"/>
      <sheetName val="설계기준 및 하중계산"/>
      <sheetName val="도색집계"/>
      <sheetName val="신림자금"/>
      <sheetName val="현장관리비참조"/>
      <sheetName val="단가비교"/>
      <sheetName val="을부담운반비"/>
      <sheetName val="A-4"/>
      <sheetName val="8.PILE  (돌출)"/>
      <sheetName val="우수받이수량산출"/>
      <sheetName val="집수정수량집계"/>
      <sheetName val="각종측구수량집계"/>
      <sheetName val="일위대가(계측기설치)"/>
      <sheetName val="N賃率-職"/>
      <sheetName val="기계공사"/>
      <sheetName val="공사비총"/>
      <sheetName val="원"/>
      <sheetName val="I一般比"/>
      <sheetName val="C.배수관공"/>
      <sheetName val="공사비증감"/>
      <sheetName val="토사절취"/>
      <sheetName val="일위대가목록"/>
      <sheetName val="CPM챠트"/>
      <sheetName val="전체"/>
      <sheetName val="인건-측정"/>
      <sheetName val="슬래브수량"/>
      <sheetName val="설비"/>
      <sheetName val="설계"/>
      <sheetName val="토공계산서(부체도로)"/>
      <sheetName val="배수관산출"/>
      <sheetName val="설계개요"/>
      <sheetName val="type-F"/>
      <sheetName val="건축공사"/>
      <sheetName val="Resource2"/>
      <sheetName val="산출내역서"/>
      <sheetName val="inputdata"/>
      <sheetName val="표준건축비"/>
      <sheetName val="작성방법"/>
      <sheetName val="적점"/>
      <sheetName val="토목"/>
      <sheetName val="토목공사일반"/>
      <sheetName val="2.1  노무비 평균단가산출"/>
      <sheetName val="유림골조"/>
      <sheetName val="하중계산"/>
      <sheetName val="계림(함평)"/>
      <sheetName val="계림(장성)"/>
      <sheetName val="공구"/>
      <sheetName val="버스운행안내"/>
      <sheetName val="플랜트 설치"/>
      <sheetName val="가도공"/>
      <sheetName val="암거날개벽"/>
      <sheetName val="데리네이타현황"/>
      <sheetName val="우석문틀"/>
      <sheetName val="공사내역"/>
      <sheetName val="코드"/>
      <sheetName val="목차"/>
      <sheetName val="오동"/>
      <sheetName val="대조"/>
      <sheetName val="나한"/>
      <sheetName val="단가조사서"/>
      <sheetName val="교대(A1)"/>
      <sheetName val="진주방향"/>
      <sheetName val="마산방향"/>
      <sheetName val="갑지"/>
      <sheetName val="남양내역"/>
      <sheetName val="신호등일위대가"/>
      <sheetName val="일위대가목차"/>
      <sheetName val="도담구내 개소별 명세"/>
      <sheetName val="내역표지"/>
      <sheetName val="일위집계"/>
      <sheetName val="설계내역서"/>
      <sheetName val="공통가설"/>
      <sheetName val="DB"/>
      <sheetName val="산근"/>
      <sheetName val="98수문일위"/>
      <sheetName val="단위수량"/>
      <sheetName val="상반기손익차2총괄"/>
      <sheetName val="95년12월말"/>
      <sheetName val="맨홀수량산출"/>
      <sheetName val="data"/>
      <sheetName val="집수정"/>
      <sheetName val="YOEMAGUM"/>
      <sheetName val="지급자재"/>
      <sheetName val="RE9604"/>
      <sheetName val="배수내역"/>
      <sheetName val="원가계산서구조조정"/>
      <sheetName val="안양동교 1안"/>
      <sheetName val="9GNG운반"/>
      <sheetName val="DATA2000"/>
      <sheetName val="수량산출서"/>
      <sheetName val="내역(가지)"/>
      <sheetName val="수량산출서집계"/>
      <sheetName val="봉양~조차장간고하개명(신설)"/>
      <sheetName val="범례표"/>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설계조건"/>
      <sheetName val="Macro(전선)"/>
      <sheetName val="교통대책내역"/>
      <sheetName val="맨홀수량"/>
      <sheetName val="토공사"/>
      <sheetName val="1.취수장"/>
      <sheetName val="여과지동"/>
      <sheetName val="기초자료"/>
      <sheetName val="설산1.나"/>
      <sheetName val="본사S"/>
      <sheetName val="FORM-0"/>
      <sheetName val="조명율표"/>
      <sheetName val="수량산출목록표"/>
      <sheetName val="수량3"/>
      <sheetName val="재적표"/>
      <sheetName val="측구터파기공수량집계"/>
      <sheetName val="배수공 시멘트 및 골재량 산출"/>
      <sheetName val="주beam"/>
      <sheetName val="도장수량(하1)"/>
      <sheetName val="주형"/>
      <sheetName val="총괄표"/>
      <sheetName val="철근단면적"/>
      <sheetName val="도로경계단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활하중재하"/>
      <sheetName val="단면A-A(TR)"/>
      <sheetName val="단면A-A(EA)"/>
      <sheetName val="단면B-B(EA)"/>
      <sheetName val="#REF"/>
      <sheetName val="Sheet1 (2)"/>
      <sheetName val="1.설계조건"/>
      <sheetName val="Sheet1"/>
      <sheetName val="6PILE  (돌출)"/>
      <sheetName val="A2"/>
      <sheetName val="부대공"/>
      <sheetName val="D-철근총괄"/>
      <sheetName val="단면가정"/>
      <sheetName val="설계조건"/>
      <sheetName val="총괄"/>
      <sheetName val="가시설검토(Sunex)"/>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행후면적"/>
      <sheetName val="6PILE  (돌출)"/>
      <sheetName val="조명시설"/>
      <sheetName val="단면A-A(TR)"/>
      <sheetName val="갑지"/>
      <sheetName val="#REF"/>
      <sheetName val="바닥판"/>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말뚝지지력산정"/>
      <sheetName val="1.설계조건"/>
      <sheetName val="대로근거"/>
      <sheetName val="중로근거"/>
      <sheetName val="내역서 "/>
      <sheetName val="단가"/>
      <sheetName val="견적990322"/>
      <sheetName val="기둥(원형)"/>
      <sheetName val="철근단면적"/>
      <sheetName val="하도금액분계"/>
      <sheetName val="#REF"/>
      <sheetName val="교각1"/>
      <sheetName val="원형맨홀수량"/>
      <sheetName val="산출근거"/>
      <sheetName val="단면가정"/>
      <sheetName val="가도공"/>
      <sheetName val="DATA"/>
      <sheetName val="합계금액"/>
      <sheetName val="ABUT수량-A1"/>
      <sheetName val="danga"/>
      <sheetName val="ilch"/>
      <sheetName val="guard(mac)"/>
      <sheetName val="SLAB&quot;1&quot;"/>
      <sheetName val="대전21토목내역서"/>
      <sheetName val="총괄표"/>
      <sheetName val="입찰안"/>
      <sheetName val="대비"/>
      <sheetName val="철근량"/>
      <sheetName val="8.PILE  (돌출)"/>
      <sheetName val="1"/>
      <sheetName val="안산기계장치"/>
      <sheetName val="sw1"/>
      <sheetName val="내역서_"/>
      <sheetName val="CODE"/>
      <sheetName val="몰탈재료산출"/>
      <sheetName val="일위대가(가설)"/>
      <sheetName val="노임단가"/>
      <sheetName val="코드표"/>
      <sheetName val="Y-WORK"/>
      <sheetName val="ITEM"/>
      <sheetName val="용산1(해보)"/>
      <sheetName val="터파기및재료"/>
      <sheetName val="WVAL"/>
      <sheetName val="9GNG운반"/>
      <sheetName val="Sheet1"/>
      <sheetName val="DATE"/>
      <sheetName val="TYPE-A"/>
      <sheetName val="단위수량"/>
      <sheetName val="구조물철거타공정이월"/>
      <sheetName val="원형1호맨홀토공수량"/>
      <sheetName val="본체"/>
      <sheetName val="토목"/>
      <sheetName val="70%"/>
      <sheetName val="데이타"/>
      <sheetName val="Front"/>
      <sheetName val="wall"/>
      <sheetName val="송라터널총괄"/>
      <sheetName val="INPUT(덕도방향-시점)"/>
      <sheetName val="방음벽기초(H=4m)"/>
      <sheetName val="주차구획선수량"/>
      <sheetName val="자료"/>
      <sheetName val="식생블럭단위수량"/>
      <sheetName val="일위대가9803"/>
      <sheetName val="자재단가"/>
      <sheetName val="1.설계기준"/>
      <sheetName val="설계내역서"/>
      <sheetName val="기기리스트"/>
      <sheetName val="1,2,3,4,5단위수량"/>
      <sheetName val="COPING"/>
      <sheetName val="input"/>
      <sheetName val="hvac(제어동)"/>
      <sheetName val="일위대가표"/>
      <sheetName val="Macro(전선)"/>
      <sheetName val="hvac내역서(제어동)"/>
      <sheetName val="설계예산"/>
      <sheetName val="Macro1"/>
      <sheetName val="노임이"/>
      <sheetName val="전기"/>
      <sheetName val="업체별기성내역"/>
      <sheetName val="연령현황"/>
      <sheetName val="기계경비(시간당)"/>
      <sheetName val="램머"/>
      <sheetName val="참조"/>
      <sheetName val="분석"/>
      <sheetName val="W3단면"/>
      <sheetName val="금액내역서"/>
      <sheetName val="6PILE  (돌출)"/>
      <sheetName val="3BL공동구 수량"/>
      <sheetName val="설계조건"/>
      <sheetName val="전체"/>
      <sheetName val="보온자재단가표"/>
      <sheetName val="우수공"/>
      <sheetName val="설직재-1"/>
      <sheetName val="내역서"/>
      <sheetName val="수량산출"/>
      <sheetName val="을"/>
      <sheetName val="가로등내역서"/>
      <sheetName val="내력서"/>
      <sheetName val="안정계산"/>
      <sheetName val="단면검토"/>
      <sheetName val="신규 수주분(사용자 정의)"/>
      <sheetName val="DATA2000"/>
      <sheetName val="역T형"/>
      <sheetName val="품셈TABLE"/>
      <sheetName val="식재인부"/>
      <sheetName val="3.하중산정4.지지력"/>
      <sheetName val="표지 (2)"/>
      <sheetName val="Sheet1 (2)"/>
      <sheetName val="관리,공감"/>
      <sheetName val="물량표S"/>
      <sheetName val="PAINT"/>
      <sheetName val="SUMMARY"/>
      <sheetName val="물량표"/>
      <sheetName val="물량표(신)"/>
      <sheetName val="전기일위대가"/>
      <sheetName val="플랜트 설치"/>
      <sheetName val="내역표지"/>
      <sheetName val="관경별우수관집계"/>
      <sheetName val="1.우편집중내역서"/>
      <sheetName val="Sheet2"/>
      <sheetName val="1TL종점(1)"/>
      <sheetName val="도로경계블럭연장조서"/>
      <sheetName val="2호맨홀공제수량"/>
      <sheetName val="98수문일위"/>
      <sheetName val="세목전체"/>
      <sheetName val="개산공사비"/>
      <sheetName val="H-pile(298x299)"/>
      <sheetName val="H-pile(250x250)"/>
      <sheetName val="정부노임단가"/>
      <sheetName val="설명서 "/>
      <sheetName val="가중치"/>
      <sheetName val="견적조건"/>
      <sheetName val="개략"/>
      <sheetName val="날개벽수량표"/>
      <sheetName val="덕전리"/>
      <sheetName val="토적계산서"/>
      <sheetName val="WORK"/>
      <sheetName val="하수급견적대비"/>
      <sheetName val="슬래브"/>
      <sheetName val="노임"/>
      <sheetName val="20관리비율"/>
      <sheetName val="맨홀수량"/>
      <sheetName val="토사(PE)"/>
      <sheetName val="plan&amp;section of foundation"/>
      <sheetName val="pile bearing capa &amp; arrenge"/>
      <sheetName val="design load"/>
      <sheetName val="working load at the btm ft."/>
      <sheetName val="stability check"/>
      <sheetName val="design criteria"/>
      <sheetName val="갑지(추정)"/>
      <sheetName val="마산방향철근집계"/>
      <sheetName val="진주방향"/>
      <sheetName val="마산방향"/>
      <sheetName val="일위대가(계측기설치)"/>
      <sheetName val="한강운반비"/>
      <sheetName val="DATA 입력란"/>
      <sheetName val="CPM챠트"/>
      <sheetName val="조작대(1연)"/>
      <sheetName val="산출내역서집계표"/>
      <sheetName val="총집계"/>
      <sheetName val="배수통관(좌)"/>
      <sheetName val="수량BOQ"/>
      <sheetName val="일반부표"/>
      <sheetName val="N賃率-職"/>
      <sheetName val="제직재"/>
      <sheetName val="제-노임"/>
      <sheetName val="단면 (2)"/>
      <sheetName val="99노임기준"/>
      <sheetName val="법면"/>
      <sheetName val="부대공"/>
      <sheetName val="구조물공"/>
      <sheetName val="중기일위대가"/>
      <sheetName val="포장공"/>
      <sheetName val="토공"/>
      <sheetName val="배수공1"/>
      <sheetName val="토공총괄집계"/>
      <sheetName val="교각계산"/>
      <sheetName val="crude.SLAB RE-bar"/>
      <sheetName val="CRUDE RE-bar"/>
      <sheetName val="COMPARISON TABLE"/>
      <sheetName val="부대공Ⅱ"/>
      <sheetName val="견적대비"/>
      <sheetName val="단가조사서"/>
      <sheetName val="목차"/>
      <sheetName val="절취및터파기"/>
      <sheetName val="통영LNG입찰현황"/>
      <sheetName val="단가산출서1"/>
      <sheetName val="식재총괄"/>
      <sheetName val="좌측"/>
      <sheetName val="BID"/>
      <sheetName val="토목품셈"/>
      <sheetName val="내역및총괄"/>
      <sheetName val="신우"/>
      <sheetName val="2.입력sheet"/>
      <sheetName val="M1"/>
      <sheetName val="뚝토공"/>
      <sheetName val="직공비"/>
      <sheetName val="(3.품질관리 시험 총괄표)"/>
      <sheetName val="지급자재"/>
      <sheetName val="차액보증"/>
      <sheetName val="공사비예산서(토목분)"/>
      <sheetName val="토량1-1"/>
      <sheetName val="토목주소"/>
      <sheetName val="프랜트면허"/>
      <sheetName val="별표 "/>
      <sheetName val="조명율표"/>
      <sheetName val="단가조사-2"/>
      <sheetName val="VE절감"/>
      <sheetName val="실행철강하도"/>
      <sheetName val="2000년1차"/>
      <sheetName val="2.가정단면"/>
      <sheetName val="음료실행"/>
      <sheetName val="토공(우물통,기타) "/>
      <sheetName val="대비표"/>
      <sheetName val="공량산출서"/>
      <sheetName val="교대(A1)"/>
      <sheetName val="총괄"/>
      <sheetName val="건축공사"/>
      <sheetName val="물가시세표"/>
      <sheetName val="1.2.1 마루높이결정"/>
      <sheetName val="현황산출서"/>
      <sheetName val="찍기"/>
      <sheetName val="현장일반사항"/>
      <sheetName val="지주목시비량산출서"/>
      <sheetName val="단가조사"/>
      <sheetName val="옥룡잡비"/>
      <sheetName val="배수내역"/>
      <sheetName val="공내역"/>
      <sheetName val="물가자료"/>
      <sheetName val="BOX전기내역"/>
      <sheetName val="소운반"/>
      <sheetName val="데리네이타현황"/>
      <sheetName val="식재일위대가"/>
      <sheetName val="2000용수잠관-수량집계"/>
      <sheetName val="내역"/>
      <sheetName val="총괄내역서"/>
      <sheetName val="표  지"/>
      <sheetName val="지장물C"/>
      <sheetName val="공통가설"/>
      <sheetName val="시설물기초"/>
      <sheetName val="o현장경비"/>
      <sheetName val="내역서(전기)"/>
      <sheetName val="토공총괄표"/>
      <sheetName val="신표지1"/>
      <sheetName val="부하계산서"/>
      <sheetName val="1062-X방향 "/>
      <sheetName val="XL4Poppy"/>
      <sheetName val="시행후면적"/>
      <sheetName val="수량집계표"/>
      <sheetName val="기계시공"/>
      <sheetName val="실행대비"/>
      <sheetName val="손익분석"/>
      <sheetName val="일위대가(건축)"/>
      <sheetName val="BOX(1.5X1.5)"/>
      <sheetName val="U-TYPE(1)"/>
      <sheetName val="설계변경원가계산총괄표"/>
      <sheetName val="우수관"/>
      <sheetName val="날개벽(시점좌측)"/>
      <sheetName val="설계기준"/>
      <sheetName val="갑지1"/>
      <sheetName val="정렬"/>
      <sheetName val="견적서"/>
      <sheetName val="입찰보고"/>
      <sheetName val="일반공사"/>
      <sheetName val="별총"/>
      <sheetName val="A-4"/>
      <sheetName val="수지예산"/>
      <sheetName val="예정(3)"/>
      <sheetName val="단가(1)"/>
      <sheetName val="COL"/>
      <sheetName val="간지9)"/>
      <sheetName val="7.PILE  (돌출)"/>
      <sheetName val="금융비용"/>
      <sheetName val="기안"/>
      <sheetName val="BOILING검토"/>
      <sheetName val="차선도색현황"/>
      <sheetName val="관경"/>
      <sheetName val="토목내역"/>
      <sheetName val="시가지우회도로공내역서"/>
      <sheetName val="&lt;목록&gt;"/>
      <sheetName val="기계경비일람"/>
      <sheetName val="BID9697"/>
      <sheetName val="Total"/>
      <sheetName val="유림골조"/>
      <sheetName val="증감내역서"/>
      <sheetName val="수입"/>
      <sheetName val="조경"/>
      <sheetName val="SILICATE"/>
      <sheetName val="TB-내역서"/>
      <sheetName val="Sheet15"/>
      <sheetName val="전력구구조물산근"/>
      <sheetName val="개요"/>
      <sheetName val="원하도급내역서(당초)"/>
      <sheetName val="하중"/>
      <sheetName val="갑지"/>
      <sheetName val="Baby일위대가"/>
      <sheetName val="주식"/>
      <sheetName val="기자재비"/>
      <sheetName val="spiral"/>
      <sheetName val="산근(PE,300)"/>
      <sheetName val="특2호하천산근"/>
      <sheetName val="특2호부관하천산근"/>
      <sheetName val="도장수량(하1)"/>
      <sheetName val="주형"/>
      <sheetName val="옹벽"/>
      <sheetName val="6호기"/>
      <sheetName val="공사내역"/>
      <sheetName val="집계표(육상)"/>
      <sheetName val="조건표"/>
      <sheetName val="지급자재조서"/>
      <sheetName val="참조M"/>
      <sheetName val="인명부"/>
      <sheetName val="설계기준 및 하중계산"/>
      <sheetName val="SLIDES"/>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일위대가1"/>
      <sheetName val="UEC영화관본공사내역"/>
      <sheetName val="DIAPHRAGM"/>
      <sheetName val="1_설계조건"/>
      <sheetName val="plan&amp;section_of_foundation"/>
      <sheetName val="working_load_at_the_btm_ft_"/>
      <sheetName val="stability_check"/>
      <sheetName val="design_criteria"/>
      <sheetName val="design_load"/>
      <sheetName val="※참고자료※"/>
      <sheetName val="전력"/>
      <sheetName val="Sheet3"/>
      <sheetName val="대운산출"/>
      <sheetName val="세부내역"/>
      <sheetName val="소방현물"/>
      <sheetName val="CON포장수량"/>
      <sheetName val="CONUNIT"/>
      <sheetName val="포장복구집계"/>
      <sheetName val="지구단위계획"/>
      <sheetName val="type-F"/>
      <sheetName val="-몰탈콘크리트"/>
      <sheetName val="설계명세"/>
      <sheetName val="MOTOR"/>
      <sheetName val="PD-5(직선)"/>
      <sheetName val="기초일위"/>
      <sheetName val="수목단가"/>
      <sheetName val="시설수량표"/>
      <sheetName val="시설일위"/>
      <sheetName val="식재수량표"/>
      <sheetName val="식재일위"/>
      <sheetName val="sheeet2"/>
      <sheetName val="11.자재단가"/>
      <sheetName val="원형측구(B-type)"/>
      <sheetName val="거래처등록"/>
      <sheetName val="수량산출근거"/>
      <sheetName val="방음벽기초"/>
      <sheetName val="웅진교-S2"/>
      <sheetName val="보차도경계석"/>
      <sheetName val="맨홀수량산출"/>
      <sheetName val="단가일람"/>
      <sheetName val="단위량당중기"/>
      <sheetName val="공구"/>
      <sheetName val="상시"/>
      <sheetName val="상수도공-간지"/>
      <sheetName val="변경후-SHEET"/>
      <sheetName val="woo(mac)"/>
      <sheetName val="수량집계"/>
      <sheetName val="소업1교"/>
      <sheetName val="기초공"/>
      <sheetName val="BOX-1515"/>
      <sheetName val="BOX-1510"/>
      <sheetName val="산근목록"/>
      <sheetName val="계화배수"/>
      <sheetName val="PAD TR보호대기초"/>
      <sheetName val="가로등기초"/>
      <sheetName val="M_DB"/>
      <sheetName val="TYPE"/>
      <sheetName val="계단"/>
      <sheetName val="자재목록"/>
      <sheetName val="입력"/>
      <sheetName val="전선 및 전선관"/>
      <sheetName val="시선유도표지집계표"/>
      <sheetName val="WEON"/>
      <sheetName val="각사별공사비분개 "/>
      <sheetName val="설계예산서"/>
      <sheetName val="바닥판(1)"/>
      <sheetName val="예산작성기준(전기)"/>
      <sheetName val="통합"/>
      <sheetName val="P3"/>
      <sheetName val="맨홀토공수량"/>
      <sheetName val="Macro(차단기)"/>
      <sheetName val="터널조도"/>
      <sheetName val="도급예산내역서봉투"/>
      <sheetName val="공사원가계산서"/>
      <sheetName val="도급예산내역서총괄표"/>
      <sheetName val="분전함신설"/>
      <sheetName val="설계산출표지"/>
      <sheetName val="을부담운반비"/>
      <sheetName val="운반비산출"/>
      <sheetName val="접지1종"/>
      <sheetName val="실행"/>
      <sheetName val="예산내역서"/>
      <sheetName val="Pier 3"/>
      <sheetName val="배수공"/>
      <sheetName val="측구공"/>
      <sheetName val="배수철근"/>
      <sheetName val="전차선로 물량표"/>
      <sheetName val="포장물량집계"/>
      <sheetName val="우수"/>
      <sheetName val="중동공구"/>
      <sheetName val="입력값"/>
      <sheetName val="상승요인분석"/>
      <sheetName val="ACUNIT"/>
      <sheetName val="용수량(생활용수)"/>
      <sheetName val="수로단위수량"/>
      <sheetName val="1. 설계조건 2.단면가정 3. 하중계산"/>
      <sheetName val="주경기-오배수"/>
      <sheetName val="TEL"/>
      <sheetName val=" 냉각수펌프"/>
      <sheetName val="Sheet5"/>
      <sheetName val="약품공급2"/>
      <sheetName val="2011.(4)"/>
      <sheetName val="원가계산서"/>
      <sheetName val="단가산출"/>
      <sheetName val="재집"/>
      <sheetName val="직재"/>
      <sheetName val="품의"/>
      <sheetName val="2공구산출내역"/>
      <sheetName val="산근"/>
      <sheetName val="단가(반정1교-원주)"/>
      <sheetName val="Sheet10"/>
      <sheetName val="종배수관(신)"/>
      <sheetName val="적용단위길이"/>
      <sheetName val="자료입력"/>
      <sheetName val="종배수관면벽신"/>
      <sheetName val="기둥"/>
      <sheetName val="저판(버림100)"/>
      <sheetName val="(A)내역서"/>
      <sheetName val="공사내역서(을)실행"/>
      <sheetName val="중기사용료산출근거"/>
      <sheetName val="단가 및 재료비"/>
      <sheetName val="노무비계"/>
      <sheetName val="2.단면가정 "/>
      <sheetName val="배수관산출"/>
      <sheetName val="역T형(H=6.0) (2)"/>
      <sheetName val="예상"/>
      <sheetName val="터널구조물산근"/>
      <sheetName val="주요자재집계표"/>
      <sheetName val="원가입력"/>
      <sheetName val="수정내역서"/>
      <sheetName val="맨홀평균높이"/>
      <sheetName val="결과조달"/>
      <sheetName val="날개벽"/>
      <sheetName val="2002년12월"/>
      <sheetName val="하중계산"/>
      <sheetName val="공정별 수량산출서"/>
      <sheetName val="일반시방서"/>
      <sheetName val="일위대가(조경)"/>
      <sheetName val="자재 및 폐기물견적(2008)"/>
      <sheetName val="최적단면"/>
      <sheetName val="내역서_1"/>
      <sheetName val="8_PILE__(돌출)"/>
      <sheetName val="1_설계기준"/>
      <sheetName val="구조물공위치조서"/>
      <sheetName val="공사현황"/>
      <sheetName val="Dike for 49T03 &amp; 49T04"/>
      <sheetName val="Dike for 49T02, 05~07, 19 (1)"/>
      <sheetName val="단면 _2_"/>
      <sheetName val="입력시트"/>
      <sheetName val="은행"/>
      <sheetName val="품셈총괄표"/>
      <sheetName val="FOOTING단면력"/>
      <sheetName val="유림총괄"/>
      <sheetName val="대림경상68억"/>
      <sheetName val="기계경비"/>
      <sheetName val="공사비산출내역"/>
      <sheetName val="계산서(곡선부)"/>
      <sheetName val="-치수표(곡선부)"/>
      <sheetName val="설정"/>
      <sheetName val="코드"/>
      <sheetName val="공종별수량집계"/>
      <sheetName val="집계"/>
      <sheetName val="0226"/>
      <sheetName val="관로토공"/>
      <sheetName val="명세서"/>
      <sheetName val="수량산출서 갑지"/>
      <sheetName val="기계내역"/>
      <sheetName val="기본DATA"/>
      <sheetName val="접속도로"/>
      <sheetName val="Sheet6"/>
      <sheetName val="북방3터널"/>
      <sheetName val="슬래브(유곡)"/>
      <sheetName val="예산대비"/>
      <sheetName val="현장별계약현황('98.10.31)"/>
      <sheetName val="00000"/>
      <sheetName val="2000전체분"/>
      <sheetName val="GAEYO"/>
      <sheetName val="SUMDO"/>
      <sheetName val="ENDDO"/>
      <sheetName val="PLDB"/>
      <sheetName val="AAA"/>
      <sheetName val="M-HOUR"/>
      <sheetName val="공기"/>
      <sheetName val="ASP"/>
      <sheetName val="화단 철거"/>
      <sheetName val="인천제철"/>
      <sheetName val="2000년하반기"/>
      <sheetName val="재료"/>
      <sheetName val="석축"/>
      <sheetName val="중기집계"/>
      <sheetName val="준검 내역서"/>
      <sheetName val="전계가"/>
      <sheetName val="인건비"/>
      <sheetName val="CTEMCOST"/>
      <sheetName val="DESCRIPTION"/>
      <sheetName val="내역(전체)"/>
      <sheetName val="평균터파기"/>
      <sheetName val="포장직선구간"/>
      <sheetName val="대정2공구"/>
      <sheetName val="1호맨홀토공"/>
      <sheetName val="현장관리비"/>
      <sheetName val="추정공사비_산출내역1.xlsx"/>
      <sheetName val="견적대비 견적서"/>
      <sheetName val="TYPE1"/>
      <sheetName val="공사비집계"/>
      <sheetName val="옥내아파트(전기)"/>
      <sheetName val="inter"/>
      <sheetName val="3련 BOX"/>
      <sheetName val="중기비"/>
      <sheetName val="수량"/>
      <sheetName val="수목표준대가"/>
      <sheetName val="건축내역"/>
      <sheetName val="단가대비표"/>
      <sheetName val="노임단가기준"/>
      <sheetName val="6PILE__(돌출)"/>
      <sheetName val="플랜트_설치"/>
      <sheetName val="설명서_"/>
      <sheetName val="3BL공동구_수량"/>
      <sheetName val="단면_(2)"/>
      <sheetName val="crude_SLAB_RE-bar"/>
      <sheetName val="CRUDE_RE-bar"/>
      <sheetName val="신규_수주분(사용자_정의)"/>
      <sheetName val="BOX(1_5X1_5)"/>
      <sheetName val="pile_bearing_capa_&amp;_arrenge"/>
      <sheetName val="DATA_입력란"/>
      <sheetName val="2_입력sheet"/>
      <sheetName val="(3_품질관리_시험_총괄표)"/>
      <sheetName val="별표_"/>
      <sheetName val="2_가정단면"/>
      <sheetName val="토공(우물통,기타)_"/>
      <sheetName val="7_PILE__(돌출)"/>
      <sheetName val="COMPARISON_TABLE"/>
      <sheetName val="3CHBDC"/>
      <sheetName val="사급자재"/>
      <sheetName val="CAT_5"/>
      <sheetName val="간접비내역-1"/>
      <sheetName val="costing_FE"/>
      <sheetName val="공종집계"/>
      <sheetName val="공통부대비"/>
      <sheetName val="자재 집계표"/>
      <sheetName val="점수계산1-2"/>
      <sheetName val="국공유지및사유지"/>
      <sheetName val="소비자가"/>
      <sheetName val="CABLE SIZE-3"/>
      <sheetName val="대치판정"/>
      <sheetName val="1호-아(오)0.4"/>
      <sheetName val="Model"/>
      <sheetName val="CONSTRUCTION COMPONENT"/>
      <sheetName val="재료비"/>
      <sheetName val="Sheet16"/>
      <sheetName val="부하"/>
      <sheetName val="APT"/>
      <sheetName val="Sheet14"/>
      <sheetName val="Sheet13"/>
      <sheetName val="약품설비"/>
      <sheetName val="COPING-1"/>
      <sheetName val="역T형교대-2수량"/>
      <sheetName val="기초(중마오수)"/>
      <sheetName val="결재갑지"/>
      <sheetName val="설계개요"/>
      <sheetName val="IMPEADENCE MAP 취수장"/>
      <sheetName val="주beam"/>
      <sheetName val="총수량집계표"/>
      <sheetName val="cable data1"/>
      <sheetName val="BOQ"/>
      <sheetName val="항목"/>
      <sheetName val="DNW"/>
      <sheetName val="예가표"/>
      <sheetName val="아스콘단위"/>
      <sheetName val="음봉방향"/>
      <sheetName val="BSD (2)"/>
      <sheetName val="가정급수관"/>
      <sheetName val="간접비계산"/>
      <sheetName val="일위대가목차"/>
      <sheetName val="1-1"/>
      <sheetName val="접속 SLAB,BRACKET 설계"/>
      <sheetName val="2. 공원조도"/>
      <sheetName val="EQ"/>
      <sheetName val="tggwan(mac)"/>
      <sheetName val="N10(미지급) "/>
      <sheetName val="(평균)"/>
      <sheetName val="AC포장수량"/>
      <sheetName val="청천내"/>
      <sheetName val="단면A-A(TR)"/>
      <sheetName val="wk prgs"/>
      <sheetName val="Berm"/>
      <sheetName val="공사비증감"/>
      <sheetName val="일위대가_호표"/>
      <sheetName val="일위대가_호표 (계약)"/>
      <sheetName val="종단계산"/>
      <sheetName val="J直材4"/>
      <sheetName val="건축집계"/>
      <sheetName val="경산"/>
      <sheetName val="단위중량"/>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조명시설"/>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노임"/>
      <sheetName val="기기리스트"/>
      <sheetName val="단위수량"/>
      <sheetName val="원형1호맨홀토공수량"/>
      <sheetName val="시행후면적"/>
      <sheetName val="20관리비율"/>
      <sheetName val="DATE"/>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터파기및재료"/>
      <sheetName val="N賃率-職"/>
      <sheetName val="조명시설"/>
      <sheetName val="입찰안"/>
      <sheetName val="TYPE-A"/>
      <sheetName val="I一般比"/>
      <sheetName val="과천MAIN"/>
      <sheetName val="대비"/>
      <sheetName val="내역서(총)"/>
      <sheetName val="TEL"/>
      <sheetName val="부대대비"/>
      <sheetName val="냉연집계"/>
      <sheetName val="Sheet3"/>
      <sheetName val="신우"/>
      <sheetName val="교각계산"/>
      <sheetName val="민속촌메뉴"/>
      <sheetName val="수량산출서"/>
      <sheetName val="DATE"/>
      <sheetName val="sheets"/>
      <sheetName val="예산M12A"/>
      <sheetName val="일위대가목차"/>
      <sheetName val="일위대가"/>
      <sheetName val="노임단가"/>
      <sheetName val="경비_원본"/>
      <sheetName val="직재"/>
      <sheetName val="FANDBS"/>
      <sheetName val="GRDATA"/>
      <sheetName val="SHAFTDBSE"/>
      <sheetName val="감가상각"/>
      <sheetName val="J直材4"/>
      <sheetName val="plan&amp;section of foundation"/>
      <sheetName val="노원열병합  건축공사기성내역서"/>
      <sheetName val="업무"/>
      <sheetName val="code"/>
      <sheetName val="자재단가비교표"/>
      <sheetName val="직노"/>
      <sheetName val="설계조건"/>
      <sheetName val="20관리비율"/>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도"/>
      <sheetName val="견적서"/>
      <sheetName val="공사원가계산서"/>
      <sheetName val="재집"/>
      <sheetName val="노임이"/>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TABLE"/>
      <sheetName val="유기공정"/>
      <sheetName val="96물가 CODE"/>
      <sheetName val="연부97-1"/>
      <sheetName val="갑지1"/>
      <sheetName val="단가산출2"/>
      <sheetName val="예산변경사항"/>
      <sheetName val="개요"/>
      <sheetName val="세부내역"/>
      <sheetName val="정공공사"/>
      <sheetName val="Sheet5"/>
      <sheetName val="갑지"/>
      <sheetName val="인건비"/>
      <sheetName val="DB단가"/>
      <sheetName val="공사내역"/>
      <sheetName val="전기일위대가"/>
      <sheetName val="DATA"/>
      <sheetName val="내역"/>
      <sheetName val="BID"/>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설직재-1"/>
      <sheetName val="주소록"/>
      <sheetName val="Sheet1"/>
      <sheetName val="건축내역"/>
      <sheetName val="을지"/>
      <sheetName val="DB"/>
      <sheetName val="본장"/>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OPT7"/>
      <sheetName val="6PILE  (돌출)"/>
      <sheetName val="신규 수주분(사용자 정의)"/>
      <sheetName val="UserData"/>
      <sheetName val="환율"/>
      <sheetName val="금액집계"/>
      <sheetName val="화재 탐지 설비"/>
      <sheetName val="工완성공사율"/>
      <sheetName val="Y-WORK"/>
      <sheetName val="EACT10"/>
      <sheetName val="일위단가"/>
      <sheetName val="Sheet9"/>
      <sheetName val="1안"/>
      <sheetName val="음료실행"/>
      <sheetName val="APT내역"/>
      <sheetName val="부대시설"/>
      <sheetName val="기둥(원형)"/>
      <sheetName val="기성금내역서"/>
      <sheetName val="통신원가"/>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운반"/>
      <sheetName val="UR2-Calculation"/>
      <sheetName val="GAEYO"/>
      <sheetName val="타견적1"/>
      <sheetName val="타견적2"/>
      <sheetName val="타견적3"/>
      <sheetName val="밸브설치"/>
      <sheetName val="단"/>
      <sheetName val="부속동"/>
      <sheetName val="공사개요(좌)"/>
      <sheetName val="직공비"/>
      <sheetName val="매입세율"/>
      <sheetName val="공사개요"/>
      <sheetName val="Sheet7"/>
      <sheetName val="어음광고주"/>
      <sheetName val="내역서1999.8최종"/>
      <sheetName val="단가표"/>
      <sheetName val="사통"/>
      <sheetName val="차수"/>
      <sheetName val="FPA"/>
      <sheetName val="Data Vol"/>
      <sheetName val="순수개발"/>
      <sheetName val="11.단가비교표_"/>
      <sheetName val="16.기계경비산출내역_"/>
      <sheetName val="공통가설"/>
      <sheetName val="전체"/>
      <sheetName val="Galaxy 소비자가격표"/>
      <sheetName val="8.PILE  (돌출)"/>
      <sheetName val="임차품의(농조)"/>
      <sheetName val="copy"/>
      <sheetName val="백암비스타내역"/>
      <sheetName val="Oper Amount"/>
      <sheetName val="실적단가"/>
      <sheetName val="일위대가_복합"/>
      <sheetName val="일위대가_서비스"/>
      <sheetName val="장비집계"/>
      <sheetName val="실행내역"/>
      <sheetName val="심사물량"/>
      <sheetName val="심사계산"/>
      <sheetName val="입출재고현황 (2)"/>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말뚝지지력산정"/>
      <sheetName val="guard(mac)"/>
      <sheetName val="일위대가1"/>
      <sheetName val="woo(mac)"/>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차액보증"/>
      <sheetName val="수량산출"/>
      <sheetName val="조명시설"/>
      <sheetName val="기초공"/>
      <sheetName val="기둥(원형)"/>
      <sheetName val="단위중량"/>
      <sheetName val="ABUT수량-A1"/>
      <sheetName val="I一般比"/>
      <sheetName val="INPUT"/>
      <sheetName val="J直材4"/>
      <sheetName val="경비2내역"/>
      <sheetName val="터파기및재료"/>
      <sheetName val="3BL공동구 수량"/>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3BL공동구 수량"/>
      <sheetName val="20관리비율"/>
      <sheetName val="ABUT수량-A1"/>
      <sheetName val="J直材4"/>
      <sheetName val="변화치수"/>
      <sheetName val="코드표"/>
      <sheetName val="수량산출"/>
      <sheetName val="기초공"/>
      <sheetName val="기둥(원형)"/>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60(동수원)"/>
      <sheetName val="SUN 2000.2.25. 가격표"/>
    </sheetNames>
    <sheetDataSet>
      <sheetData sheetId="0" refreshError="1"/>
      <sheetData sheetId="1" refreshError="1">
        <row r="1">
          <cell r="A1" t="str">
            <v>1018A</v>
          </cell>
          <cell r="B1" t="str">
            <v>OPT SBUS SFE FWSCSI ADAPTER</v>
          </cell>
          <cell r="C1">
            <v>1424</v>
          </cell>
          <cell r="D1" t="str">
            <v>A</v>
          </cell>
        </row>
        <row r="2">
          <cell r="A2" t="str">
            <v>1032A</v>
          </cell>
          <cell r="B2" t="str">
            <v>OPT INT PCI 10/100BASET NIC</v>
          </cell>
          <cell r="C2">
            <v>1294</v>
          </cell>
          <cell r="D2" t="str">
            <v>A</v>
          </cell>
        </row>
        <row r="3">
          <cell r="A3" t="str">
            <v>1033A</v>
          </cell>
          <cell r="B3" t="str">
            <v>OPT INT PCI 10/100BASET NIC</v>
          </cell>
          <cell r="C3">
            <v>904</v>
          </cell>
          <cell r="D3" t="str">
            <v>A</v>
          </cell>
        </row>
        <row r="4">
          <cell r="A4" t="str">
            <v>1034A</v>
          </cell>
          <cell r="B4" t="str">
            <v>OPT QFE PCI CARD W/SW</v>
          </cell>
          <cell r="C4">
            <v>2334</v>
          </cell>
          <cell r="D4" t="str">
            <v>A</v>
          </cell>
        </row>
        <row r="5">
          <cell r="A5" t="str">
            <v>1049A</v>
          </cell>
          <cell r="B5" t="str">
            <v>OPT QUAD FASTETHERNET W/SW</v>
          </cell>
          <cell r="C5">
            <v>2594</v>
          </cell>
          <cell r="D5" t="str">
            <v>A</v>
          </cell>
        </row>
        <row r="6">
          <cell r="A6" t="str">
            <v>1059A</v>
          </cell>
          <cell r="B6" t="str">
            <v>OPT SBUS FASTETHERNET 2.0/SW</v>
          </cell>
          <cell r="C6">
            <v>1034</v>
          </cell>
          <cell r="D6" t="str">
            <v>A</v>
          </cell>
        </row>
        <row r="7">
          <cell r="A7" t="str">
            <v>1062A</v>
          </cell>
          <cell r="B7" t="str">
            <v>OPT SBUS F/W DWIS/S ADAPTER</v>
          </cell>
          <cell r="C7">
            <v>1684</v>
          </cell>
          <cell r="D7" t="str">
            <v>A</v>
          </cell>
        </row>
        <row r="8">
          <cell r="A8" t="str">
            <v>1063A</v>
          </cell>
          <cell r="B8" t="str">
            <v>OPT SBUS F/W SWIS/S ADAPTER</v>
          </cell>
          <cell r="C8">
            <v>1554</v>
          </cell>
          <cell r="D8" t="str">
            <v>A</v>
          </cell>
        </row>
        <row r="9">
          <cell r="A9" t="str">
            <v>1065A</v>
          </cell>
          <cell r="B9" t="str">
            <v>OPT ULTRA DWIS/S HOST ADAPTER</v>
          </cell>
          <cell r="C9">
            <v>1684</v>
          </cell>
          <cell r="D9" t="str">
            <v>A</v>
          </cell>
        </row>
        <row r="10">
          <cell r="A10" t="str">
            <v>1070A</v>
          </cell>
          <cell r="B10" t="str">
            <v>HIPPI/P 1.0 Interface board</v>
          </cell>
          <cell r="C10">
            <v>13000</v>
          </cell>
          <cell r="D10" t="str">
            <v>A</v>
          </cell>
        </row>
        <row r="11">
          <cell r="A11" t="str">
            <v>1071A</v>
          </cell>
          <cell r="B11" t="str">
            <v>HIPPI/P 1.1 Interface board</v>
          </cell>
          <cell r="C11">
            <v>13000</v>
          </cell>
          <cell r="D11" t="str">
            <v>A</v>
          </cell>
        </row>
        <row r="12">
          <cell r="A12" t="str">
            <v>1076A</v>
          </cell>
          <cell r="B12" t="str">
            <v>A7000 SCSI ADAPT KIT W/RAID A+</v>
          </cell>
          <cell r="C12">
            <v>0</v>
          </cell>
          <cell r="D12" t="str">
            <v>D</v>
          </cell>
        </row>
        <row r="13">
          <cell r="A13" t="str">
            <v>1140A</v>
          </cell>
          <cell r="B13" t="str">
            <v>SBUS GIGABIT ETHERNET 2.0 CARD</v>
          </cell>
          <cell r="C13">
            <v>2984</v>
          </cell>
          <cell r="D13" t="str">
            <v>A</v>
          </cell>
        </row>
        <row r="14">
          <cell r="A14" t="str">
            <v>1141A</v>
          </cell>
          <cell r="B14" t="str">
            <v>PCI GIGABIT ETHERNET 2.0 CARD</v>
          </cell>
          <cell r="C14">
            <v>2724</v>
          </cell>
          <cell r="D14" t="str">
            <v>A</v>
          </cell>
        </row>
        <row r="15">
          <cell r="A15" t="str">
            <v>1147A</v>
          </cell>
          <cell r="B15" t="str">
            <v>OPT SBUS SUNATM155/MFIBER S/SW</v>
          </cell>
          <cell r="C15">
            <v>1684</v>
          </cell>
          <cell r="D15" t="str">
            <v>A</v>
          </cell>
        </row>
        <row r="16">
          <cell r="A16" t="str">
            <v>1148A</v>
          </cell>
          <cell r="B16" t="str">
            <v>OPT SBUS SUNATM155/UTP5 W/SW</v>
          </cell>
          <cell r="C16">
            <v>1294</v>
          </cell>
          <cell r="D16" t="str">
            <v>A</v>
          </cell>
        </row>
        <row r="17">
          <cell r="A17" t="str">
            <v>1149A</v>
          </cell>
          <cell r="B17" t="str">
            <v>OPT SBUS SUNATM622/MFIBER W/SW</v>
          </cell>
          <cell r="C17">
            <v>6494</v>
          </cell>
          <cell r="D17" t="str">
            <v>A</v>
          </cell>
        </row>
        <row r="18">
          <cell r="A18" t="str">
            <v>1157A</v>
          </cell>
          <cell r="B18" t="str">
            <v>OPT PCI SUNATM/P-155MMF W/SW</v>
          </cell>
          <cell r="C18">
            <v>1424</v>
          </cell>
          <cell r="D18" t="str">
            <v>A</v>
          </cell>
        </row>
        <row r="19">
          <cell r="A19" t="str">
            <v>1158A</v>
          </cell>
          <cell r="B19" t="str">
            <v>OPT PCI SUNATM/P-155UTP W/SW</v>
          </cell>
          <cell r="C19">
            <v>1164</v>
          </cell>
          <cell r="D19" t="str">
            <v>A</v>
          </cell>
        </row>
        <row r="20">
          <cell r="A20" t="str">
            <v>1159A</v>
          </cell>
          <cell r="B20" t="str">
            <v>OPT PCI SUNATM/P-622MMF W/SW</v>
          </cell>
          <cell r="C20">
            <v>5194</v>
          </cell>
          <cell r="D20" t="str">
            <v>A</v>
          </cell>
        </row>
        <row r="21">
          <cell r="A21" t="str">
            <v>1191A</v>
          </cell>
          <cell r="B21" t="str">
            <v>OPT PROCESSOR US 300MHZ/2MB</v>
          </cell>
          <cell r="C21">
            <v>8450</v>
          </cell>
          <cell r="D21" t="str">
            <v>H</v>
          </cell>
        </row>
        <row r="22">
          <cell r="A22" t="str">
            <v>1194A</v>
          </cell>
          <cell r="B22" t="str">
            <v>E250 srvr 400MHz/2MB processor</v>
          </cell>
          <cell r="C22">
            <v>8775</v>
          </cell>
          <cell r="D22" t="str">
            <v>H</v>
          </cell>
        </row>
        <row r="23">
          <cell r="A23" t="str">
            <v>1195A</v>
          </cell>
          <cell r="B23" t="str">
            <v>450MHz/4MB proc - E420R/E220R</v>
          </cell>
          <cell r="C23">
            <v>9100</v>
          </cell>
          <cell r="D23" t="str">
            <v>H</v>
          </cell>
        </row>
        <row r="24">
          <cell r="A24" t="str">
            <v>1197A</v>
          </cell>
          <cell r="B24" t="str">
            <v>440MHz UltraSPARC-II/4MB ecach</v>
          </cell>
          <cell r="C24">
            <v>8890</v>
          </cell>
          <cell r="D24" t="str">
            <v>H</v>
          </cell>
        </row>
        <row r="25">
          <cell r="A25" t="str">
            <v>2077A</v>
          </cell>
          <cell r="B25" t="str">
            <v>Metro Remote Dual Copy HW</v>
          </cell>
          <cell r="C25">
            <v>111816</v>
          </cell>
          <cell r="D25" t="str">
            <v>A</v>
          </cell>
        </row>
        <row r="26">
          <cell r="A26" t="str">
            <v>2144A</v>
          </cell>
          <cell r="B26" t="str">
            <v>OPT SBUS CARD TRI/S INCL. SW</v>
          </cell>
          <cell r="C26">
            <v>1755</v>
          </cell>
          <cell r="D26" t="str">
            <v>A</v>
          </cell>
        </row>
        <row r="27">
          <cell r="A27" t="str">
            <v>2154A</v>
          </cell>
          <cell r="B27" t="str">
            <v>OPT INT SUNTRI/P 5.0</v>
          </cell>
          <cell r="C27">
            <v>1554</v>
          </cell>
          <cell r="D27" t="str">
            <v>A</v>
          </cell>
        </row>
        <row r="28">
          <cell r="A28" t="str">
            <v>2156A</v>
          </cell>
          <cell r="B28" t="str">
            <v>OPT SUNSAI/P 3.0</v>
          </cell>
          <cell r="C28">
            <v>1294</v>
          </cell>
          <cell r="D28" t="str">
            <v>A</v>
          </cell>
        </row>
        <row r="29">
          <cell r="A29" t="str">
            <v>2240A</v>
          </cell>
          <cell r="B29" t="str">
            <v>OPT 300MHZ CPU W/2MB FOR E450</v>
          </cell>
          <cell r="C29">
            <v>8450</v>
          </cell>
          <cell r="D29" t="str">
            <v>H</v>
          </cell>
        </row>
        <row r="30">
          <cell r="A30" t="str">
            <v>2244A</v>
          </cell>
          <cell r="B30" t="str">
            <v>OPT 400MHZ CPU W/4MB FOR E450</v>
          </cell>
          <cell r="C30">
            <v>11050</v>
          </cell>
          <cell r="D30" t="str">
            <v>H</v>
          </cell>
        </row>
        <row r="31">
          <cell r="A31" t="str">
            <v>250M9-100-W999</v>
          </cell>
          <cell r="B31" t="str">
            <v>E250 SUPPLEMENT CD</v>
          </cell>
          <cell r="C31">
            <v>0</v>
          </cell>
          <cell r="D31" t="str">
            <v>D</v>
          </cell>
        </row>
        <row r="32">
          <cell r="A32" t="str">
            <v>2550A</v>
          </cell>
          <cell r="B32" t="str">
            <v>OPT PROCESSOR US 250MHZ/4MB</v>
          </cell>
          <cell r="C32">
            <v>24000</v>
          </cell>
          <cell r="D32" t="str">
            <v>A</v>
          </cell>
        </row>
        <row r="33">
          <cell r="A33" t="str">
            <v>2560A</v>
          </cell>
          <cell r="B33" t="str">
            <v>OPT PROCESSOR US 336/333MHZ/4M</v>
          </cell>
          <cell r="C33">
            <v>28500</v>
          </cell>
          <cell r="D33" t="str">
            <v>A</v>
          </cell>
        </row>
        <row r="34">
          <cell r="A34" t="str">
            <v>2580A</v>
          </cell>
          <cell r="B34" t="str">
            <v>OPT PROCESSOR US 400-MHZ/8MB</v>
          </cell>
          <cell r="C34">
            <v>26250</v>
          </cell>
          <cell r="D34" t="str">
            <v>A</v>
          </cell>
        </row>
        <row r="35">
          <cell r="A35" t="str">
            <v>2602A</v>
          </cell>
          <cell r="B35" t="str">
            <v>OPT INT CPU/MEM BD FOR EXX00</v>
          </cell>
          <cell r="C35">
            <v>13500</v>
          </cell>
          <cell r="D35" t="str">
            <v>A</v>
          </cell>
        </row>
        <row r="36">
          <cell r="A36" t="str">
            <v>2602A-P62</v>
          </cell>
          <cell r="B36" t="str">
            <v>OPT INT CPU/MEM BD FOR EXX00</v>
          </cell>
          <cell r="C36">
            <v>93236</v>
          </cell>
          <cell r="D36" t="str">
            <v>A</v>
          </cell>
        </row>
        <row r="37">
          <cell r="A37" t="str">
            <v>2602A-P82</v>
          </cell>
          <cell r="B37" t="str">
            <v>OPT INT CPU/MEM BD FOR EXX00</v>
          </cell>
          <cell r="C37">
            <v>88736</v>
          </cell>
          <cell r="D37" t="str">
            <v>A</v>
          </cell>
        </row>
        <row r="38">
          <cell r="A38" t="str">
            <v>2602A-P84A</v>
          </cell>
          <cell r="B38" t="str">
            <v>OPT INT CPU/MEM BD FOR EXX00</v>
          </cell>
          <cell r="C38">
            <v>225464</v>
          </cell>
          <cell r="D38" t="str">
            <v>A</v>
          </cell>
        </row>
        <row r="39">
          <cell r="A39" t="str">
            <v>2602A-P84B</v>
          </cell>
          <cell r="B39" t="str">
            <v>OPT INT CPU/MEM BD FOR EXX00</v>
          </cell>
          <cell r="C39">
            <v>222944</v>
          </cell>
          <cell r="D39" t="str">
            <v>A</v>
          </cell>
        </row>
        <row r="40">
          <cell r="A40" t="str">
            <v>2612A</v>
          </cell>
          <cell r="B40" t="str">
            <v>OPT INT I/O BD EXX00 W/FC-AL</v>
          </cell>
          <cell r="C40">
            <v>9750</v>
          </cell>
          <cell r="D40" t="str">
            <v>A</v>
          </cell>
        </row>
        <row r="41">
          <cell r="A41" t="str">
            <v>2622A</v>
          </cell>
          <cell r="B41" t="str">
            <v>OPT INT GRAPHICS I/O BD EXX00</v>
          </cell>
          <cell r="C41">
            <v>10500</v>
          </cell>
          <cell r="D41" t="str">
            <v>A</v>
          </cell>
        </row>
        <row r="42">
          <cell r="A42" t="str">
            <v>2632A</v>
          </cell>
          <cell r="B42" t="str">
            <v>OPT INT PCI I/O BD FOR EXX00</v>
          </cell>
          <cell r="C42">
            <v>12000</v>
          </cell>
          <cell r="D42" t="str">
            <v>A</v>
          </cell>
        </row>
        <row r="43">
          <cell r="A43" t="str">
            <v>2652A</v>
          </cell>
          <cell r="B43" t="str">
            <v>OPTIONAL FC-AL INTERFACE BOARD</v>
          </cell>
          <cell r="C43">
            <v>2250</v>
          </cell>
          <cell r="D43" t="str">
            <v>A</v>
          </cell>
        </row>
        <row r="44">
          <cell r="A44" t="str">
            <v>2722A</v>
          </cell>
          <cell r="B44" t="str">
            <v>E10000 Control Board, Eth hub.</v>
          </cell>
          <cell r="C44">
            <v>32000</v>
          </cell>
          <cell r="D44" t="str">
            <v>A</v>
          </cell>
        </row>
        <row r="45">
          <cell r="A45" t="str">
            <v>2730A</v>
          </cell>
          <cell r="B45" t="str">
            <v>E10000 I/O BOARD</v>
          </cell>
          <cell r="C45">
            <v>12000</v>
          </cell>
          <cell r="D45" t="str">
            <v>A</v>
          </cell>
        </row>
        <row r="46">
          <cell r="A46" t="str">
            <v>2731A</v>
          </cell>
          <cell r="B46" t="str">
            <v>E10000 PCI MODULE</v>
          </cell>
          <cell r="C46">
            <v>16000</v>
          </cell>
          <cell r="D46" t="str">
            <v>A</v>
          </cell>
        </row>
        <row r="47">
          <cell r="A47" t="str">
            <v>2754A</v>
          </cell>
          <cell r="B47" t="str">
            <v>E10000 Sys. Service Processor</v>
          </cell>
          <cell r="C47">
            <v>16800</v>
          </cell>
          <cell r="D47" t="str">
            <v>A</v>
          </cell>
        </row>
        <row r="48">
          <cell r="A48" t="str">
            <v>2755A</v>
          </cell>
          <cell r="B48" t="str">
            <v>E10K SSP</v>
          </cell>
          <cell r="C48">
            <v>24050</v>
          </cell>
          <cell r="D48" t="str">
            <v>A</v>
          </cell>
        </row>
        <row r="49">
          <cell r="A49" t="str">
            <v>2761A</v>
          </cell>
          <cell r="B49" t="str">
            <v>E10000 System Board (empty)</v>
          </cell>
          <cell r="C49">
            <v>96000</v>
          </cell>
          <cell r="D49" t="str">
            <v>A</v>
          </cell>
        </row>
        <row r="50">
          <cell r="A50" t="str">
            <v>2861A</v>
          </cell>
          <cell r="B50" t="str">
            <v>Power Express board</v>
          </cell>
          <cell r="C50">
            <v>274472</v>
          </cell>
          <cell r="D50" t="str">
            <v>A</v>
          </cell>
        </row>
        <row r="51">
          <cell r="A51" t="str">
            <v>3655A</v>
          </cell>
          <cell r="B51" t="str">
            <v>TURBOGXPLUS CARD W/CABLES, DOC</v>
          </cell>
          <cell r="C51">
            <v>1162</v>
          </cell>
          <cell r="D51" t="str">
            <v>H</v>
          </cell>
        </row>
        <row r="52">
          <cell r="A52" t="str">
            <v>3667A</v>
          </cell>
          <cell r="B52" t="str">
            <v>ELITE3D M6 HORIZ. W/CBL</v>
          </cell>
          <cell r="C52">
            <v>3894</v>
          </cell>
          <cell r="D52" t="str">
            <v>H</v>
          </cell>
        </row>
        <row r="53">
          <cell r="A53" t="str">
            <v>3668A</v>
          </cell>
          <cell r="B53" t="str">
            <v>PGX32 CARD W/VIDEO ADAPTOR</v>
          </cell>
          <cell r="C53">
            <v>398</v>
          </cell>
          <cell r="D53" t="str">
            <v>H</v>
          </cell>
        </row>
        <row r="54">
          <cell r="A54" t="str">
            <v>3671A</v>
          </cell>
          <cell r="B54" t="str">
            <v>CREATOR3D SERIES 3, HORIZONTAL</v>
          </cell>
          <cell r="C54">
            <v>1034</v>
          </cell>
          <cell r="D54" t="str">
            <v>H</v>
          </cell>
        </row>
        <row r="55">
          <cell r="A55" t="str">
            <v>3800A</v>
          </cell>
          <cell r="B55" t="str">
            <v>OPT PWR CORD FOR ENTERPR. (US)</v>
          </cell>
          <cell r="C55">
            <v>0</v>
          </cell>
          <cell r="D55" t="str">
            <v>D</v>
          </cell>
        </row>
        <row r="56">
          <cell r="A56" t="str">
            <v>3840A</v>
          </cell>
          <cell r="B56" t="str">
            <v>SCSI CABLE,68P-68P,12M</v>
          </cell>
          <cell r="C56">
            <v>270</v>
          </cell>
          <cell r="D56" t="str">
            <v>A</v>
          </cell>
        </row>
        <row r="57">
          <cell r="A57" t="str">
            <v>3841A</v>
          </cell>
          <cell r="B57" t="str">
            <v>SCSI CABLE,IBM RS/6000,68P-68P</v>
          </cell>
          <cell r="C57">
            <v>270</v>
          </cell>
          <cell r="D57" t="str">
            <v>A</v>
          </cell>
        </row>
        <row r="58">
          <cell r="A58" t="str">
            <v>3842A</v>
          </cell>
          <cell r="B58" t="str">
            <v>BMC CABLE PAIR, 0.5M</v>
          </cell>
          <cell r="C58">
            <v>144</v>
          </cell>
          <cell r="D58" t="str">
            <v>A</v>
          </cell>
        </row>
        <row r="59">
          <cell r="A59" t="str">
            <v>3843A</v>
          </cell>
          <cell r="B59" t="str">
            <v>BMC CABLE PAIR, 10M</v>
          </cell>
          <cell r="C59">
            <v>486</v>
          </cell>
          <cell r="D59" t="str">
            <v>A</v>
          </cell>
        </row>
        <row r="60">
          <cell r="A60" t="str">
            <v>3844A</v>
          </cell>
          <cell r="B60" t="str">
            <v>BMC CABLE PAIR, 20M</v>
          </cell>
          <cell r="C60">
            <v>684</v>
          </cell>
          <cell r="D60" t="str">
            <v>A</v>
          </cell>
        </row>
        <row r="61">
          <cell r="A61" t="str">
            <v>3845A</v>
          </cell>
          <cell r="B61" t="str">
            <v>BMC CABLE PAIR, 30M</v>
          </cell>
          <cell r="C61">
            <v>882</v>
          </cell>
          <cell r="D61" t="str">
            <v>A</v>
          </cell>
        </row>
        <row r="62">
          <cell r="A62" t="str">
            <v>3846A</v>
          </cell>
          <cell r="B62" t="str">
            <v>ESCON CABLE, 13M</v>
          </cell>
          <cell r="C62">
            <v>252</v>
          </cell>
          <cell r="D62" t="str">
            <v>A</v>
          </cell>
        </row>
        <row r="63">
          <cell r="A63" t="str">
            <v>3847A</v>
          </cell>
          <cell r="B63" t="str">
            <v>ESCON CABLE, 31M</v>
          </cell>
          <cell r="C63">
            <v>558</v>
          </cell>
          <cell r="D63" t="str">
            <v>A</v>
          </cell>
        </row>
        <row r="64">
          <cell r="A64" t="str">
            <v>3848A</v>
          </cell>
          <cell r="B64" t="str">
            <v>OPT PWR CORD F. ENTERPR. (INT)</v>
          </cell>
          <cell r="C64">
            <v>0</v>
          </cell>
          <cell r="D64" t="str">
            <v>D</v>
          </cell>
        </row>
        <row r="65">
          <cell r="A65" t="str">
            <v>3851A</v>
          </cell>
          <cell r="B65" t="str">
            <v>E10000 POWER CORD, (INT'L)</v>
          </cell>
          <cell r="C65">
            <v>0</v>
          </cell>
          <cell r="D65" t="str">
            <v>D</v>
          </cell>
        </row>
        <row r="66">
          <cell r="A66" t="str">
            <v>3858A</v>
          </cell>
          <cell r="B66" t="str">
            <v>U.S. POWER CORD FOR STOREDGE</v>
          </cell>
          <cell r="C66">
            <v>0</v>
          </cell>
          <cell r="D66" t="str">
            <v>D</v>
          </cell>
        </row>
        <row r="67">
          <cell r="A67" t="str">
            <v>3859A</v>
          </cell>
          <cell r="B67" t="str">
            <v>INTL. POWER CORD FOR STOREDGE</v>
          </cell>
          <cell r="C67">
            <v>0</v>
          </cell>
          <cell r="D67" t="str">
            <v>D</v>
          </cell>
        </row>
        <row r="68">
          <cell r="A68" t="str">
            <v>3865A</v>
          </cell>
          <cell r="B68" t="str">
            <v>E10000 PWR CORD (14FT),FOR N.A</v>
          </cell>
          <cell r="C68">
            <v>0</v>
          </cell>
          <cell r="D68" t="str">
            <v>D</v>
          </cell>
        </row>
        <row r="69">
          <cell r="A69" t="str">
            <v>3872A</v>
          </cell>
          <cell r="B69" t="str">
            <v>VIDEO CONNECTOR ADAPTER HD-15</v>
          </cell>
          <cell r="C69">
            <v>47</v>
          </cell>
          <cell r="D69" t="str">
            <v>H</v>
          </cell>
        </row>
        <row r="70">
          <cell r="A70" t="str">
            <v>3875A</v>
          </cell>
          <cell r="B70" t="str">
            <v>E10000 AC INPUT MODULE</v>
          </cell>
          <cell r="C70">
            <v>4800</v>
          </cell>
          <cell r="D70" t="str">
            <v>A</v>
          </cell>
        </row>
        <row r="71">
          <cell r="A71" t="str">
            <v>5163A</v>
          </cell>
          <cell r="B71" t="str">
            <v>OPT INT DISKBD 18.2/7200 USCSI</v>
          </cell>
          <cell r="C71">
            <v>5550</v>
          </cell>
          <cell r="D71" t="str">
            <v>A</v>
          </cell>
        </row>
        <row r="72">
          <cell r="A72" t="str">
            <v>5229A</v>
          </cell>
          <cell r="B72" t="str">
            <v>OPT INT DISK 9.1GB/7200 USCSI</v>
          </cell>
          <cell r="C72">
            <v>1484</v>
          </cell>
          <cell r="D72" t="str">
            <v>H</v>
          </cell>
        </row>
        <row r="73">
          <cell r="A73" t="str">
            <v>5234A</v>
          </cell>
          <cell r="B73" t="str">
            <v>OPT INT DISK 9.1GB/10K USCSI</v>
          </cell>
          <cell r="C73">
            <v>1715</v>
          </cell>
          <cell r="D73" t="str">
            <v>H</v>
          </cell>
        </row>
        <row r="74">
          <cell r="A74" t="str">
            <v>5235A</v>
          </cell>
          <cell r="B74" t="str">
            <v>OPT INT DISK 9GB/10000 USCSI</v>
          </cell>
          <cell r="C74">
            <v>1725</v>
          </cell>
          <cell r="D74" t="str">
            <v>H</v>
          </cell>
        </row>
        <row r="75">
          <cell r="A75" t="str">
            <v>5237A</v>
          </cell>
          <cell r="B75" t="str">
            <v>Opt int Disk 18.2GB/10k USCSI</v>
          </cell>
          <cell r="C75">
            <v>2250</v>
          </cell>
          <cell r="D75" t="str">
            <v>H</v>
          </cell>
        </row>
        <row r="76">
          <cell r="A76" t="str">
            <v>5238A</v>
          </cell>
          <cell r="B76" t="str">
            <v>Opt int Disk 18.2GB/10k USCSI</v>
          </cell>
          <cell r="C76">
            <v>2250</v>
          </cell>
          <cell r="D76" t="str">
            <v>H</v>
          </cell>
        </row>
        <row r="77">
          <cell r="A77" t="str">
            <v>5240A</v>
          </cell>
          <cell r="B77" t="str">
            <v>Int Disk 36.4GB/10k USCSI</v>
          </cell>
          <cell r="C77">
            <v>3975</v>
          </cell>
          <cell r="D77" t="str">
            <v>H</v>
          </cell>
        </row>
        <row r="78">
          <cell r="A78" t="str">
            <v>6005A</v>
          </cell>
          <cell r="B78" t="str">
            <v>OPT FLOPPY INT DR TAZMO &amp; E250</v>
          </cell>
          <cell r="C78">
            <v>175</v>
          </cell>
          <cell r="D78" t="str">
            <v>H</v>
          </cell>
        </row>
        <row r="79">
          <cell r="A79" t="str">
            <v>6062A</v>
          </cell>
          <cell r="B79" t="str">
            <v>OPT INT TAPE 35GB DLT FOR FRST</v>
          </cell>
          <cell r="C79">
            <v>13860</v>
          </cell>
          <cell r="D79" t="str">
            <v>A</v>
          </cell>
        </row>
        <row r="80">
          <cell r="A80" t="str">
            <v>6062AR4</v>
          </cell>
          <cell r="B80" t="str">
            <v>OPT INT TAPE 35GB DLT FOR FRST</v>
          </cell>
          <cell r="C80">
            <v>13860</v>
          </cell>
          <cell r="D80" t="str">
            <v>A</v>
          </cell>
        </row>
        <row r="81">
          <cell r="A81" t="str">
            <v>6062AR5</v>
          </cell>
          <cell r="B81" t="str">
            <v>OPT INT TAPE 35GB DLT FOR FRST</v>
          </cell>
          <cell r="C81">
            <v>13860</v>
          </cell>
          <cell r="D81" t="str">
            <v>A</v>
          </cell>
        </row>
        <row r="82">
          <cell r="A82" t="str">
            <v>6206A</v>
          </cell>
          <cell r="B82" t="str">
            <v>OPT INT TAPE 14GB/8MM</v>
          </cell>
          <cell r="C82">
            <v>3510</v>
          </cell>
          <cell r="D82" t="str">
            <v>A</v>
          </cell>
        </row>
        <row r="83">
          <cell r="A83" t="str">
            <v>6213A</v>
          </cell>
          <cell r="B83" t="str">
            <v>OPT INT TAPE 7GB/8MM</v>
          </cell>
          <cell r="C83">
            <v>2695</v>
          </cell>
          <cell r="D83" t="str">
            <v>A</v>
          </cell>
        </row>
        <row r="84">
          <cell r="A84" t="str">
            <v>6226AR4</v>
          </cell>
          <cell r="B84" t="str">
            <v>TAPE LIB RACK 400GB/8MM W/TAPE</v>
          </cell>
          <cell r="C84">
            <v>22400</v>
          </cell>
          <cell r="D84" t="str">
            <v>H</v>
          </cell>
        </row>
        <row r="85">
          <cell r="A85" t="str">
            <v>6234A</v>
          </cell>
          <cell r="B85" t="str">
            <v>OPT INT TAPE 20/40GB 8MM E3000</v>
          </cell>
          <cell r="C85">
            <v>6300</v>
          </cell>
          <cell r="D85" t="str">
            <v>A</v>
          </cell>
        </row>
        <row r="86">
          <cell r="A86" t="str">
            <v>6235A</v>
          </cell>
          <cell r="B86" t="str">
            <v>OPT INT TAPE 20-40GB 8MM E4000</v>
          </cell>
          <cell r="C86">
            <v>6300</v>
          </cell>
          <cell r="D86" t="str">
            <v>A</v>
          </cell>
        </row>
        <row r="87">
          <cell r="A87" t="str">
            <v>6238A</v>
          </cell>
          <cell r="B87" t="str">
            <v>OPT INT TAPE 20/40GB 8MM-EX500</v>
          </cell>
          <cell r="C87">
            <v>6750</v>
          </cell>
          <cell r="D87" t="str">
            <v>A</v>
          </cell>
        </row>
        <row r="88">
          <cell r="A88" t="str">
            <v>6282A</v>
          </cell>
          <cell r="B88" t="str">
            <v>OPT INT TAPE 12GB 4MM DDS-3</v>
          </cell>
          <cell r="C88">
            <v>1610</v>
          </cell>
          <cell r="D88" t="str">
            <v>H</v>
          </cell>
        </row>
        <row r="89">
          <cell r="A89" t="str">
            <v>6283A</v>
          </cell>
          <cell r="B89" t="str">
            <v>OPT INT TAPE 12GB 4MM EX000</v>
          </cell>
          <cell r="C89">
            <v>1890</v>
          </cell>
          <cell r="D89" t="str">
            <v>A</v>
          </cell>
        </row>
        <row r="90">
          <cell r="A90" t="str">
            <v>6286A</v>
          </cell>
          <cell r="B90" t="str">
            <v>OPT INT TAPE 12GB 4MM</v>
          </cell>
          <cell r="C90">
            <v>1890</v>
          </cell>
          <cell r="D90" t="str">
            <v>A</v>
          </cell>
        </row>
        <row r="91">
          <cell r="A91" t="str">
            <v>6288A</v>
          </cell>
          <cell r="B91" t="str">
            <v>54.3GB SCA STORAGE MODULE</v>
          </cell>
          <cell r="C91">
            <v>26046</v>
          </cell>
          <cell r="D91" t="str">
            <v>A</v>
          </cell>
        </row>
        <row r="92">
          <cell r="A92" t="str">
            <v>6289A</v>
          </cell>
          <cell r="B92" t="str">
            <v>108.6GB Storage Package, SCA</v>
          </cell>
          <cell r="C92">
            <v>43200</v>
          </cell>
          <cell r="D92" t="str">
            <v>A</v>
          </cell>
        </row>
        <row r="93">
          <cell r="A93" t="str">
            <v>6537A</v>
          </cell>
          <cell r="B93" t="str">
            <v>STOREDGE A3500 CONTROLLER</v>
          </cell>
          <cell r="C93">
            <v>39225</v>
          </cell>
          <cell r="D93" t="str">
            <v>A</v>
          </cell>
        </row>
        <row r="94">
          <cell r="A94" t="str">
            <v>6538A</v>
          </cell>
          <cell r="B94" t="str">
            <v>StorEdge A3500FC Controller</v>
          </cell>
          <cell r="C94">
            <v>52725</v>
          </cell>
          <cell r="D94" t="str">
            <v>A</v>
          </cell>
        </row>
        <row r="95">
          <cell r="A95" t="str">
            <v>6540A</v>
          </cell>
          <cell r="B95" t="str">
            <v>OPT INT PCI ULTRASCSI SE CARD</v>
          </cell>
          <cell r="C95">
            <v>975</v>
          </cell>
          <cell r="D95" t="str">
            <v>A</v>
          </cell>
        </row>
        <row r="96">
          <cell r="A96" t="str">
            <v>6541A</v>
          </cell>
          <cell r="B96" t="str">
            <v>OPT INT PCI ULTRASCSI DIFF CRD</v>
          </cell>
          <cell r="C96">
            <v>1872</v>
          </cell>
          <cell r="D96" t="str">
            <v>A</v>
          </cell>
        </row>
        <row r="97">
          <cell r="A97" t="str">
            <v>6601A</v>
          </cell>
          <cell r="B97" t="str">
            <v>E450 8BAY STOR EXP KIT, 10K</v>
          </cell>
          <cell r="C97">
            <v>1476</v>
          </cell>
          <cell r="D97" t="str">
            <v>H</v>
          </cell>
        </row>
        <row r="98">
          <cell r="A98" t="str">
            <v>6602A</v>
          </cell>
          <cell r="B98" t="str">
            <v>OPT 8BAY H/W RAID FOR E450</v>
          </cell>
          <cell r="C98">
            <v>4043</v>
          </cell>
          <cell r="D98" t="str">
            <v>H</v>
          </cell>
        </row>
        <row r="99">
          <cell r="A99" t="str">
            <v>6710A</v>
          </cell>
          <cell r="B99" t="str">
            <v>FC-AL 9.1GB 10000RPM 1.0" DISK</v>
          </cell>
          <cell r="C99">
            <v>4060</v>
          </cell>
          <cell r="D99" t="str">
            <v>A</v>
          </cell>
        </row>
        <row r="100">
          <cell r="A100" t="str">
            <v>6720A</v>
          </cell>
          <cell r="B100" t="str">
            <v>FC-AL 18.2GB 10kRPM 1" DISK</v>
          </cell>
          <cell r="C100">
            <v>4350</v>
          </cell>
          <cell r="D100" t="str">
            <v>A</v>
          </cell>
        </row>
        <row r="101">
          <cell r="A101" t="str">
            <v>6730A</v>
          </cell>
          <cell r="B101" t="str">
            <v>FCAL 100MB/S SBUS HOST ADAPTER</v>
          </cell>
          <cell r="C101">
            <v>3510</v>
          </cell>
          <cell r="D101" t="str">
            <v>A</v>
          </cell>
        </row>
        <row r="102">
          <cell r="A102" t="str">
            <v>6731A</v>
          </cell>
          <cell r="B102" t="str">
            <v>FCAL GBIC MODULE 100MB/S</v>
          </cell>
          <cell r="C102">
            <v>780</v>
          </cell>
          <cell r="D102" t="str">
            <v>A</v>
          </cell>
        </row>
        <row r="103">
          <cell r="A103" t="str">
            <v>6732A</v>
          </cell>
          <cell r="B103" t="str">
            <v>FCAL HUB 7 SLOT</v>
          </cell>
          <cell r="C103">
            <v>2800</v>
          </cell>
          <cell r="D103" t="str">
            <v>A</v>
          </cell>
        </row>
        <row r="104">
          <cell r="A104" t="str">
            <v>6735A</v>
          </cell>
          <cell r="B104" t="str">
            <v>DUAL HUB RACKMOUNT KIT</v>
          </cell>
          <cell r="C104">
            <v>350</v>
          </cell>
          <cell r="D104" t="str">
            <v>A</v>
          </cell>
        </row>
        <row r="105">
          <cell r="A105" t="str">
            <v>6773A</v>
          </cell>
          <cell r="B105" t="str">
            <v>A7000 1024MB SAFE CACHE, RMC</v>
          </cell>
          <cell r="C105">
            <v>91386</v>
          </cell>
          <cell r="D105" t="str">
            <v>A</v>
          </cell>
        </row>
        <row r="106">
          <cell r="A106" t="str">
            <v>6778A</v>
          </cell>
          <cell r="B106" t="str">
            <v>A7000 QUAD CH BMC ADAPT KIT</v>
          </cell>
          <cell r="C106">
            <v>94158</v>
          </cell>
          <cell r="D106" t="str">
            <v>A</v>
          </cell>
        </row>
        <row r="107">
          <cell r="A107" t="str">
            <v>6779A</v>
          </cell>
          <cell r="B107" t="str">
            <v>A7000 DUAL ESCON ADP KIT #2</v>
          </cell>
          <cell r="C107">
            <v>110772</v>
          </cell>
          <cell r="D107" t="str">
            <v>A</v>
          </cell>
        </row>
        <row r="108">
          <cell r="A108" t="str">
            <v>6780A</v>
          </cell>
          <cell r="B108" t="str">
            <v>A7000 DUAL ESCON ADP KIT #1</v>
          </cell>
          <cell r="C108">
            <v>110772</v>
          </cell>
          <cell r="D108" t="str">
            <v>A</v>
          </cell>
        </row>
        <row r="109">
          <cell r="A109" t="str">
            <v>6786A</v>
          </cell>
          <cell r="B109" t="str">
            <v>A7000 FOUR DRAWER EXP SYSTEM</v>
          </cell>
          <cell r="C109">
            <v>229842</v>
          </cell>
          <cell r="D109" t="str">
            <v>A</v>
          </cell>
        </row>
        <row r="110">
          <cell r="A110" t="str">
            <v>6796A</v>
          </cell>
          <cell r="B110" t="str">
            <v>8 CH. ULTRA STE, 2 CONNECTOR</v>
          </cell>
          <cell r="C110">
            <v>37476</v>
          </cell>
          <cell r="D110" t="str">
            <v>A</v>
          </cell>
        </row>
        <row r="111">
          <cell r="A111" t="str">
            <v>6797A</v>
          </cell>
          <cell r="B111" t="str">
            <v>8 CH. ULTRA STE, 4 CONNECTOR</v>
          </cell>
          <cell r="C111">
            <v>37476</v>
          </cell>
          <cell r="D111" t="str">
            <v>A</v>
          </cell>
        </row>
        <row r="112">
          <cell r="A112" t="str">
            <v>6798A</v>
          </cell>
          <cell r="B112" t="str">
            <v>8 CH. ULTRA STE, 8 CONNECTOR</v>
          </cell>
          <cell r="C112">
            <v>37476</v>
          </cell>
          <cell r="D112" t="str">
            <v>A</v>
          </cell>
        </row>
        <row r="113">
          <cell r="A113" t="str">
            <v>6911A</v>
          </cell>
          <cell r="B113" t="str">
            <v>CD-ROM, 32X SPEED, MEDSVR GREY</v>
          </cell>
          <cell r="C113">
            <v>350</v>
          </cell>
          <cell r="D113" t="str">
            <v>H</v>
          </cell>
        </row>
        <row r="114">
          <cell r="A114" t="str">
            <v>6912A</v>
          </cell>
          <cell r="B114" t="str">
            <v>OPT INT TAPE 12GB 4MM DDS-3</v>
          </cell>
          <cell r="C114">
            <v>1610</v>
          </cell>
          <cell r="D114" t="str">
            <v>H</v>
          </cell>
        </row>
        <row r="115">
          <cell r="A115" t="str">
            <v>7002A</v>
          </cell>
          <cell r="B115" t="str">
            <v>OPT MEMORY 64MB (2*32MB)</v>
          </cell>
          <cell r="C115">
            <v>664</v>
          </cell>
          <cell r="D115" t="str">
            <v>H</v>
          </cell>
        </row>
        <row r="116">
          <cell r="A116" t="str">
            <v>7003A</v>
          </cell>
          <cell r="B116" t="str">
            <v>OPT MEMORY 128MB (2*64MB)</v>
          </cell>
          <cell r="C116">
            <v>1264</v>
          </cell>
          <cell r="D116" t="str">
            <v>H</v>
          </cell>
        </row>
        <row r="117">
          <cell r="A117" t="str">
            <v>7004A</v>
          </cell>
          <cell r="B117" t="str">
            <v>OPT MEMORY 256MB (2*128MB)</v>
          </cell>
          <cell r="C117">
            <v>2400</v>
          </cell>
          <cell r="D117" t="str">
            <v>H</v>
          </cell>
        </row>
        <row r="118">
          <cell r="A118" t="str">
            <v>7005A</v>
          </cell>
          <cell r="B118" t="str">
            <v>OPT MEMORY 512MB (2*256MB)</v>
          </cell>
          <cell r="C118">
            <v>9600</v>
          </cell>
          <cell r="D118" t="str">
            <v>H</v>
          </cell>
        </row>
        <row r="119">
          <cell r="A119" t="str">
            <v>7020A</v>
          </cell>
          <cell r="B119" t="str">
            <v>OPT A3000 MEMORY 64MB</v>
          </cell>
          <cell r="C119">
            <v>2600</v>
          </cell>
          <cell r="D119" t="str">
            <v>A</v>
          </cell>
        </row>
        <row r="120">
          <cell r="A120" t="str">
            <v>7022A</v>
          </cell>
          <cell r="B120" t="str">
            <v>OPT MEMORY 256MB (8*32MB)</v>
          </cell>
          <cell r="C120">
            <v>5761</v>
          </cell>
          <cell r="D120" t="str">
            <v>A</v>
          </cell>
        </row>
        <row r="121">
          <cell r="A121" t="str">
            <v>7023A</v>
          </cell>
          <cell r="B121" t="str">
            <v>OPT MEMORY 1GB (8*128MB)</v>
          </cell>
          <cell r="C121">
            <v>22736</v>
          </cell>
          <cell r="D121" t="str">
            <v>A</v>
          </cell>
        </row>
        <row r="122">
          <cell r="A122" t="str">
            <v>7025A</v>
          </cell>
          <cell r="B122" t="str">
            <v>E10000 MEMORY BOARD (EMPTY)</v>
          </cell>
          <cell r="C122">
            <v>16000</v>
          </cell>
          <cell r="D122" t="str">
            <v>A</v>
          </cell>
        </row>
        <row r="123">
          <cell r="A123" t="str">
            <v>7043A</v>
          </cell>
          <cell r="B123" t="str">
            <v>OPT MEMORY 128MB (2*64MB)</v>
          </cell>
          <cell r="C123">
            <v>1442</v>
          </cell>
          <cell r="D123" t="str">
            <v>H</v>
          </cell>
        </row>
        <row r="124">
          <cell r="A124" t="str">
            <v>902A</v>
          </cell>
          <cell r="B124" t="str">
            <v>OPT CABLE SCSI 2M 68PIN</v>
          </cell>
          <cell r="C124">
            <v>163</v>
          </cell>
          <cell r="D124" t="str">
            <v>D</v>
          </cell>
        </row>
        <row r="125">
          <cell r="A125" t="str">
            <v>954A</v>
          </cell>
          <cell r="B125" t="str">
            <v>OPT INT PS/300W FOR EX000</v>
          </cell>
          <cell r="C125">
            <v>2520</v>
          </cell>
          <cell r="D125" t="str">
            <v>A</v>
          </cell>
        </row>
        <row r="126">
          <cell r="A126" t="str">
            <v>959A</v>
          </cell>
          <cell r="B126" t="str">
            <v>SSA RACK-MOUNT ACC. KIT W/SW</v>
          </cell>
          <cell r="C126">
            <v>0</v>
          </cell>
          <cell r="D126" t="str">
            <v>D</v>
          </cell>
        </row>
        <row r="127">
          <cell r="A127" t="str">
            <v>9604A</v>
          </cell>
          <cell r="B127" t="str">
            <v>CASTERS</v>
          </cell>
          <cell r="C127">
            <v>128</v>
          </cell>
          <cell r="D127" t="str">
            <v>H</v>
          </cell>
        </row>
        <row r="128">
          <cell r="A128" t="str">
            <v>9622A</v>
          </cell>
          <cell r="B128" t="str">
            <v>A5000 AIR BAFFLE</v>
          </cell>
          <cell r="C128">
            <v>75</v>
          </cell>
          <cell r="D128" t="str">
            <v>A</v>
          </cell>
        </row>
        <row r="129">
          <cell r="A129" t="str">
            <v>9623A</v>
          </cell>
          <cell r="B129" t="str">
            <v>A5000 DOOR FOR E5500/E6500</v>
          </cell>
          <cell r="C129">
            <v>525</v>
          </cell>
          <cell r="D129" t="str">
            <v>A</v>
          </cell>
        </row>
        <row r="130">
          <cell r="A130" t="str">
            <v>9626A</v>
          </cell>
          <cell r="B130" t="str">
            <v>2ND SEQ. MOUNTING FOR E55/6500</v>
          </cell>
          <cell r="C130">
            <v>195</v>
          </cell>
          <cell r="D130" t="str">
            <v>A</v>
          </cell>
        </row>
        <row r="131">
          <cell r="A131" t="str">
            <v>9640A</v>
          </cell>
          <cell r="B131" t="str">
            <v>OPT FLEXIPAC STORAGE TRAY SYS</v>
          </cell>
          <cell r="C131">
            <v>520</v>
          </cell>
          <cell r="D131" t="str">
            <v>A</v>
          </cell>
        </row>
        <row r="132">
          <cell r="A132" t="str">
            <v>9641A</v>
          </cell>
          <cell r="B132" t="str">
            <v>OPT FLEXIPACK STORAGE TRAY EXP</v>
          </cell>
          <cell r="C132">
            <v>490</v>
          </cell>
          <cell r="D132" t="str">
            <v>A</v>
          </cell>
        </row>
        <row r="133">
          <cell r="A133" t="str">
            <v>9641AR5</v>
          </cell>
          <cell r="B133" t="str">
            <v>OPT FLEXIPACK STORAGE TRAY EXP</v>
          </cell>
          <cell r="C133">
            <v>490</v>
          </cell>
          <cell r="D133" t="str">
            <v>A</v>
          </cell>
        </row>
        <row r="134">
          <cell r="A134" t="str">
            <v>9643A</v>
          </cell>
          <cell r="B134" t="str">
            <v>RACKMOUNT KIT FOR L280 AL</v>
          </cell>
          <cell r="C134">
            <v>560</v>
          </cell>
          <cell r="D134" t="str">
            <v>A</v>
          </cell>
        </row>
        <row r="135">
          <cell r="A135" t="str">
            <v>9671A</v>
          </cell>
          <cell r="B135" t="str">
            <v>E10000 FAN TRAY</v>
          </cell>
          <cell r="C135">
            <v>3200</v>
          </cell>
          <cell r="D135" t="str">
            <v>A</v>
          </cell>
        </row>
        <row r="136">
          <cell r="A136" t="str">
            <v>9681A</v>
          </cell>
          <cell r="B136" t="str">
            <v>E10000 POWER CONTROL</v>
          </cell>
          <cell r="C136">
            <v>1600</v>
          </cell>
          <cell r="D136" t="str">
            <v>A</v>
          </cell>
        </row>
        <row r="137">
          <cell r="A137" t="str">
            <v>9682A</v>
          </cell>
          <cell r="B137" t="str">
            <v>OPT POWER SUPPLY FOR E450</v>
          </cell>
          <cell r="C137">
            <v>1532</v>
          </cell>
          <cell r="D137" t="str">
            <v>H</v>
          </cell>
        </row>
        <row r="138">
          <cell r="A138" t="str">
            <v>9683A</v>
          </cell>
          <cell r="B138" t="str">
            <v>REDUNDNT POWER SUPPLY FOR E250</v>
          </cell>
          <cell r="C138">
            <v>904</v>
          </cell>
          <cell r="D138" t="str">
            <v>H</v>
          </cell>
        </row>
        <row r="139">
          <cell r="A139" t="str">
            <v>9684A</v>
          </cell>
          <cell r="B139" t="str">
            <v>RDNDNT PWER SPPLY - E420/E220</v>
          </cell>
          <cell r="C139">
            <v>973</v>
          </cell>
          <cell r="D139" t="str">
            <v>H</v>
          </cell>
        </row>
        <row r="140">
          <cell r="A140" t="str">
            <v>9685A</v>
          </cell>
          <cell r="B140" t="str">
            <v>E10000 POWER SUPPLY</v>
          </cell>
          <cell r="C140">
            <v>6400</v>
          </cell>
          <cell r="D140" t="str">
            <v>A</v>
          </cell>
        </row>
        <row r="141">
          <cell r="A141" t="str">
            <v>9688A</v>
          </cell>
          <cell r="B141" t="str">
            <v>A7000 PWR CONDIT UNIT, 8 KVA</v>
          </cell>
          <cell r="C141">
            <v>28377</v>
          </cell>
          <cell r="D141" t="str">
            <v>A</v>
          </cell>
        </row>
        <row r="142">
          <cell r="A142" t="str">
            <v>9689A</v>
          </cell>
          <cell r="B142" t="str">
            <v>OPT 2ND PERIPHERAL PS/195W</v>
          </cell>
          <cell r="C142">
            <v>2250</v>
          </cell>
          <cell r="D142" t="str">
            <v>A</v>
          </cell>
        </row>
        <row r="143">
          <cell r="A143" t="str">
            <v>9693A</v>
          </cell>
          <cell r="B143" t="str">
            <v>E10000 FLAT SIDE PANEL</v>
          </cell>
          <cell r="C143">
            <v>0</v>
          </cell>
          <cell r="D143" t="str">
            <v>D</v>
          </cell>
        </row>
        <row r="144">
          <cell r="A144" t="str">
            <v>978A</v>
          </cell>
          <cell r="B144" t="str">
            <v>15 METER FIBRE CHANNEL CABLE</v>
          </cell>
          <cell r="C144">
            <v>228</v>
          </cell>
          <cell r="D144" t="str">
            <v>D</v>
          </cell>
        </row>
        <row r="145">
          <cell r="A145" t="str">
            <v>979A</v>
          </cell>
          <cell r="B145" t="str">
            <v>OPT CABLE DSCSI 12M</v>
          </cell>
          <cell r="C145">
            <v>345</v>
          </cell>
          <cell r="D145" t="str">
            <v>D</v>
          </cell>
        </row>
        <row r="146">
          <cell r="A146" t="str">
            <v>A14-UEC1-9L-128AH</v>
          </cell>
          <cell r="B146" t="str">
            <v>1X300MHZ, C3D3, 128MB, 9GB</v>
          </cell>
          <cell r="C146">
            <v>13080</v>
          </cell>
          <cell r="D146" t="str">
            <v>H</v>
          </cell>
        </row>
        <row r="147">
          <cell r="A147" t="str">
            <v>A14-UEC1-9L-512AH</v>
          </cell>
          <cell r="B147" t="str">
            <v>1x300MHz, C3D3, 512MB, 9GB</v>
          </cell>
          <cell r="C147">
            <v>15624</v>
          </cell>
          <cell r="D147" t="str">
            <v>H</v>
          </cell>
        </row>
        <row r="148">
          <cell r="A148" t="str">
            <v>A14-UEC1-9M-128AH</v>
          </cell>
          <cell r="B148" t="str">
            <v>1X300MHZ, 128MB, AFB, 9GB</v>
          </cell>
          <cell r="C148">
            <v>15594</v>
          </cell>
          <cell r="D148" t="str">
            <v>H</v>
          </cell>
        </row>
        <row r="149">
          <cell r="A149" t="str">
            <v>A14-UEC1-9S-128CJ</v>
          </cell>
          <cell r="B149" t="str">
            <v>E2/300 128MB/9.1GB/CD</v>
          </cell>
          <cell r="C149">
            <v>19194</v>
          </cell>
          <cell r="D149" t="str">
            <v>H</v>
          </cell>
        </row>
        <row r="150">
          <cell r="A150" t="str">
            <v>A14-UEC2-9L-256AH</v>
          </cell>
          <cell r="B150" t="str">
            <v>2X300MHZ, C3D3, 256MB, 9GB</v>
          </cell>
          <cell r="C150">
            <v>18810</v>
          </cell>
          <cell r="D150" t="str">
            <v>H</v>
          </cell>
        </row>
        <row r="151">
          <cell r="A151" t="str">
            <v>A14-UEC2-9L-512AH</v>
          </cell>
          <cell r="B151" t="str">
            <v>2X300MHZ, C3D3, 512MB, 9GB</v>
          </cell>
          <cell r="C151">
            <v>20424</v>
          </cell>
          <cell r="D151" t="str">
            <v>H</v>
          </cell>
        </row>
        <row r="152">
          <cell r="A152" t="str">
            <v>A14-UEC2-9M-256AH</v>
          </cell>
          <cell r="B152" t="str">
            <v>2X300MHZ, 256MB, AFB, 9GB</v>
          </cell>
          <cell r="C152">
            <v>21594</v>
          </cell>
          <cell r="D152" t="str">
            <v>H</v>
          </cell>
        </row>
        <row r="153">
          <cell r="A153" t="str">
            <v>A14-UEC2-9S-256CJ</v>
          </cell>
          <cell r="B153" t="str">
            <v>E2/2*300 256MB/9.1GB/CD</v>
          </cell>
          <cell r="C153">
            <v>28194</v>
          </cell>
          <cell r="D153" t="str">
            <v>H</v>
          </cell>
        </row>
        <row r="154">
          <cell r="A154" t="str">
            <v>A14-UEC2-9S-512CJ</v>
          </cell>
          <cell r="B154" t="str">
            <v>E2/2*300 512MB/9.1GB/CD</v>
          </cell>
          <cell r="C154">
            <v>31494</v>
          </cell>
          <cell r="D154" t="str">
            <v>H</v>
          </cell>
        </row>
        <row r="155">
          <cell r="A155" t="str">
            <v>A14-UJC1-9L-256AH</v>
          </cell>
          <cell r="B155" t="str">
            <v>1x400MHz, C3D3, 256MB, 9GB</v>
          </cell>
          <cell r="C155">
            <v>15930</v>
          </cell>
          <cell r="D155" t="str">
            <v>H</v>
          </cell>
        </row>
        <row r="156">
          <cell r="A156" t="str">
            <v>A14-UJC1-9L-512AH</v>
          </cell>
          <cell r="B156" t="str">
            <v>1x400MHz, C3D3, 512MB, 9GB</v>
          </cell>
          <cell r="C156">
            <v>17544</v>
          </cell>
          <cell r="D156" t="str">
            <v>H</v>
          </cell>
        </row>
        <row r="157">
          <cell r="A157" t="str">
            <v>A14-UJC1-9M-256AH</v>
          </cell>
          <cell r="B157" t="str">
            <v>1x400MHz, AFB, 256MB, 9GB</v>
          </cell>
          <cell r="C157">
            <v>18924</v>
          </cell>
          <cell r="D157" t="str">
            <v>H</v>
          </cell>
        </row>
        <row r="158">
          <cell r="A158" t="str">
            <v>A14-UJC1-9S-128CJ</v>
          </cell>
          <cell r="B158" t="str">
            <v>E2/400 128MB/9.1GB/CD</v>
          </cell>
          <cell r="C158">
            <v>14886</v>
          </cell>
          <cell r="D158" t="str">
            <v>H</v>
          </cell>
        </row>
        <row r="159">
          <cell r="A159" t="str">
            <v>A14-UJC2-9L-256AH</v>
          </cell>
          <cell r="B159" t="str">
            <v>2x400MHz, C3D3, 256MB, 9GB</v>
          </cell>
          <cell r="C159">
            <v>22650</v>
          </cell>
          <cell r="D159" t="str">
            <v>H</v>
          </cell>
        </row>
        <row r="160">
          <cell r="A160" t="str">
            <v>A14-UJC2-9L-512AH</v>
          </cell>
          <cell r="B160" t="str">
            <v>2x400MHz, C3D3, 512MB, 9GB</v>
          </cell>
          <cell r="C160">
            <v>24264</v>
          </cell>
          <cell r="D160" t="str">
            <v>H</v>
          </cell>
        </row>
        <row r="161">
          <cell r="A161" t="str">
            <v>A14-UJC2-9M-256AH</v>
          </cell>
          <cell r="B161" t="str">
            <v>2x400MHz, AFB, 256MB, 9GB</v>
          </cell>
          <cell r="C161">
            <v>25644</v>
          </cell>
          <cell r="D161" t="str">
            <v>H</v>
          </cell>
        </row>
        <row r="162">
          <cell r="A162" t="str">
            <v>A14-UJC2-9S-256CJ</v>
          </cell>
          <cell r="B162" t="str">
            <v>E2/2*400 256MB/9.1GB/CD32</v>
          </cell>
          <cell r="C162">
            <v>22506</v>
          </cell>
          <cell r="D162" t="str">
            <v>H</v>
          </cell>
        </row>
        <row r="163">
          <cell r="A163" t="str">
            <v>A14-UJC2-9S-512CJ</v>
          </cell>
          <cell r="B163" t="str">
            <v>E2/400 512MB/9.1GB/CD</v>
          </cell>
          <cell r="C163">
            <v>24210</v>
          </cell>
          <cell r="D163" t="str">
            <v>H</v>
          </cell>
        </row>
        <row r="164">
          <cell r="A164" t="str">
            <v>A21UGE1Z9P-C128CR</v>
          </cell>
          <cell r="B164" t="str">
            <v>WS U5/360 PGX24 128/8GB/CD</v>
          </cell>
          <cell r="C164">
            <v>3003</v>
          </cell>
          <cell r="D164" t="str">
            <v>H</v>
          </cell>
        </row>
        <row r="165">
          <cell r="A165" t="str">
            <v>A21UGE1Z9P-C256CR</v>
          </cell>
          <cell r="B165" t="str">
            <v>WS U5/360 PGX24 256/8GB/CD</v>
          </cell>
          <cell r="C165">
            <v>3423</v>
          </cell>
          <cell r="D165" t="str">
            <v>H</v>
          </cell>
        </row>
        <row r="166">
          <cell r="A166" t="str">
            <v>A21UGE1Z9P-C64AR</v>
          </cell>
          <cell r="B166" t="str">
            <v>WS U5/360 PGX24 64/8GB</v>
          </cell>
          <cell r="C166">
            <v>2723</v>
          </cell>
          <cell r="D166" t="str">
            <v>H</v>
          </cell>
        </row>
        <row r="167">
          <cell r="A167" t="str">
            <v>A21UGE1Z9P-C64CR</v>
          </cell>
          <cell r="B167" t="str">
            <v>WS U5/360 PGX24 64/8GB/CD</v>
          </cell>
          <cell r="C167">
            <v>2793</v>
          </cell>
          <cell r="D167" t="str">
            <v>H</v>
          </cell>
        </row>
        <row r="168">
          <cell r="A168" t="str">
            <v>A21UGE1Z9S-C128CR</v>
          </cell>
          <cell r="B168" t="str">
            <v>Server U5/360 PGX24 128/8GB/CD</v>
          </cell>
          <cell r="C168">
            <v>4123</v>
          </cell>
          <cell r="D168" t="str">
            <v>H</v>
          </cell>
        </row>
        <row r="169">
          <cell r="A169" t="str">
            <v>A21UGE1Z9S-C256CR</v>
          </cell>
          <cell r="B169" t="str">
            <v>Server U5/360 PGX24 256/8GB/CD</v>
          </cell>
          <cell r="C169">
            <v>4543</v>
          </cell>
          <cell r="D169" t="str">
            <v>H</v>
          </cell>
        </row>
        <row r="170">
          <cell r="A170" t="str">
            <v>A21UGE1Z9S-C64CR</v>
          </cell>
          <cell r="B170" t="str">
            <v>Server U5/360 PGX24 64/8GB/CD</v>
          </cell>
          <cell r="C170">
            <v>3913</v>
          </cell>
          <cell r="D170" t="str">
            <v>H</v>
          </cell>
        </row>
        <row r="171">
          <cell r="A171" t="str">
            <v>A21UHC1Z9P-B128CP</v>
          </cell>
          <cell r="B171" t="str">
            <v>WS U5/333 PGX24 128/9GB/CD</v>
          </cell>
          <cell r="C171">
            <v>4473</v>
          </cell>
          <cell r="D171" t="str">
            <v>H</v>
          </cell>
        </row>
        <row r="172">
          <cell r="A172" t="str">
            <v>A21UHC1Z9P-B256CP</v>
          </cell>
          <cell r="B172" t="str">
            <v>WS U5/333 PGX24 256/9GB/CD</v>
          </cell>
          <cell r="C172">
            <v>4893</v>
          </cell>
          <cell r="D172" t="str">
            <v>H</v>
          </cell>
        </row>
        <row r="173">
          <cell r="A173" t="str">
            <v>A22UKC1Z9L-C128CP</v>
          </cell>
          <cell r="B173" t="str">
            <v>WS U10/440 FDB2+ 128/9GB/CD</v>
          </cell>
          <cell r="C173">
            <v>6433</v>
          </cell>
          <cell r="D173" t="str">
            <v>H</v>
          </cell>
        </row>
        <row r="174">
          <cell r="A174" t="str">
            <v>A22UKC1Z9L-C256CP</v>
          </cell>
          <cell r="B174" t="str">
            <v>WS U10/440 FDB2+ 256/9GB/CD</v>
          </cell>
          <cell r="C174">
            <v>6853</v>
          </cell>
          <cell r="D174" t="str">
            <v>H</v>
          </cell>
        </row>
        <row r="175">
          <cell r="A175" t="str">
            <v>A22UKC1Z9L-C512CP</v>
          </cell>
          <cell r="B175" t="str">
            <v>WS U10/440 FDB2+ 512/9GB/CD</v>
          </cell>
          <cell r="C175">
            <v>7833</v>
          </cell>
          <cell r="D175" t="str">
            <v>H</v>
          </cell>
        </row>
        <row r="176">
          <cell r="A176" t="str">
            <v>A22UKC1Z9M-C256CP</v>
          </cell>
          <cell r="B176" t="str">
            <v>WS U10/440 AFB 256/9GB/CD</v>
          </cell>
          <cell r="C176">
            <v>8813</v>
          </cell>
          <cell r="D176" t="str">
            <v>H</v>
          </cell>
        </row>
        <row r="177">
          <cell r="A177" t="str">
            <v>A22UKC1Z9M-C512CP</v>
          </cell>
          <cell r="B177" t="str">
            <v>WS U10/440 AFB 512/9GB/CD</v>
          </cell>
          <cell r="C177">
            <v>9793</v>
          </cell>
          <cell r="D177" t="str">
            <v>H</v>
          </cell>
        </row>
        <row r="178">
          <cell r="A178" t="str">
            <v>A22UKC1Z9P-C128CP</v>
          </cell>
          <cell r="B178" t="str">
            <v>WS U10/440 PGX24 128/9GB/CD</v>
          </cell>
          <cell r="C178">
            <v>5453</v>
          </cell>
          <cell r="D178" t="str">
            <v>H</v>
          </cell>
        </row>
        <row r="179">
          <cell r="A179" t="str">
            <v>A22UKC1Z9P-C256CP</v>
          </cell>
          <cell r="B179" t="str">
            <v>WS U10/440 PGX24 256/9GB/CD</v>
          </cell>
          <cell r="C179">
            <v>5873</v>
          </cell>
          <cell r="D179" t="str">
            <v>H</v>
          </cell>
        </row>
        <row r="180">
          <cell r="A180" t="str">
            <v>A22UKC1Z9P-C512CP</v>
          </cell>
          <cell r="B180" t="str">
            <v>WS U10/440 PGX24 512/9GB/CD</v>
          </cell>
          <cell r="C180">
            <v>6853</v>
          </cell>
          <cell r="D180" t="str">
            <v>H</v>
          </cell>
        </row>
        <row r="181">
          <cell r="A181" t="str">
            <v>A22UKC1Z9Q-C128CP</v>
          </cell>
          <cell r="B181" t="str">
            <v>WS U10/440 AFB Lite 128/9GB/CD</v>
          </cell>
          <cell r="C181">
            <v>7833</v>
          </cell>
          <cell r="D181" t="str">
            <v>H</v>
          </cell>
        </row>
        <row r="182">
          <cell r="A182" t="str">
            <v>A22UKC1Z9Q-C256CP</v>
          </cell>
          <cell r="B182" t="str">
            <v>WS U10/440 AFB-L 256/9GB/CD</v>
          </cell>
          <cell r="C182">
            <v>8253</v>
          </cell>
          <cell r="D182" t="str">
            <v>H</v>
          </cell>
        </row>
        <row r="183">
          <cell r="A183" t="str">
            <v>A22UKC1Z9Q-C512CP</v>
          </cell>
          <cell r="B183" t="str">
            <v>WS U10/440 AFB-L 512/9GB/CD</v>
          </cell>
          <cell r="C183">
            <v>9233</v>
          </cell>
          <cell r="D183" t="str">
            <v>H</v>
          </cell>
        </row>
        <row r="184">
          <cell r="A184" t="str">
            <v>A22UKC1Z9S-C128CP</v>
          </cell>
          <cell r="B184" t="str">
            <v>SERVER U10/440 PGX24 128MB/9GB</v>
          </cell>
          <cell r="C184">
            <v>6853</v>
          </cell>
          <cell r="D184" t="str">
            <v>H</v>
          </cell>
        </row>
        <row r="185">
          <cell r="A185" t="str">
            <v>A22UKC1Z9S-C256CP</v>
          </cell>
          <cell r="B185" t="str">
            <v>SERVER U10/440 PGX24 256MB/9GB</v>
          </cell>
          <cell r="C185">
            <v>7763</v>
          </cell>
          <cell r="D185" t="str">
            <v>H</v>
          </cell>
        </row>
        <row r="186">
          <cell r="A186" t="str">
            <v>A22UKC1Z9S-C512CP</v>
          </cell>
          <cell r="B186" t="str">
            <v>SERVER U10/440 PGX24 512MB/9GB</v>
          </cell>
          <cell r="C186">
            <v>8673</v>
          </cell>
          <cell r="D186" t="str">
            <v>H</v>
          </cell>
        </row>
        <row r="187">
          <cell r="A187" t="str">
            <v>A23-UGD1-9L-128AQ</v>
          </cell>
          <cell r="B187" t="str">
            <v>WS U60/1X360,C3D3,128MB,18GB</v>
          </cell>
          <cell r="C187">
            <v>12593</v>
          </cell>
          <cell r="D187" t="str">
            <v>H</v>
          </cell>
        </row>
        <row r="188">
          <cell r="A188" t="str">
            <v>A23-UGD1-9L-512AQ</v>
          </cell>
          <cell r="B188" t="str">
            <v>WS U60/1X360,C3D3,512MB,18G</v>
          </cell>
          <cell r="C188">
            <v>14987</v>
          </cell>
          <cell r="D188" t="str">
            <v>H</v>
          </cell>
        </row>
        <row r="189">
          <cell r="A189" t="str">
            <v>A23-UGD1-9M-512AQ</v>
          </cell>
          <cell r="B189" t="str">
            <v>WS U60/1X360,cAFB,512MB,18GB</v>
          </cell>
          <cell r="C189">
            <v>16954</v>
          </cell>
          <cell r="D189" t="str">
            <v>H</v>
          </cell>
        </row>
        <row r="190">
          <cell r="A190" t="str">
            <v>A23-UGD1-9Q-256AQ</v>
          </cell>
          <cell r="B190" t="str">
            <v>WS U60/1X360,AFB-L,256MB,18GB</v>
          </cell>
          <cell r="C190">
            <v>14875</v>
          </cell>
          <cell r="D190" t="str">
            <v>H</v>
          </cell>
        </row>
        <row r="191">
          <cell r="A191" t="str">
            <v>A23-UGD1-9Q-512AQ</v>
          </cell>
          <cell r="B191" t="str">
            <v>WS U60/1X360,AFB-L,512MB,18GB</v>
          </cell>
          <cell r="C191">
            <v>16387</v>
          </cell>
          <cell r="D191" t="str">
            <v>H</v>
          </cell>
        </row>
        <row r="192">
          <cell r="A192" t="str">
            <v>A23-UGD2-9L-256AQ</v>
          </cell>
          <cell r="B192" t="str">
            <v>WS U60/2x360MHz,C3D3,256MB,18G</v>
          </cell>
          <cell r="C192">
            <v>16702</v>
          </cell>
          <cell r="D192" t="str">
            <v>H</v>
          </cell>
        </row>
        <row r="193">
          <cell r="A193" t="str">
            <v>A23-UGD2-9L-512AQ</v>
          </cell>
          <cell r="B193" t="str">
            <v>WS U60/2X360,C3D3,512MB,18GB</v>
          </cell>
          <cell r="C193">
            <v>18214</v>
          </cell>
          <cell r="D193" t="str">
            <v>H</v>
          </cell>
        </row>
        <row r="194">
          <cell r="A194" t="str">
            <v>A23-UGD2-9M-512AQ</v>
          </cell>
          <cell r="B194" t="str">
            <v>WS U60/2X360,AFB,512MB,18GB</v>
          </cell>
          <cell r="C194">
            <v>20181</v>
          </cell>
          <cell r="D194" t="str">
            <v>H</v>
          </cell>
        </row>
        <row r="195">
          <cell r="A195" t="str">
            <v>A23-UGD2-9Q-512AQ</v>
          </cell>
          <cell r="B195" t="str">
            <v>WS U60/2X360,AFB-L,512MB,18GB</v>
          </cell>
          <cell r="C195">
            <v>19614</v>
          </cell>
          <cell r="D195" t="str">
            <v>H</v>
          </cell>
        </row>
        <row r="196">
          <cell r="A196" t="str">
            <v>A23-ULD1-9L-256AQ</v>
          </cell>
          <cell r="B196" t="str">
            <v>WS U60/1X450,C3D3,256MB,18GB</v>
          </cell>
          <cell r="C196">
            <v>15393</v>
          </cell>
          <cell r="D196" t="str">
            <v>H</v>
          </cell>
        </row>
        <row r="197">
          <cell r="A197" t="str">
            <v>A23-ULD1-9L-512AQ</v>
          </cell>
          <cell r="B197" t="str">
            <v>WS U60/1X450,C3D3,512MB,18G</v>
          </cell>
          <cell r="C197">
            <v>16905</v>
          </cell>
          <cell r="D197" t="str">
            <v>H</v>
          </cell>
        </row>
        <row r="198">
          <cell r="A198" t="str">
            <v>A23-ULD1-9M-512AQ</v>
          </cell>
          <cell r="B198" t="str">
            <v>WS U60/1X450,AFB,512MB,18GB</v>
          </cell>
          <cell r="C198">
            <v>18872</v>
          </cell>
          <cell r="D198" t="str">
            <v>H</v>
          </cell>
        </row>
        <row r="199">
          <cell r="A199" t="str">
            <v>A23-ULD1-9Q-1024AH</v>
          </cell>
          <cell r="B199" t="str">
            <v>WS U60/1X450,AFB-L,1024MB,9GB</v>
          </cell>
          <cell r="C199">
            <v>24354</v>
          </cell>
          <cell r="D199" t="str">
            <v>H</v>
          </cell>
        </row>
        <row r="200">
          <cell r="A200" t="str">
            <v>A23-ULD1-9Q-1024AQ</v>
          </cell>
          <cell r="B200" t="str">
            <v>WS U60/1X450,AFB-L,1024MB,18GB</v>
          </cell>
          <cell r="C200">
            <v>21665</v>
          </cell>
          <cell r="D200" t="str">
            <v>H</v>
          </cell>
        </row>
        <row r="201">
          <cell r="A201" t="str">
            <v>A23-ULD1-9Q-512AQ</v>
          </cell>
          <cell r="B201" t="str">
            <v>WS U60/1X450,AFB-L,512MB,18GB</v>
          </cell>
          <cell r="C201">
            <v>18305</v>
          </cell>
          <cell r="D201" t="str">
            <v>H</v>
          </cell>
        </row>
        <row r="202">
          <cell r="A202" t="str">
            <v>A23-ULD2-9L-256AQ</v>
          </cell>
          <cell r="B202" t="str">
            <v>WS U60,2x450MHz,C3D3,256MB,18G</v>
          </cell>
          <cell r="C202">
            <v>21833</v>
          </cell>
          <cell r="D202" t="str">
            <v>H</v>
          </cell>
        </row>
        <row r="203">
          <cell r="A203" t="str">
            <v>A23-ULD2-9L-512AQ</v>
          </cell>
          <cell r="B203" t="str">
            <v>WS U60/2X450,C3D3,512MB,18GB</v>
          </cell>
          <cell r="C203">
            <v>23345</v>
          </cell>
          <cell r="D203" t="str">
            <v>H</v>
          </cell>
        </row>
        <row r="204">
          <cell r="A204" t="str">
            <v>A23-ULD2-9M-512AQ</v>
          </cell>
          <cell r="B204" t="str">
            <v>WS U60/2X450,AFB,512MB,18GB</v>
          </cell>
          <cell r="C204">
            <v>25312</v>
          </cell>
          <cell r="D204" t="str">
            <v>H</v>
          </cell>
        </row>
        <row r="205">
          <cell r="A205" t="str">
            <v>A23-ULD2-9Q-512AQ</v>
          </cell>
          <cell r="B205" t="str">
            <v>WS U60/2X450,AFB-L,512MB,18GB</v>
          </cell>
          <cell r="C205">
            <v>24745</v>
          </cell>
          <cell r="D205" t="str">
            <v>H</v>
          </cell>
        </row>
        <row r="206">
          <cell r="A206" t="str">
            <v>A25-BA</v>
          </cell>
          <cell r="B206" t="str">
            <v>SRVR E450 ZERO BASE</v>
          </cell>
          <cell r="C206">
            <v>14749</v>
          </cell>
          <cell r="D206" t="str">
            <v>H</v>
          </cell>
        </row>
        <row r="207">
          <cell r="A207" t="str">
            <v>A25-UJD1-9S-512CQ</v>
          </cell>
          <cell r="B207" t="str">
            <v>SRVR E450 400MHZ 512MB 9GB-10K</v>
          </cell>
          <cell r="C207">
            <v>37649</v>
          </cell>
          <cell r="D207" t="str">
            <v>H</v>
          </cell>
        </row>
        <row r="208">
          <cell r="A208" t="str">
            <v>A25-UJD4-9S-004CX</v>
          </cell>
          <cell r="B208" t="str">
            <v>E450SRVR 4-400MHZ 4GB 4-18GB</v>
          </cell>
          <cell r="C208">
            <v>79493</v>
          </cell>
          <cell r="D208" t="str">
            <v>H</v>
          </cell>
        </row>
        <row r="209">
          <cell r="A209" t="str">
            <v>A26-AA</v>
          </cell>
          <cell r="B209" t="str">
            <v>E250 SERVER BASE CONFIGURATION</v>
          </cell>
          <cell r="C209">
            <v>6994</v>
          </cell>
          <cell r="D209" t="str">
            <v>H</v>
          </cell>
        </row>
        <row r="210">
          <cell r="A210" t="str">
            <v>A26-AA-R</v>
          </cell>
          <cell r="B210" t="str">
            <v>E250 SERVER BASE CONFIG (RACK)</v>
          </cell>
          <cell r="C210">
            <v>6994</v>
          </cell>
          <cell r="D210" t="str">
            <v>H</v>
          </cell>
        </row>
        <row r="211">
          <cell r="A211" t="str">
            <v>A26-UJC1-9S-256CQ</v>
          </cell>
          <cell r="B211" t="str">
            <v>E250/400MHz/256MB/9GB 10K</v>
          </cell>
          <cell r="C211">
            <v>19884</v>
          </cell>
          <cell r="D211" t="str">
            <v>H</v>
          </cell>
        </row>
        <row r="212">
          <cell r="A212" t="str">
            <v>A26-UJC2-9S-002CQ</v>
          </cell>
          <cell r="B212" t="str">
            <v>E250SRVR 2-400MHZ 2GB 2-9GB</v>
          </cell>
          <cell r="C212">
            <v>29993</v>
          </cell>
          <cell r="D212" t="str">
            <v>H</v>
          </cell>
        </row>
        <row r="213">
          <cell r="A213" t="str">
            <v>A27-ULD1-9M-1024AQ</v>
          </cell>
          <cell r="B213" t="str">
            <v>WS U80/450, AFB6, 1GB/18GB</v>
          </cell>
          <cell r="C213">
            <v>29288</v>
          </cell>
          <cell r="D213" t="str">
            <v>H</v>
          </cell>
        </row>
        <row r="214">
          <cell r="A214" t="str">
            <v>A27-ULD1-9T-1024AQ</v>
          </cell>
          <cell r="B214" t="str">
            <v>WS U80/450, PGX32, 1GB/18GB</v>
          </cell>
          <cell r="C214">
            <v>26761</v>
          </cell>
          <cell r="D214" t="str">
            <v>H</v>
          </cell>
        </row>
        <row r="215">
          <cell r="A215" t="str">
            <v>A27-ULD1-9T-256AQ</v>
          </cell>
          <cell r="B215" t="str">
            <v>WS U80/450, PGX32, 256MB/18GB</v>
          </cell>
          <cell r="C215">
            <v>21889</v>
          </cell>
          <cell r="D215" t="str">
            <v>H</v>
          </cell>
        </row>
        <row r="216">
          <cell r="A216" t="str">
            <v>A27-ULD2-9M-1024AQ</v>
          </cell>
          <cell r="B216" t="str">
            <v>WS U80/450x2, AFB6, 1GB/18GB</v>
          </cell>
          <cell r="C216">
            <v>37128</v>
          </cell>
          <cell r="D216" t="str">
            <v>H</v>
          </cell>
        </row>
        <row r="217">
          <cell r="A217" t="str">
            <v>A27-ULD2-9T-1024AQ</v>
          </cell>
          <cell r="B217" t="str">
            <v>WS U80/2x450, PGX32, 1GB/18GB</v>
          </cell>
          <cell r="C217">
            <v>34601</v>
          </cell>
          <cell r="D217" t="str">
            <v>H</v>
          </cell>
        </row>
        <row r="218">
          <cell r="A218" t="str">
            <v>A27-ULD4-9M-1024AQ</v>
          </cell>
          <cell r="B218" t="str">
            <v>WS U80/450x4, AFB6, 1GB/18GB</v>
          </cell>
          <cell r="C218">
            <v>55328</v>
          </cell>
          <cell r="D218" t="str">
            <v>H</v>
          </cell>
        </row>
        <row r="219">
          <cell r="A219" t="str">
            <v>A27-ULD4-9T-1024AQ</v>
          </cell>
          <cell r="B219" t="str">
            <v>WS U80/4x450, PGX32, 1GB/18GB</v>
          </cell>
          <cell r="C219">
            <v>52801</v>
          </cell>
          <cell r="D219" t="str">
            <v>H</v>
          </cell>
        </row>
        <row r="220">
          <cell r="A220" t="str">
            <v>A33-AA</v>
          </cell>
          <cell r="B220" t="str">
            <v>E420R Server Base Config</v>
          </cell>
          <cell r="C220">
            <v>10269</v>
          </cell>
          <cell r="D220" t="str">
            <v>H</v>
          </cell>
        </row>
        <row r="221">
          <cell r="A221" t="str">
            <v>A33-ULD1-9S-256CQ</v>
          </cell>
          <cell r="B221" t="str">
            <v>E420R,450MHz,256MB,9GB 10K</v>
          </cell>
          <cell r="C221">
            <v>23484</v>
          </cell>
          <cell r="D221" t="str">
            <v>H</v>
          </cell>
        </row>
        <row r="222">
          <cell r="A222" t="str">
            <v>A33-ULD4-9S-004CQ</v>
          </cell>
          <cell r="B222" t="str">
            <v>E420R,4-450MHz,4GB,2-9GB 10K</v>
          </cell>
          <cell r="C222">
            <v>69993</v>
          </cell>
          <cell r="D222" t="str">
            <v>H</v>
          </cell>
        </row>
        <row r="223">
          <cell r="A223" t="str">
            <v>A34-AA</v>
          </cell>
          <cell r="B223" t="str">
            <v>E220R Server Base Config</v>
          </cell>
          <cell r="C223">
            <v>4991</v>
          </cell>
          <cell r="D223" t="str">
            <v>H</v>
          </cell>
        </row>
        <row r="224">
          <cell r="A224" t="str">
            <v>A34-ULD1-9S-256CQ</v>
          </cell>
          <cell r="B224" t="str">
            <v>E220R/450MHz/256MB/9GB 10K</v>
          </cell>
          <cell r="C224">
            <v>18206</v>
          </cell>
          <cell r="D224" t="str">
            <v>H</v>
          </cell>
        </row>
        <row r="225">
          <cell r="A225" t="str">
            <v>A34-ULD2-9S-002CQ</v>
          </cell>
          <cell r="B225" t="str">
            <v>E220R/2-450MHz/2GB/2-9GB 10K</v>
          </cell>
          <cell r="C225">
            <v>34993</v>
          </cell>
          <cell r="D225" t="str">
            <v>H</v>
          </cell>
        </row>
        <row r="226">
          <cell r="A226" t="str">
            <v>A5000-NT4-B</v>
          </cell>
          <cell r="B226" t="str">
            <v>NT SW KIT FOR A5000</v>
          </cell>
          <cell r="C226">
            <v>0</v>
          </cell>
          <cell r="D226" t="str">
            <v>D</v>
          </cell>
        </row>
        <row r="227">
          <cell r="A227" t="str">
            <v>ANSB9-080-99Y9</v>
          </cell>
          <cell r="B227" t="str">
            <v>Solaris 8 AB CD Set</v>
          </cell>
          <cell r="C227">
            <v>65</v>
          </cell>
          <cell r="D227" t="str">
            <v>A</v>
          </cell>
        </row>
        <row r="228">
          <cell r="A228" t="str">
            <v>AP09S-230-SAM9</v>
          </cell>
          <cell r="B228" t="str">
            <v>E10000 AP SW 2.3, CD Release</v>
          </cell>
          <cell r="C228">
            <v>0</v>
          </cell>
          <cell r="D228" t="str">
            <v>D</v>
          </cell>
        </row>
        <row r="229">
          <cell r="A229" t="str">
            <v>AP29S-201-S999</v>
          </cell>
          <cell r="B229" t="str">
            <v>Alternate Pathing 2.0.1</v>
          </cell>
          <cell r="C229">
            <v>0</v>
          </cell>
          <cell r="D229" t="str">
            <v>D</v>
          </cell>
        </row>
        <row r="230">
          <cell r="A230" t="str">
            <v>AUT-2.1-D</v>
          </cell>
          <cell r="B230" t="str">
            <v>AUTOCLIENT 2.1, DOC</v>
          </cell>
          <cell r="C230">
            <v>195</v>
          </cell>
          <cell r="D230" t="str">
            <v>D</v>
          </cell>
        </row>
        <row r="231">
          <cell r="A231" t="str">
            <v>AUT-2.1-L10</v>
          </cell>
          <cell r="B231" t="str">
            <v>AUTOCLIENT 2.1, 10LIC</v>
          </cell>
          <cell r="C231">
            <v>3416</v>
          </cell>
          <cell r="D231" t="str">
            <v>B</v>
          </cell>
        </row>
        <row r="232">
          <cell r="A232" t="str">
            <v>AUT-2.1-L100</v>
          </cell>
          <cell r="B232" t="str">
            <v>AUTOCLIENT 2.1, 100LIC</v>
          </cell>
          <cell r="C232">
            <v>21875</v>
          </cell>
          <cell r="D232" t="str">
            <v>B</v>
          </cell>
        </row>
        <row r="233">
          <cell r="A233" t="str">
            <v>AUT-2.1-P</v>
          </cell>
          <cell r="B233" t="str">
            <v>AUTOCLIENT 2.1, CD DOC LI</v>
          </cell>
          <cell r="C233">
            <v>7840</v>
          </cell>
          <cell r="D233" t="str">
            <v>B</v>
          </cell>
        </row>
        <row r="234">
          <cell r="A234" t="str">
            <v>AUT-SVR-2.1-L</v>
          </cell>
          <cell r="B234" t="str">
            <v>AUTOCLIENT 2.1 SV, LIC</v>
          </cell>
          <cell r="C234">
            <v>4179</v>
          </cell>
          <cell r="D234" t="str">
            <v>B</v>
          </cell>
        </row>
        <row r="235">
          <cell r="A235" t="str">
            <v>BAE-100-45</v>
          </cell>
          <cell r="B235" t="str">
            <v>Sun Ray 1/Korean</v>
          </cell>
          <cell r="C235">
            <v>699</v>
          </cell>
          <cell r="D235" t="str">
            <v>H</v>
          </cell>
        </row>
        <row r="236">
          <cell r="A236" t="str">
            <v>BUA99-510-9999</v>
          </cell>
          <cell r="B236" t="str">
            <v>SW SBU 5.1 ARCHIVE, LIC</v>
          </cell>
          <cell r="C236">
            <v>4900</v>
          </cell>
          <cell r="D236" t="str">
            <v>B</v>
          </cell>
        </row>
        <row r="237">
          <cell r="A237" t="str">
            <v>BUE99-510-E999</v>
          </cell>
          <cell r="B237" t="str">
            <v>SW SBU 5.1 PE, CD DOC LI</v>
          </cell>
          <cell r="C237">
            <v>21000</v>
          </cell>
          <cell r="D237" t="str">
            <v>B</v>
          </cell>
        </row>
        <row r="238">
          <cell r="A238" t="str">
            <v>BUH99-510-9999</v>
          </cell>
          <cell r="B238" t="str">
            <v>SW SBU 5.1 HSM, LIC</v>
          </cell>
          <cell r="C238">
            <v>21000</v>
          </cell>
          <cell r="D238" t="str">
            <v>B</v>
          </cell>
        </row>
        <row r="239">
          <cell r="A239" t="str">
            <v>BUM99-510-9999</v>
          </cell>
          <cell r="B239" t="str">
            <v>SW SBU 5.1 SNMP, LIC</v>
          </cell>
          <cell r="C239">
            <v>2100</v>
          </cell>
          <cell r="D239" t="str">
            <v>B</v>
          </cell>
        </row>
        <row r="240">
          <cell r="A240" t="str">
            <v>BUN99-510-E999</v>
          </cell>
          <cell r="B240" t="str">
            <v>SW SBU 5.1 PE STG NODE, LIC</v>
          </cell>
          <cell r="C240">
            <v>21000</v>
          </cell>
          <cell r="D240" t="str">
            <v>B</v>
          </cell>
        </row>
        <row r="241">
          <cell r="A241" t="str">
            <v>BUN99-510-W999</v>
          </cell>
          <cell r="B241" t="str">
            <v>SW SBU 5.1 NE STG NODE, LIC</v>
          </cell>
          <cell r="C241">
            <v>8400</v>
          </cell>
          <cell r="D241" t="str">
            <v>B</v>
          </cell>
        </row>
        <row r="242">
          <cell r="A242" t="str">
            <v>BUU99-510-9999</v>
          </cell>
          <cell r="B242" t="str">
            <v>SW SBU 5.1 SE, CD DOC LI</v>
          </cell>
          <cell r="C242">
            <v>4200</v>
          </cell>
          <cell r="D242" t="str">
            <v>B</v>
          </cell>
        </row>
        <row r="243">
          <cell r="A243" t="str">
            <v>BUUD9-510-9999</v>
          </cell>
          <cell r="B243" t="str">
            <v>SW SBU 5.1 DOCUMENTATION KIT</v>
          </cell>
          <cell r="C243">
            <v>210</v>
          </cell>
          <cell r="D243" t="str">
            <v>D</v>
          </cell>
        </row>
        <row r="244">
          <cell r="A244" t="str">
            <v>BUW99-510-W999</v>
          </cell>
          <cell r="B244" t="str">
            <v>SW SBU 5.1 NE, CD DOC LI</v>
          </cell>
          <cell r="C244">
            <v>8400</v>
          </cell>
          <cell r="D244" t="str">
            <v>B</v>
          </cell>
        </row>
        <row r="245">
          <cell r="A245" t="str">
            <v>C1018A</v>
          </cell>
          <cell r="B245" t="str">
            <v>CTO-SBUS SFE FWSCSI ADAPTER</v>
          </cell>
          <cell r="C245">
            <v>1424</v>
          </cell>
          <cell r="D245" t="str">
            <v>A</v>
          </cell>
        </row>
        <row r="246">
          <cell r="A246" t="str">
            <v>C1030A</v>
          </cell>
          <cell r="B246" t="str">
            <v>CTO-SBUS PCMCIA INTERFACE</v>
          </cell>
          <cell r="C246">
            <v>384</v>
          </cell>
          <cell r="D246" t="str">
            <v>A</v>
          </cell>
        </row>
        <row r="247">
          <cell r="A247" t="str">
            <v>C1032A</v>
          </cell>
          <cell r="B247" t="str">
            <v>CTO-INT PCI 10/100BASET NIC</v>
          </cell>
          <cell r="C247">
            <v>1294</v>
          </cell>
          <cell r="D247" t="str">
            <v>A</v>
          </cell>
        </row>
        <row r="248">
          <cell r="A248" t="str">
            <v>C1033A</v>
          </cell>
          <cell r="B248" t="str">
            <v>CTO-PCI FAST ETHERNET ADAPT</v>
          </cell>
          <cell r="C248">
            <v>904</v>
          </cell>
          <cell r="D248" t="str">
            <v>A</v>
          </cell>
        </row>
        <row r="249">
          <cell r="A249" t="str">
            <v>C1049A</v>
          </cell>
          <cell r="B249" t="str">
            <v>CTO-QUAD FASTETHERNET W/SW</v>
          </cell>
          <cell r="C249">
            <v>2594</v>
          </cell>
          <cell r="D249" t="str">
            <v>A</v>
          </cell>
        </row>
        <row r="250">
          <cell r="A250" t="str">
            <v>C1053A</v>
          </cell>
          <cell r="B250" t="str">
            <v>CTO-SBUS FSBE/FAST SCSI BUFFER</v>
          </cell>
          <cell r="C250">
            <v>1424</v>
          </cell>
          <cell r="D250" t="str">
            <v>A</v>
          </cell>
        </row>
        <row r="251">
          <cell r="A251" t="str">
            <v>C1055A</v>
          </cell>
          <cell r="B251" t="str">
            <v>CTO SBUS SCSI HOST ADAPTER</v>
          </cell>
          <cell r="C251">
            <v>644</v>
          </cell>
          <cell r="D251" t="str">
            <v>A</v>
          </cell>
        </row>
        <row r="252">
          <cell r="A252" t="str">
            <v>C1059A</v>
          </cell>
          <cell r="B252" t="str">
            <v>CTO-SBUS FAST ETHERNET W/SW</v>
          </cell>
          <cell r="C252">
            <v>1034</v>
          </cell>
          <cell r="D252" t="str">
            <v>A</v>
          </cell>
        </row>
        <row r="253">
          <cell r="A253" t="str">
            <v>C1062A</v>
          </cell>
          <cell r="B253" t="str">
            <v>CTO SBUS F/W DWIS/S ADAPTER</v>
          </cell>
          <cell r="C253">
            <v>1684</v>
          </cell>
          <cell r="D253" t="str">
            <v>A</v>
          </cell>
        </row>
        <row r="254">
          <cell r="A254" t="str">
            <v>C1063A</v>
          </cell>
          <cell r="B254" t="str">
            <v>CTO SBUS F/W SWIS/S ADAPTER</v>
          </cell>
          <cell r="C254">
            <v>1554</v>
          </cell>
          <cell r="D254" t="str">
            <v>A</v>
          </cell>
        </row>
        <row r="255">
          <cell r="A255" t="str">
            <v>C1065A</v>
          </cell>
          <cell r="B255" t="str">
            <v>CTO ULTRA DWIS/S HOST ADAPTER</v>
          </cell>
          <cell r="C255">
            <v>1684</v>
          </cell>
          <cell r="D255" t="str">
            <v>A</v>
          </cell>
        </row>
        <row r="256">
          <cell r="A256" t="str">
            <v>C1140A</v>
          </cell>
          <cell r="B256" t="str">
            <v>SUN GIGABITETHERNET/S 2.0</v>
          </cell>
          <cell r="C256">
            <v>2984</v>
          </cell>
          <cell r="D256" t="str">
            <v>A</v>
          </cell>
        </row>
        <row r="257">
          <cell r="A257" t="str">
            <v>C1141A</v>
          </cell>
          <cell r="B257" t="str">
            <v>SUN GIGABITETHERNET/P 2.0</v>
          </cell>
          <cell r="C257">
            <v>2724</v>
          </cell>
          <cell r="D257" t="str">
            <v>A</v>
          </cell>
        </row>
        <row r="258">
          <cell r="A258" t="str">
            <v>C1147A</v>
          </cell>
          <cell r="B258" t="str">
            <v>OPT SBUS SUNATM155/MFIBER S/SW</v>
          </cell>
          <cell r="C258">
            <v>1684</v>
          </cell>
          <cell r="D258" t="str">
            <v>A</v>
          </cell>
        </row>
        <row r="259">
          <cell r="A259" t="str">
            <v>C1148A</v>
          </cell>
          <cell r="B259" t="str">
            <v>OPT SBUS SUNATM155/UTP5 W/SW</v>
          </cell>
          <cell r="C259">
            <v>1294</v>
          </cell>
          <cell r="D259" t="str">
            <v>A</v>
          </cell>
        </row>
        <row r="260">
          <cell r="A260" t="str">
            <v>C1149A</v>
          </cell>
          <cell r="B260" t="str">
            <v>OPT SBUS SUNATM622/MFIBER W/SW</v>
          </cell>
          <cell r="C260">
            <v>6494</v>
          </cell>
          <cell r="D260" t="str">
            <v>A</v>
          </cell>
        </row>
        <row r="261">
          <cell r="A261" t="str">
            <v>C1157A</v>
          </cell>
          <cell r="B261" t="str">
            <v>OPT PCI SUNATM/P-155MMF W/SW</v>
          </cell>
          <cell r="C261">
            <v>1424</v>
          </cell>
          <cell r="D261" t="str">
            <v>A</v>
          </cell>
        </row>
        <row r="262">
          <cell r="A262" t="str">
            <v>C1158A</v>
          </cell>
          <cell r="B262" t="str">
            <v>OPT PCI SUNATM/P-155UTP W/SW</v>
          </cell>
          <cell r="C262">
            <v>1164</v>
          </cell>
          <cell r="D262" t="str">
            <v>A</v>
          </cell>
        </row>
        <row r="263">
          <cell r="A263" t="str">
            <v>C1159A</v>
          </cell>
          <cell r="B263" t="str">
            <v>OPT PCI SUNATM/P-622MMF W/SW</v>
          </cell>
          <cell r="C263">
            <v>5194</v>
          </cell>
          <cell r="D263" t="str">
            <v>A</v>
          </cell>
        </row>
        <row r="264">
          <cell r="A264" t="str">
            <v>C2144A</v>
          </cell>
          <cell r="B264" t="str">
            <v>OPT SBUS CARD TRI/S INCL. SW</v>
          </cell>
          <cell r="C264">
            <v>1755</v>
          </cell>
          <cell r="D264" t="str">
            <v>A</v>
          </cell>
        </row>
        <row r="265">
          <cell r="A265" t="str">
            <v>C2154A</v>
          </cell>
          <cell r="B265" t="str">
            <v>OPT INT SUNTRI/P 5.0</v>
          </cell>
          <cell r="C265">
            <v>1554</v>
          </cell>
          <cell r="D265" t="str">
            <v>A</v>
          </cell>
        </row>
        <row r="266">
          <cell r="A266" t="str">
            <v>C2156A</v>
          </cell>
          <cell r="B266" t="str">
            <v>OPT SUNSAI/P 3.0</v>
          </cell>
          <cell r="C266">
            <v>1294</v>
          </cell>
          <cell r="D266" t="str">
            <v>A</v>
          </cell>
        </row>
        <row r="267">
          <cell r="A267" t="str">
            <v>C2602A</v>
          </cell>
          <cell r="B267" t="str">
            <v>CTO CPU/MEM BD FOR EXX00</v>
          </cell>
          <cell r="C267">
            <v>13500</v>
          </cell>
          <cell r="D267" t="str">
            <v>A</v>
          </cell>
        </row>
        <row r="268">
          <cell r="A268" t="str">
            <v>C2761A</v>
          </cell>
          <cell r="B268" t="str">
            <v>E10000 SYSTEM BOARD (EMPTY)</v>
          </cell>
          <cell r="C268">
            <v>96000</v>
          </cell>
          <cell r="D268" t="str">
            <v>A</v>
          </cell>
        </row>
        <row r="269">
          <cell r="A269" t="str">
            <v>C2861A</v>
          </cell>
          <cell r="B269" t="str">
            <v>E10K Power Express Board</v>
          </cell>
          <cell r="C269">
            <v>274472</v>
          </cell>
          <cell r="D269" t="str">
            <v>A</v>
          </cell>
        </row>
        <row r="270">
          <cell r="A270" t="str">
            <v>C32-9.1-L1</v>
          </cell>
          <cell r="B270" t="str">
            <v>SUNLINK CG3270 9.1, LIC</v>
          </cell>
          <cell r="C270">
            <v>813</v>
          </cell>
          <cell r="D270" t="str">
            <v>B</v>
          </cell>
        </row>
        <row r="271">
          <cell r="A271" t="str">
            <v>C32-9.1-L8</v>
          </cell>
          <cell r="B271" t="str">
            <v>SUNLINK CG3270 9.1, 8LIC</v>
          </cell>
          <cell r="C271">
            <v>5129</v>
          </cell>
          <cell r="D271" t="str">
            <v>B</v>
          </cell>
        </row>
        <row r="272">
          <cell r="A272" t="str">
            <v>C3655A</v>
          </cell>
          <cell r="B272" t="str">
            <v>CTO-TURBOGXPLUS CARD W/CABLES</v>
          </cell>
          <cell r="C272">
            <v>1162</v>
          </cell>
          <cell r="D272" t="str">
            <v>H</v>
          </cell>
        </row>
        <row r="273">
          <cell r="A273" t="str">
            <v>C3664A</v>
          </cell>
          <cell r="B273" t="str">
            <v>CTO-ELITE3D M3 W/CBL</v>
          </cell>
          <cell r="C273">
            <v>2594</v>
          </cell>
          <cell r="D273" t="str">
            <v>H</v>
          </cell>
        </row>
        <row r="274">
          <cell r="A274" t="str">
            <v>C3665A</v>
          </cell>
          <cell r="B274" t="str">
            <v>CTO-ELITE3D M6 VERTICAL W/CBL</v>
          </cell>
          <cell r="C274">
            <v>3894</v>
          </cell>
          <cell r="D274" t="str">
            <v>H</v>
          </cell>
        </row>
        <row r="275">
          <cell r="A275" t="str">
            <v>C3667A</v>
          </cell>
          <cell r="B275" t="str">
            <v>ELITE3D M6 HORIZ. W/CBL</v>
          </cell>
          <cell r="C275">
            <v>3894</v>
          </cell>
          <cell r="D275" t="str">
            <v>H</v>
          </cell>
        </row>
        <row r="276">
          <cell r="A276" t="str">
            <v>C3668A</v>
          </cell>
          <cell r="B276" t="str">
            <v>PGX32 CARD W/VIDEO ADAPTOR</v>
          </cell>
          <cell r="C276">
            <v>398</v>
          </cell>
          <cell r="D276" t="str">
            <v>H</v>
          </cell>
        </row>
        <row r="277">
          <cell r="A277" t="str">
            <v>C3670A</v>
          </cell>
          <cell r="B277" t="str">
            <v>CTO-CREATR3D SERIES 3,VERTICAL</v>
          </cell>
          <cell r="C277">
            <v>1034</v>
          </cell>
          <cell r="D277" t="str">
            <v>H</v>
          </cell>
        </row>
        <row r="278">
          <cell r="A278" t="str">
            <v>C3851A</v>
          </cell>
          <cell r="B278" t="str">
            <v>E10000 CTO POWER CORD, (INT'L)</v>
          </cell>
          <cell r="C278">
            <v>0</v>
          </cell>
          <cell r="D278" t="str">
            <v>D</v>
          </cell>
        </row>
        <row r="279">
          <cell r="A279" t="str">
            <v>C3865A</v>
          </cell>
          <cell r="B279" t="str">
            <v>E10000 CTO P-CORD 14FT FOR N.A</v>
          </cell>
          <cell r="C279">
            <v>0</v>
          </cell>
          <cell r="D279" t="str">
            <v>D</v>
          </cell>
        </row>
        <row r="280">
          <cell r="A280" t="str">
            <v>C3875A</v>
          </cell>
          <cell r="B280" t="str">
            <v>E10000 CTO AC INPUT MODULE</v>
          </cell>
          <cell r="C280">
            <v>3900</v>
          </cell>
          <cell r="D280" t="str">
            <v>A</v>
          </cell>
        </row>
        <row r="281">
          <cell r="A281" t="str">
            <v>C5229A</v>
          </cell>
          <cell r="B281" t="str">
            <v>CTO-9GB,7200RPM,ULTRA SCSI DRI</v>
          </cell>
          <cell r="C281">
            <v>1484</v>
          </cell>
          <cell r="D281" t="str">
            <v>H</v>
          </cell>
        </row>
        <row r="282">
          <cell r="A282" t="str">
            <v>C5234A</v>
          </cell>
          <cell r="B282" t="str">
            <v>OPT INT DISK 9.1GB/10K USCSI</v>
          </cell>
          <cell r="C282">
            <v>1715</v>
          </cell>
          <cell r="D282" t="str">
            <v>H</v>
          </cell>
        </row>
        <row r="283">
          <cell r="A283" t="str">
            <v>C5237A</v>
          </cell>
          <cell r="B283" t="str">
            <v>CTO- 18.2GB/10k USCSI Disk Dri</v>
          </cell>
          <cell r="C283">
            <v>2250</v>
          </cell>
          <cell r="D283" t="str">
            <v>H</v>
          </cell>
        </row>
        <row r="284">
          <cell r="A284" t="str">
            <v>C6003A</v>
          </cell>
          <cell r="B284" t="str">
            <v>CTO-INT FLOPPY 1.44GB FOR U2</v>
          </cell>
          <cell r="C284">
            <v>175</v>
          </cell>
          <cell r="D284" t="str">
            <v>H</v>
          </cell>
        </row>
        <row r="285">
          <cell r="A285" t="str">
            <v>C6004A</v>
          </cell>
          <cell r="B285" t="str">
            <v>CTO-INT FLOPPY DRIVE U30</v>
          </cell>
          <cell r="C285">
            <v>175</v>
          </cell>
          <cell r="D285" t="str">
            <v>H</v>
          </cell>
        </row>
        <row r="286">
          <cell r="A286" t="str">
            <v>C6166A</v>
          </cell>
          <cell r="B286" t="str">
            <v>CTO-OPT INT CD 32X FOR U30/U60</v>
          </cell>
          <cell r="C286">
            <v>350</v>
          </cell>
          <cell r="D286" t="str">
            <v>H</v>
          </cell>
        </row>
        <row r="287">
          <cell r="A287" t="str">
            <v>C6167A</v>
          </cell>
          <cell r="B287" t="str">
            <v>CTO-OPT INT CD 32X FOR U2/E2</v>
          </cell>
          <cell r="C287">
            <v>350</v>
          </cell>
          <cell r="D287" t="str">
            <v>H</v>
          </cell>
        </row>
        <row r="288">
          <cell r="A288" t="str">
            <v>C6212A</v>
          </cell>
          <cell r="B288" t="str">
            <v>CTO - INT TAPE 7GB/8MM</v>
          </cell>
          <cell r="C288">
            <v>2030</v>
          </cell>
          <cell r="D288" t="str">
            <v>H</v>
          </cell>
        </row>
        <row r="289">
          <cell r="A289" t="str">
            <v>C6282A</v>
          </cell>
          <cell r="B289" t="str">
            <v>CTO - INT TAPE 12GB 4MM DDS-3</v>
          </cell>
          <cell r="C289">
            <v>1785</v>
          </cell>
          <cell r="D289" t="str">
            <v>H</v>
          </cell>
        </row>
        <row r="290">
          <cell r="A290" t="str">
            <v>C6541A</v>
          </cell>
          <cell r="B290" t="str">
            <v>CTO INT PCI ULTRASCSI DIFF CRD</v>
          </cell>
          <cell r="C290">
            <v>1872</v>
          </cell>
          <cell r="D290" t="str">
            <v>A</v>
          </cell>
        </row>
        <row r="291">
          <cell r="A291" t="str">
            <v>C7002A</v>
          </cell>
          <cell r="B291" t="str">
            <v>CTO-OPT MEMORY 64MB (2*32MB)</v>
          </cell>
          <cell r="C291">
            <v>664</v>
          </cell>
          <cell r="D291" t="str">
            <v>H</v>
          </cell>
        </row>
        <row r="292">
          <cell r="A292" t="str">
            <v>C7003A</v>
          </cell>
          <cell r="B292" t="str">
            <v>CTO-OPT MEMORY 128MB (2*64MB)</v>
          </cell>
          <cell r="C292">
            <v>1264</v>
          </cell>
          <cell r="D292" t="str">
            <v>H</v>
          </cell>
        </row>
        <row r="293">
          <cell r="A293" t="str">
            <v>C7004A</v>
          </cell>
          <cell r="B293" t="str">
            <v>CTO-OPT MEMORY 256MB (2*128MB)</v>
          </cell>
          <cell r="C293">
            <v>2400</v>
          </cell>
          <cell r="D293" t="str">
            <v>H</v>
          </cell>
        </row>
        <row r="294">
          <cell r="A294" t="str">
            <v>C7043A</v>
          </cell>
          <cell r="B294" t="str">
            <v>CTO-OPT MEMORY 128MB (2*64MB)</v>
          </cell>
          <cell r="C294">
            <v>1442</v>
          </cell>
          <cell r="D294" t="str">
            <v>H</v>
          </cell>
        </row>
        <row r="295">
          <cell r="A295" t="str">
            <v>C9671A</v>
          </cell>
          <cell r="B295" t="str">
            <v>E10000 CTO FAN TRAY</v>
          </cell>
          <cell r="C295">
            <v>3200</v>
          </cell>
          <cell r="D295" t="str">
            <v>A</v>
          </cell>
        </row>
        <row r="296">
          <cell r="A296" t="str">
            <v>C9685A</v>
          </cell>
          <cell r="B296" t="str">
            <v>E10000 CTO POWER SUPPLY</v>
          </cell>
          <cell r="C296">
            <v>6400</v>
          </cell>
          <cell r="D296" t="str">
            <v>A</v>
          </cell>
        </row>
        <row r="297">
          <cell r="A297" t="str">
            <v>CECMS-100WE99M</v>
          </cell>
          <cell r="B297" t="str">
            <v>Ent Appl Srvr SW, L10N, Enterp</v>
          </cell>
          <cell r="C297">
            <v>3639</v>
          </cell>
          <cell r="D297" t="str">
            <v>B</v>
          </cell>
        </row>
        <row r="298">
          <cell r="A298" t="str">
            <v>CECMS-100WI99M</v>
          </cell>
          <cell r="B298" t="str">
            <v>Ent Appl Server SW, L10N 1 CPU</v>
          </cell>
          <cell r="C298">
            <v>699</v>
          </cell>
          <cell r="D298" t="str">
            <v>B</v>
          </cell>
        </row>
        <row r="299">
          <cell r="A299" t="str">
            <v>CECMS-100WW99M</v>
          </cell>
          <cell r="B299" t="str">
            <v>Ent Appl Srvr SW, L10N, Wrkgrp</v>
          </cell>
          <cell r="C299">
            <v>1399</v>
          </cell>
          <cell r="D299" t="str">
            <v>B</v>
          </cell>
        </row>
        <row r="300">
          <cell r="A300" t="str">
            <v>CL0VS-229-9999</v>
          </cell>
          <cell r="B300" t="str">
            <v>Sun Cluster 2.2 for E10000</v>
          </cell>
          <cell r="C300">
            <v>70000</v>
          </cell>
          <cell r="D300" t="str">
            <v>B</v>
          </cell>
        </row>
        <row r="301">
          <cell r="A301" t="str">
            <v>CL2IS-229-9999</v>
          </cell>
          <cell r="B301" t="str">
            <v>SC 2.2 for E2</v>
          </cell>
          <cell r="C301">
            <v>2800</v>
          </cell>
          <cell r="D301" t="str">
            <v>B</v>
          </cell>
        </row>
        <row r="302">
          <cell r="A302" t="str">
            <v>CL3IS-229-9999</v>
          </cell>
          <cell r="B302" t="str">
            <v>SC2.2 for E250, E220R</v>
          </cell>
          <cell r="C302">
            <v>2800</v>
          </cell>
          <cell r="D302" t="str">
            <v>B</v>
          </cell>
        </row>
        <row r="303">
          <cell r="A303" t="str">
            <v>CL4IS-229-9999</v>
          </cell>
          <cell r="B303" t="str">
            <v>SC2.2 for E450, E420R</v>
          </cell>
          <cell r="C303">
            <v>7000</v>
          </cell>
          <cell r="D303" t="str">
            <v>B</v>
          </cell>
        </row>
        <row r="304">
          <cell r="A304" t="str">
            <v>CL5IS-229-9999</v>
          </cell>
          <cell r="B304" t="str">
            <v>SC 2.2 for E3000 &amp; SS1000</v>
          </cell>
          <cell r="C304">
            <v>9800</v>
          </cell>
          <cell r="D304" t="str">
            <v>B</v>
          </cell>
        </row>
        <row r="305">
          <cell r="A305" t="str">
            <v>CL6IS-229-9999</v>
          </cell>
          <cell r="B305" t="str">
            <v>SC 2.2 for E4/5X00 &amp; SC2000</v>
          </cell>
          <cell r="C305">
            <v>16800</v>
          </cell>
          <cell r="D305" t="str">
            <v>B</v>
          </cell>
        </row>
        <row r="306">
          <cell r="A306" t="str">
            <v>CL7IS-229-9999</v>
          </cell>
          <cell r="B306" t="str">
            <v>Sun Cluster 2.2 for E6000</v>
          </cell>
          <cell r="C306">
            <v>33600</v>
          </cell>
          <cell r="D306" t="str">
            <v>B</v>
          </cell>
        </row>
        <row r="307">
          <cell r="A307" t="str">
            <v>CL9DS-229-999H</v>
          </cell>
          <cell r="B307" t="str">
            <v>SUN CLUSTER 2.2 DOCS - Korean</v>
          </cell>
          <cell r="C307">
            <v>700</v>
          </cell>
          <cell r="D307" t="str">
            <v>B</v>
          </cell>
        </row>
        <row r="308">
          <cell r="A308" t="str">
            <v>CL9MS-229-999H</v>
          </cell>
          <cell r="B308" t="str">
            <v>SC 2.2 s/w Korean, Docs Engl</v>
          </cell>
          <cell r="C308">
            <v>0</v>
          </cell>
          <cell r="D308" t="str">
            <v>D</v>
          </cell>
        </row>
        <row r="309">
          <cell r="A309" t="str">
            <v>CLAIS-22I-9999</v>
          </cell>
          <cell r="B309" t="str">
            <v>SC 2.2 INFORMIX HA AGENT</v>
          </cell>
          <cell r="C309">
            <v>2800</v>
          </cell>
          <cell r="D309" t="str">
            <v>B</v>
          </cell>
        </row>
        <row r="310">
          <cell r="A310" t="str">
            <v>CLAIS-22L-9999</v>
          </cell>
          <cell r="B310" t="str">
            <v>SC 2.2 LOTUS NOTES HA AGENT</v>
          </cell>
          <cell r="C310">
            <v>2800</v>
          </cell>
          <cell r="D310" t="str">
            <v>B</v>
          </cell>
        </row>
        <row r="311">
          <cell r="A311" t="str">
            <v>CLAIS-22N-9999</v>
          </cell>
          <cell r="B311" t="str">
            <v>SC 2.2 NETSCAPE AGENT</v>
          </cell>
          <cell r="C311">
            <v>2800</v>
          </cell>
          <cell r="D311" t="str">
            <v>B</v>
          </cell>
        </row>
        <row r="312">
          <cell r="A312" t="str">
            <v>CLAIS-22O-9999</v>
          </cell>
          <cell r="B312" t="str">
            <v>SC 2.2 ORACLE HA AGENT</v>
          </cell>
          <cell r="C312">
            <v>2800</v>
          </cell>
          <cell r="D312" t="str">
            <v>B</v>
          </cell>
        </row>
        <row r="313">
          <cell r="A313" t="str">
            <v>CLAIS-22T-9999</v>
          </cell>
          <cell r="B313" t="str">
            <v>SC 2.2 TIVOLI HA AGENT</v>
          </cell>
          <cell r="C313">
            <v>2800</v>
          </cell>
          <cell r="D313" t="str">
            <v>B</v>
          </cell>
        </row>
        <row r="314">
          <cell r="A314" t="str">
            <v>CLAIS-22Y-9999</v>
          </cell>
          <cell r="B314" t="str">
            <v>SC 2.2 SYBASE HA AGENT</v>
          </cell>
          <cell r="C314">
            <v>2800</v>
          </cell>
          <cell r="D314" t="str">
            <v>B</v>
          </cell>
        </row>
        <row r="315">
          <cell r="A315" t="str">
            <v>CLBIS-22P-9999</v>
          </cell>
          <cell r="B315" t="str">
            <v>SC 2.2 OPS FOR E1-E3x00</v>
          </cell>
          <cell r="C315">
            <v>2800</v>
          </cell>
          <cell r="D315" t="str">
            <v>B</v>
          </cell>
        </row>
        <row r="316">
          <cell r="A316" t="str">
            <v>CLBIS-22S-9999</v>
          </cell>
          <cell r="B316" t="str">
            <v>SC 2.2 SAP AGENT E1-E3000</v>
          </cell>
          <cell r="C316">
            <v>2800</v>
          </cell>
          <cell r="D316" t="str">
            <v>B</v>
          </cell>
        </row>
        <row r="317">
          <cell r="A317" t="str">
            <v>CLBIS-22X-9999</v>
          </cell>
          <cell r="B317" t="str">
            <v>SC 2.2 XPS FOR E1-E3x00</v>
          </cell>
          <cell r="C317">
            <v>2800</v>
          </cell>
          <cell r="D317" t="str">
            <v>B</v>
          </cell>
        </row>
        <row r="318">
          <cell r="A318" t="str">
            <v>CLCIS-22P-9999</v>
          </cell>
          <cell r="B318" t="str">
            <v>SC 2.2 OPS FOR E4/5/6x00</v>
          </cell>
          <cell r="C318">
            <v>5600</v>
          </cell>
          <cell r="D318" t="str">
            <v>B</v>
          </cell>
        </row>
        <row r="319">
          <cell r="A319" t="str">
            <v>CLCIS-22S-9999</v>
          </cell>
          <cell r="B319" t="str">
            <v>SC 2.2 SAP AGENT E4/5/6x00</v>
          </cell>
          <cell r="C319">
            <v>5600</v>
          </cell>
          <cell r="D319" t="str">
            <v>B</v>
          </cell>
        </row>
        <row r="320">
          <cell r="A320" t="str">
            <v>CLCIS-22X-9999</v>
          </cell>
          <cell r="B320" t="str">
            <v>SC 2.2 INFX XPS FOR E4/5/6x00</v>
          </cell>
          <cell r="C320">
            <v>5600</v>
          </cell>
          <cell r="D320" t="str">
            <v>B</v>
          </cell>
        </row>
        <row r="321">
          <cell r="A321" t="str">
            <v>CLDVS-22I-9999</v>
          </cell>
          <cell r="B321" t="str">
            <v>SC 2.2 INFORMIX AGENT E10000</v>
          </cell>
          <cell r="C321">
            <v>2800</v>
          </cell>
          <cell r="D321" t="str">
            <v>B</v>
          </cell>
        </row>
        <row r="322">
          <cell r="A322" t="str">
            <v>CLDVS-22L-9999</v>
          </cell>
          <cell r="B322" t="str">
            <v>SC2.2 LOTUS NOTES AGENT E10000</v>
          </cell>
          <cell r="C322">
            <v>2800</v>
          </cell>
          <cell r="D322" t="str">
            <v>B</v>
          </cell>
        </row>
        <row r="323">
          <cell r="A323" t="str">
            <v>CLDVS-22N-9999</v>
          </cell>
          <cell r="B323" t="str">
            <v>SC 2.2 NETSCAPE AGENT E10000</v>
          </cell>
          <cell r="C323">
            <v>2800</v>
          </cell>
          <cell r="D323" t="str">
            <v>B</v>
          </cell>
        </row>
        <row r="324">
          <cell r="A324" t="str">
            <v>CLDVS-22O-9999</v>
          </cell>
          <cell r="B324" t="str">
            <v>SC 2.2 ORACLE AGENT E10000</v>
          </cell>
          <cell r="C324">
            <v>2800</v>
          </cell>
          <cell r="D324" t="str">
            <v>B</v>
          </cell>
        </row>
        <row r="325">
          <cell r="A325" t="str">
            <v>CLDVS-22P-9999</v>
          </cell>
          <cell r="B325" t="str">
            <v>SC 2.2 OPS FOR E10000</v>
          </cell>
          <cell r="C325">
            <v>22400</v>
          </cell>
          <cell r="D325" t="str">
            <v>B</v>
          </cell>
        </row>
        <row r="326">
          <cell r="A326" t="str">
            <v>CLDVS-22S-9999</v>
          </cell>
          <cell r="B326" t="str">
            <v>SC 2.2 SAP AGENT E10000</v>
          </cell>
          <cell r="C326">
            <v>22400</v>
          </cell>
          <cell r="D326" t="str">
            <v>B</v>
          </cell>
        </row>
        <row r="327">
          <cell r="A327" t="str">
            <v>CLDVS-22T-9999</v>
          </cell>
          <cell r="B327" t="str">
            <v>SC 2.2 TIVOLI AGENT E10000</v>
          </cell>
          <cell r="C327">
            <v>2800</v>
          </cell>
          <cell r="D327" t="str">
            <v>B</v>
          </cell>
        </row>
        <row r="328">
          <cell r="A328" t="str">
            <v>CLDVS-22X-9999</v>
          </cell>
          <cell r="B328" t="str">
            <v>SC 2.2 INFX XPS FOR E10000</v>
          </cell>
          <cell r="C328">
            <v>22400</v>
          </cell>
          <cell r="D328" t="str">
            <v>B</v>
          </cell>
        </row>
        <row r="329">
          <cell r="A329" t="str">
            <v>CLDVS-22Y-9999</v>
          </cell>
          <cell r="B329" t="str">
            <v>SC 2.2 SYBASE AGENT E10000</v>
          </cell>
          <cell r="C329">
            <v>2800</v>
          </cell>
          <cell r="D329" t="str">
            <v>B</v>
          </cell>
        </row>
        <row r="330">
          <cell r="A330" t="str">
            <v>CLI-9.1-L32</v>
          </cell>
          <cell r="B330" t="str">
            <v>SUNLINK CLIENT3270 9.1, 32LIC</v>
          </cell>
          <cell r="C330">
            <v>9354</v>
          </cell>
          <cell r="D330" t="str">
            <v>B</v>
          </cell>
        </row>
        <row r="331">
          <cell r="A331" t="str">
            <v>CLI-9.1-L64</v>
          </cell>
          <cell r="B331" t="str">
            <v>SUNLINK CLIENT3270 9.1, 64LIC</v>
          </cell>
          <cell r="C331">
            <v>16114</v>
          </cell>
          <cell r="D331" t="str">
            <v>B</v>
          </cell>
        </row>
        <row r="332">
          <cell r="A332" t="str">
            <v>CLI-9.1-L8</v>
          </cell>
          <cell r="B332" t="str">
            <v>SUNLINK CLIENT3270 9.1, 8LIC</v>
          </cell>
          <cell r="C332">
            <v>2984</v>
          </cell>
          <cell r="D332" t="str">
            <v>B</v>
          </cell>
        </row>
        <row r="333">
          <cell r="A333" t="str">
            <v>CLTIS-229-9999</v>
          </cell>
          <cell r="B333" t="str">
            <v>SC 2.2 for Netra t 1120/1125</v>
          </cell>
          <cell r="C333">
            <v>2800</v>
          </cell>
          <cell r="D333" t="str">
            <v>B</v>
          </cell>
        </row>
        <row r="334">
          <cell r="A334" t="str">
            <v>CLUS-2.0-DOC</v>
          </cell>
          <cell r="B334" t="str">
            <v>SUN CLUSTER 2.0 DOCS</v>
          </cell>
          <cell r="C334">
            <v>700</v>
          </cell>
          <cell r="D334" t="str">
            <v>B</v>
          </cell>
        </row>
        <row r="335">
          <cell r="A335" t="str">
            <v>CMIP-RT-8.1-X-L1</v>
          </cell>
          <cell r="B335" t="str">
            <v>CMIP RT 8.1 RTU ONLY</v>
          </cell>
          <cell r="C335">
            <v>2590</v>
          </cell>
          <cell r="D335" t="str">
            <v>B</v>
          </cell>
        </row>
        <row r="336">
          <cell r="A336" t="str">
            <v>CMIP-RT-821-D</v>
          </cell>
          <cell r="B336" t="str">
            <v>CMIP 8.2.1 RT DOCUMENTATION</v>
          </cell>
          <cell r="C336">
            <v>210</v>
          </cell>
          <cell r="D336" t="str">
            <v>B</v>
          </cell>
        </row>
        <row r="337">
          <cell r="A337" t="str">
            <v>CMIP-RT-821-L1</v>
          </cell>
          <cell r="B337" t="str">
            <v>CMIP 8.2.1 RT 1 RTU</v>
          </cell>
          <cell r="C337">
            <v>2793</v>
          </cell>
          <cell r="D337" t="str">
            <v>B</v>
          </cell>
        </row>
        <row r="338">
          <cell r="A338" t="str">
            <v>CMIP-RT-821-L1H</v>
          </cell>
          <cell r="B338" t="str">
            <v>CMIP 8.2.1 HP-UX RT CD/RTU</v>
          </cell>
          <cell r="C338">
            <v>2793</v>
          </cell>
          <cell r="D338" t="str">
            <v>B</v>
          </cell>
        </row>
        <row r="339">
          <cell r="A339" t="str">
            <v>CMIP-SDE-820-CD</v>
          </cell>
          <cell r="B339" t="str">
            <v>CMIP 8.2 SDE CD ONLY</v>
          </cell>
          <cell r="C339">
            <v>49</v>
          </cell>
          <cell r="D339" t="str">
            <v>B</v>
          </cell>
        </row>
        <row r="340">
          <cell r="A340" t="str">
            <v>CMIP-SDE-821-L1</v>
          </cell>
          <cell r="B340" t="str">
            <v>CMIP 8.2.1 SDE 1 RTU</v>
          </cell>
          <cell r="C340">
            <v>6993</v>
          </cell>
          <cell r="D340" t="str">
            <v>B</v>
          </cell>
        </row>
        <row r="341">
          <cell r="A341" t="str">
            <v>CMPD9-821-9999</v>
          </cell>
          <cell r="B341" t="str">
            <v>CMIP 8.2.1 DOCS ONLY</v>
          </cell>
          <cell r="C341">
            <v>195</v>
          </cell>
          <cell r="D341" t="str">
            <v>D</v>
          </cell>
        </row>
        <row r="342">
          <cell r="A342" t="str">
            <v>CMPII-821-R999</v>
          </cell>
          <cell r="B342" t="str">
            <v>CMIP 8.2.1 INTEL RT, LIC</v>
          </cell>
          <cell r="C342">
            <v>2793</v>
          </cell>
          <cell r="D342" t="str">
            <v>B</v>
          </cell>
        </row>
        <row r="343">
          <cell r="A343" t="str">
            <v>CMPII-821-T999</v>
          </cell>
          <cell r="B343" t="str">
            <v>CMIP 8.2.1 SDE INTEL, LIC</v>
          </cell>
          <cell r="C343">
            <v>6993</v>
          </cell>
          <cell r="D343" t="str">
            <v>B</v>
          </cell>
        </row>
        <row r="344">
          <cell r="A344" t="str">
            <v>CMPIN-821-9999</v>
          </cell>
          <cell r="B344" t="str">
            <v>CMIP 8.2.1 SDE NT, LIC</v>
          </cell>
          <cell r="C344">
            <v>6993</v>
          </cell>
          <cell r="D344" t="str">
            <v>B</v>
          </cell>
        </row>
        <row r="345">
          <cell r="A345" t="str">
            <v>CMPIN-821-R999</v>
          </cell>
          <cell r="B345" t="str">
            <v>CMIP 8.2.1 NT RT, LIC</v>
          </cell>
          <cell r="C345">
            <v>2793</v>
          </cell>
          <cell r="D345" t="str">
            <v>B</v>
          </cell>
        </row>
        <row r="346">
          <cell r="A346" t="str">
            <v>CMPIS-821-R999</v>
          </cell>
          <cell r="B346" t="str">
            <v>CMIP 8.2.1 SPARC RT, LIC</v>
          </cell>
          <cell r="C346">
            <v>2793</v>
          </cell>
          <cell r="D346" t="str">
            <v>B</v>
          </cell>
        </row>
        <row r="347">
          <cell r="A347" t="str">
            <v>CMPIS-821-R9U9</v>
          </cell>
          <cell r="B347" t="str">
            <v>UG CMIP 8.2.1 RT SPARC, LIC</v>
          </cell>
          <cell r="C347">
            <v>1034</v>
          </cell>
          <cell r="D347" t="str">
            <v>D</v>
          </cell>
        </row>
        <row r="348">
          <cell r="A348" t="str">
            <v>CMPIS-821-T999</v>
          </cell>
          <cell r="B348" t="str">
            <v>CMIP 8.2.1 SDE SPARC 1 RTU</v>
          </cell>
          <cell r="C348">
            <v>6993</v>
          </cell>
          <cell r="D348" t="str">
            <v>B</v>
          </cell>
        </row>
        <row r="349">
          <cell r="A349" t="str">
            <v>CMPIS-821-T9U9</v>
          </cell>
          <cell r="B349" t="str">
            <v>UG CMIP 8.2.1 SDE SPARC, LIC</v>
          </cell>
          <cell r="C349">
            <v>2405</v>
          </cell>
          <cell r="D349" t="str">
            <v>D</v>
          </cell>
        </row>
        <row r="350">
          <cell r="A350" t="str">
            <v>CTO-INSTALL</v>
          </cell>
          <cell r="B350" t="str">
            <v>FAC INSTALL SERVICE OF INT OPT</v>
          </cell>
          <cell r="C350">
            <v>0</v>
          </cell>
          <cell r="D350" t="str">
            <v>D</v>
          </cell>
        </row>
        <row r="351">
          <cell r="A351" t="str">
            <v>DOB99-100-9999</v>
          </cell>
          <cell r="B351" t="str">
            <v>DATASHARE OPEN BACKUP SW LIC</v>
          </cell>
          <cell r="C351">
            <v>49000</v>
          </cell>
          <cell r="D351" t="str">
            <v>B</v>
          </cell>
        </row>
        <row r="352">
          <cell r="A352" t="str">
            <v>DSH99-310-9999</v>
          </cell>
          <cell r="B352" t="str">
            <v>DATASHARE CORE SW LICENSE</v>
          </cell>
          <cell r="C352">
            <v>119000</v>
          </cell>
          <cell r="D352" t="str">
            <v>B</v>
          </cell>
        </row>
        <row r="353">
          <cell r="A353" t="str">
            <v>E1-SC2.X-GOLD</v>
          </cell>
          <cell r="B353" t="str">
            <v>Spectrum Gold Package (per Node)</v>
          </cell>
          <cell r="C353">
            <v>4000</v>
          </cell>
          <cell r="D353" t="str">
            <v>D</v>
          </cell>
        </row>
        <row r="354">
          <cell r="A354" t="str">
            <v>E10000-4</v>
          </cell>
          <cell r="B354" t="str">
            <v>Enterprise E10000 BASE CABINET</v>
          </cell>
          <cell r="C354">
            <v>524000</v>
          </cell>
          <cell r="D354" t="str">
            <v>A</v>
          </cell>
        </row>
        <row r="355">
          <cell r="A355" t="str">
            <v>E10000-CTO</v>
          </cell>
          <cell r="B355" t="str">
            <v>E10000 CONFIGURE-TO-ORDER OPTS</v>
          </cell>
          <cell r="C355">
            <v>0</v>
          </cell>
          <cell r="D355" t="str">
            <v>D</v>
          </cell>
        </row>
        <row r="356">
          <cell r="A356" t="str">
            <v>E10000-D</v>
          </cell>
          <cell r="B356" t="str">
            <v>Enterprise 10000 Express CAB</v>
          </cell>
          <cell r="C356">
            <v>645600</v>
          </cell>
          <cell r="D356" t="str">
            <v>A</v>
          </cell>
        </row>
        <row r="357">
          <cell r="A357" t="str">
            <v>E10000-SC2.X-GOLD</v>
          </cell>
          <cell r="B357" t="str">
            <v>Spectrum Gold Package (per Node)</v>
          </cell>
          <cell r="C357">
            <v>0</v>
          </cell>
          <cell r="D357" t="str">
            <v>D</v>
          </cell>
        </row>
        <row r="358">
          <cell r="A358" t="str">
            <v>E3000-SC2.X-GOLD</v>
          </cell>
          <cell r="B358" t="str">
            <v>Spectrum Gold Package (per Node)</v>
          </cell>
          <cell r="C358">
            <v>10000</v>
          </cell>
          <cell r="D358" t="str">
            <v>D</v>
          </cell>
        </row>
        <row r="359">
          <cell r="A359" t="str">
            <v>E3501</v>
          </cell>
          <cell r="B359" t="str">
            <v>E3500 SERVER BASE 1*PS</v>
          </cell>
          <cell r="C359">
            <v>16500</v>
          </cell>
          <cell r="D359" t="str">
            <v>A</v>
          </cell>
        </row>
        <row r="360">
          <cell r="A360" t="str">
            <v>E3501-C62</v>
          </cell>
          <cell r="B360" t="str">
            <v>ENT 3500 BASE, 336MHZ/4MB</v>
          </cell>
          <cell r="C360">
            <v>55500</v>
          </cell>
          <cell r="D360" t="str">
            <v>A</v>
          </cell>
        </row>
        <row r="361">
          <cell r="A361" t="str">
            <v>E3501-C82</v>
          </cell>
          <cell r="B361" t="str">
            <v>ENT 3500 BASE, 400MHZ/8MB</v>
          </cell>
          <cell r="C361">
            <v>66000</v>
          </cell>
          <cell r="D361" t="str">
            <v>A</v>
          </cell>
        </row>
        <row r="362">
          <cell r="A362" t="str">
            <v>E3502-C82</v>
          </cell>
          <cell r="B362" t="str">
            <v>ENT 3500 BASE, 400MHZ/8MB, I/O</v>
          </cell>
          <cell r="C362">
            <v>87000</v>
          </cell>
          <cell r="D362" t="str">
            <v>A</v>
          </cell>
        </row>
        <row r="363">
          <cell r="A363" t="str">
            <v>E3502-C84</v>
          </cell>
          <cell r="B363" t="str">
            <v>Ent. 3500 4-Way Pkg</v>
          </cell>
          <cell r="C363">
            <v>217477</v>
          </cell>
          <cell r="D363" t="str">
            <v>A</v>
          </cell>
        </row>
        <row r="364">
          <cell r="A364" t="str">
            <v>E3502-P84</v>
          </cell>
          <cell r="B364" t="str">
            <v>Ent. 3500 4-Way Pkg</v>
          </cell>
          <cell r="C364">
            <v>217477</v>
          </cell>
          <cell r="D364" t="str">
            <v>A</v>
          </cell>
        </row>
        <row r="365">
          <cell r="A365" t="str">
            <v>E4000-SC2.X-GOLD</v>
          </cell>
          <cell r="B365" t="str">
            <v>Spectrum Gold Package (per Node)</v>
          </cell>
          <cell r="C365">
            <v>10600</v>
          </cell>
          <cell r="D365" t="str">
            <v>D</v>
          </cell>
        </row>
        <row r="366">
          <cell r="A366" t="str">
            <v>E450-SC2.X-GOLD(SC2.1)</v>
          </cell>
          <cell r="B366" t="str">
            <v>Spectrum Gold Package (per Node)</v>
          </cell>
          <cell r="C366">
            <v>6600</v>
          </cell>
          <cell r="D366" t="str">
            <v>D</v>
          </cell>
        </row>
        <row r="367">
          <cell r="A367" t="str">
            <v>E4501</v>
          </cell>
          <cell r="B367" t="str">
            <v>ENT 4500 SERVER BASE 2*PS</v>
          </cell>
          <cell r="C367">
            <v>51200</v>
          </cell>
          <cell r="D367" t="str">
            <v>A</v>
          </cell>
        </row>
        <row r="368">
          <cell r="A368" t="str">
            <v>E4502</v>
          </cell>
          <cell r="B368" t="str">
            <v>ENT 4500 SERVER BASE 2*PS, I/O</v>
          </cell>
          <cell r="C368">
            <v>69700</v>
          </cell>
          <cell r="D368" t="str">
            <v>A</v>
          </cell>
        </row>
        <row r="369">
          <cell r="A369" t="str">
            <v>E4502-C88</v>
          </cell>
          <cell r="B369" t="str">
            <v>Ent. 4500 8-Way Base Pkg</v>
          </cell>
          <cell r="C369">
            <v>521628</v>
          </cell>
          <cell r="D369" t="str">
            <v>A</v>
          </cell>
        </row>
        <row r="370">
          <cell r="A370" t="str">
            <v>E4502-P88</v>
          </cell>
          <cell r="B370" t="str">
            <v>Ent. 4500 8-Way Pkg</v>
          </cell>
          <cell r="C370">
            <v>521628</v>
          </cell>
          <cell r="D370" t="str">
            <v>A</v>
          </cell>
        </row>
        <row r="371">
          <cell r="A371" t="str">
            <v>E5000-SC2.X-GOLD</v>
          </cell>
          <cell r="B371" t="str">
            <v>Spectrum Gold Package (per Node)</v>
          </cell>
          <cell r="C371">
            <v>15300</v>
          </cell>
          <cell r="D371" t="str">
            <v>D</v>
          </cell>
        </row>
        <row r="372">
          <cell r="A372" t="str">
            <v>E5501</v>
          </cell>
          <cell r="B372" t="str">
            <v>ENT 5500 SERVER BASE 2*PS</v>
          </cell>
          <cell r="C372">
            <v>76800</v>
          </cell>
          <cell r="D372" t="str">
            <v>A</v>
          </cell>
        </row>
        <row r="373">
          <cell r="A373" t="str">
            <v>E5502</v>
          </cell>
          <cell r="B373" t="str">
            <v>ENT 5500 SERVER BASE 2*PS, I/O</v>
          </cell>
          <cell r="C373">
            <v>88400</v>
          </cell>
          <cell r="D373" t="str">
            <v>A</v>
          </cell>
        </row>
        <row r="374">
          <cell r="A374" t="str">
            <v>E5502-C88</v>
          </cell>
          <cell r="B374" t="str">
            <v>Ent. 5500 8-Way Base Pkg</v>
          </cell>
          <cell r="C374">
            <v>547228</v>
          </cell>
          <cell r="D374" t="str">
            <v>A</v>
          </cell>
        </row>
        <row r="375">
          <cell r="A375" t="str">
            <v>E5502-P88</v>
          </cell>
          <cell r="B375" t="str">
            <v>Ent. 5500 8-Way Pkg</v>
          </cell>
          <cell r="C375">
            <v>547228</v>
          </cell>
          <cell r="D375" t="str">
            <v>A</v>
          </cell>
        </row>
        <row r="376">
          <cell r="A376" t="str">
            <v>E6000-SC2.X-GOLD</v>
          </cell>
          <cell r="B376" t="str">
            <v>Spectrum Gold Package (per Node)</v>
          </cell>
          <cell r="C376">
            <v>33300</v>
          </cell>
          <cell r="D376" t="str">
            <v>D</v>
          </cell>
        </row>
        <row r="377">
          <cell r="A377" t="str">
            <v>E6501</v>
          </cell>
          <cell r="B377" t="str">
            <v>ENT 6500 SERVER BASE 2*PS</v>
          </cell>
          <cell r="C377">
            <v>192000</v>
          </cell>
          <cell r="D377" t="str">
            <v>A</v>
          </cell>
        </row>
        <row r="378">
          <cell r="A378" t="str">
            <v>E6502</v>
          </cell>
          <cell r="B378" t="str">
            <v>ENT 6500 SERVER BASE 2*PS, I/O</v>
          </cell>
          <cell r="C378">
            <v>185300</v>
          </cell>
          <cell r="D378" t="str">
            <v>A</v>
          </cell>
        </row>
        <row r="379">
          <cell r="A379" t="str">
            <v>E6502-C816</v>
          </cell>
          <cell r="B379" t="str">
            <v>Ent. 6500 16-Way Pkg</v>
          </cell>
          <cell r="C379">
            <v>1113356</v>
          </cell>
          <cell r="D379" t="str">
            <v>A</v>
          </cell>
        </row>
        <row r="380">
          <cell r="A380" t="str">
            <v>E6502-P816</v>
          </cell>
          <cell r="B380" t="str">
            <v>Ent. 6500 16-Way Pkg</v>
          </cell>
          <cell r="C380">
            <v>1113356</v>
          </cell>
          <cell r="D380" t="str">
            <v>A</v>
          </cell>
        </row>
        <row r="381">
          <cell r="A381" t="str">
            <v>EFSM9-300W9999</v>
          </cell>
          <cell r="B381" t="str">
            <v>SunScreen EFS CD, Docs, Lic</v>
          </cell>
          <cell r="C381">
            <v>20993</v>
          </cell>
          <cell r="D381" t="str">
            <v>B</v>
          </cell>
        </row>
        <row r="382">
          <cell r="A382" t="str">
            <v>EFSMS-200W9999</v>
          </cell>
          <cell r="B382" t="str">
            <v>SUNSCREEN EFS CD, DOCS, LIC</v>
          </cell>
          <cell r="C382">
            <v>13993</v>
          </cell>
          <cell r="D382" t="str">
            <v>B</v>
          </cell>
        </row>
        <row r="383">
          <cell r="A383" t="str">
            <v>EM1IS-210-9999</v>
          </cell>
          <cell r="B383" t="str">
            <v>EM 2.1 SINGLE MIS LIC MC-1</v>
          </cell>
          <cell r="C383">
            <v>21700</v>
          </cell>
          <cell r="D383" t="str">
            <v>B</v>
          </cell>
        </row>
        <row r="384">
          <cell r="A384" t="str">
            <v>EM1IS-210-99U9</v>
          </cell>
          <cell r="B384" t="str">
            <v>EM 2.1 MIS LIC. UPGRADE MC-1</v>
          </cell>
          <cell r="C384">
            <v>10850</v>
          </cell>
          <cell r="D384" t="str">
            <v>B</v>
          </cell>
        </row>
        <row r="385">
          <cell r="A385" t="str">
            <v>EM2IS-210-9999</v>
          </cell>
          <cell r="B385" t="str">
            <v>EM 2.1 SINGLE MIS LIC  MC-2</v>
          </cell>
          <cell r="C385">
            <v>35700</v>
          </cell>
          <cell r="D385" t="str">
            <v>B</v>
          </cell>
        </row>
        <row r="386">
          <cell r="A386" t="str">
            <v>EM2IS-210-99T9</v>
          </cell>
          <cell r="B386" t="str">
            <v>EM 2.1 MIS LIC MC-1 TO MC-2</v>
          </cell>
          <cell r="C386">
            <v>14000</v>
          </cell>
          <cell r="D386" t="str">
            <v>B</v>
          </cell>
        </row>
        <row r="387">
          <cell r="A387" t="str">
            <v>EM2IS-210-99U9</v>
          </cell>
          <cell r="B387" t="str">
            <v>EM 2.1 MIS LIC. UPGRADE MC-2</v>
          </cell>
          <cell r="C387">
            <v>17850</v>
          </cell>
          <cell r="D387" t="str">
            <v>B</v>
          </cell>
        </row>
        <row r="388">
          <cell r="A388" t="str">
            <v>EMAIS-210-9999</v>
          </cell>
          <cell r="B388" t="str">
            <v>EM 2.1 APPLICATION CLIENT, LIC</v>
          </cell>
          <cell r="C388">
            <v>7000</v>
          </cell>
          <cell r="D388" t="str">
            <v>B</v>
          </cell>
        </row>
        <row r="389">
          <cell r="A389" t="str">
            <v>EMAIS-210-99U9</v>
          </cell>
          <cell r="B389" t="str">
            <v>UG EM 2.1 APPLICATION CLNT LIC</v>
          </cell>
          <cell r="C389">
            <v>3500</v>
          </cell>
          <cell r="D389" t="str">
            <v>B</v>
          </cell>
        </row>
        <row r="390">
          <cell r="A390" t="str">
            <v>EMAIS-300IR999</v>
          </cell>
          <cell r="B390" t="str">
            <v>EM 3.0 Fault Mgmt App Cl. Lic.</v>
          </cell>
          <cell r="C390">
            <v>7000</v>
          </cell>
          <cell r="D390" t="str">
            <v>B</v>
          </cell>
        </row>
        <row r="391">
          <cell r="A391" t="str">
            <v>EMAIS-300IR9U9</v>
          </cell>
          <cell r="B391" t="str">
            <v>EM 3.0 Fault Mgmt App Lic Upgr</v>
          </cell>
          <cell r="C391">
            <v>2800</v>
          </cell>
          <cell r="D391" t="str">
            <v>B</v>
          </cell>
        </row>
        <row r="392">
          <cell r="A392" t="str">
            <v>EMCIS-300-N9UD</v>
          </cell>
          <cell r="B392" t="str">
            <v>EM 3.0 CD Media Up Chinese</v>
          </cell>
          <cell r="C392">
            <v>140</v>
          </cell>
          <cell r="D392" t="str">
            <v>B</v>
          </cell>
        </row>
        <row r="393">
          <cell r="A393" t="str">
            <v>EMCMS-30AI9999</v>
          </cell>
          <cell r="B393" t="str">
            <v>EM 3.0 Media</v>
          </cell>
          <cell r="C393">
            <v>140</v>
          </cell>
          <cell r="D393" t="str">
            <v>B</v>
          </cell>
        </row>
        <row r="394">
          <cell r="A394" t="str">
            <v>EMEDS-210-9999</v>
          </cell>
          <cell r="B394" t="str">
            <v>EM 2.1 ENDUSER HARDCOPY DOCS</v>
          </cell>
          <cell r="C394">
            <v>210</v>
          </cell>
          <cell r="D394" t="str">
            <v>B</v>
          </cell>
        </row>
        <row r="395">
          <cell r="A395" t="str">
            <v>EMEDS-30AIR999</v>
          </cell>
          <cell r="B395" t="str">
            <v>EM 3.0 End User Documentation</v>
          </cell>
          <cell r="C395">
            <v>210</v>
          </cell>
          <cell r="D395" t="str">
            <v>B</v>
          </cell>
        </row>
        <row r="396">
          <cell r="A396" t="str">
            <v>EMEMS-210-9999</v>
          </cell>
          <cell r="B396" t="str">
            <v>EM 2.1 MEDIA AND RELNOTES</v>
          </cell>
          <cell r="C396">
            <v>140</v>
          </cell>
          <cell r="D396" t="str">
            <v>B</v>
          </cell>
        </row>
        <row r="397">
          <cell r="A397" t="str">
            <v>EMJDS-300I9999</v>
          </cell>
          <cell r="B397" t="str">
            <v>EM 3.0 Java Toolkit Doc.</v>
          </cell>
          <cell r="C397">
            <v>490</v>
          </cell>
          <cell r="D397" t="str">
            <v>B</v>
          </cell>
        </row>
        <row r="398">
          <cell r="A398" t="str">
            <v>EMJIS-300IR999</v>
          </cell>
          <cell r="B398" t="str">
            <v>EM 3.0 Java DMK Interface Lic.</v>
          </cell>
          <cell r="C398">
            <v>12600</v>
          </cell>
          <cell r="D398" t="str">
            <v>B</v>
          </cell>
        </row>
        <row r="399">
          <cell r="A399" t="str">
            <v>EMJIS-30AIT999</v>
          </cell>
          <cell r="B399" t="str">
            <v>EM 3.0 Java Toolkit License</v>
          </cell>
          <cell r="C399">
            <v>7000</v>
          </cell>
          <cell r="D399" t="str">
            <v>B</v>
          </cell>
        </row>
        <row r="400">
          <cell r="A400" t="str">
            <v>EMKDS-210-9999</v>
          </cell>
          <cell r="B400" t="str">
            <v>EM 2.1 TOOLKIT DOC SET</v>
          </cell>
          <cell r="C400">
            <v>490</v>
          </cell>
          <cell r="D400" t="str">
            <v>B</v>
          </cell>
        </row>
        <row r="401">
          <cell r="A401" t="str">
            <v>EMKDS-30AI9999</v>
          </cell>
          <cell r="B401" t="str">
            <v>EM 3.0 Toolkit Documentation</v>
          </cell>
          <cell r="C401">
            <v>490</v>
          </cell>
          <cell r="D401" t="str">
            <v>B</v>
          </cell>
        </row>
        <row r="402">
          <cell r="A402" t="str">
            <v>EMKIS-210-T999</v>
          </cell>
          <cell r="B402" t="str">
            <v>EM 2.1 TOOLKIT LICENSE</v>
          </cell>
          <cell r="C402">
            <v>70000</v>
          </cell>
          <cell r="D402" t="str">
            <v>B</v>
          </cell>
        </row>
        <row r="403">
          <cell r="A403" t="str">
            <v>EMKIS-210-T9U9</v>
          </cell>
          <cell r="B403" t="str">
            <v>EM 2.1 TOOLKIT LIC. UPGRADE</v>
          </cell>
          <cell r="C403">
            <v>35000</v>
          </cell>
          <cell r="D403" t="str">
            <v>B</v>
          </cell>
        </row>
        <row r="404">
          <cell r="A404" t="str">
            <v>EMKIS-30AIT999</v>
          </cell>
          <cell r="B404" t="str">
            <v>EM 3.0 Toolkit License</v>
          </cell>
          <cell r="C404">
            <v>70000</v>
          </cell>
          <cell r="D404" t="str">
            <v>B</v>
          </cell>
        </row>
        <row r="405">
          <cell r="A405" t="str">
            <v>EMKIS-30AIT9U9</v>
          </cell>
          <cell r="B405" t="str">
            <v>EM 3.0 Toolkit License Upgrade</v>
          </cell>
          <cell r="C405">
            <v>31500</v>
          </cell>
          <cell r="D405" t="str">
            <v>B</v>
          </cell>
        </row>
        <row r="406">
          <cell r="A406" t="str">
            <v>EMMIS-300ID999</v>
          </cell>
          <cell r="B406" t="str">
            <v>EM 3.0 MIS Bronze License</v>
          </cell>
          <cell r="C406">
            <v>21700</v>
          </cell>
          <cell r="D406" t="str">
            <v>B</v>
          </cell>
        </row>
        <row r="407">
          <cell r="A407" t="str">
            <v>EMMIS-300ID9U9</v>
          </cell>
          <cell r="B407" t="str">
            <v>EM 3.0 MIS Bronze Lic. Upgrade</v>
          </cell>
          <cell r="C407">
            <v>9765</v>
          </cell>
          <cell r="D407" t="str">
            <v>B</v>
          </cell>
        </row>
        <row r="408">
          <cell r="A408" t="str">
            <v>EMMIS-300IE999</v>
          </cell>
          <cell r="B408" t="str">
            <v>EM 3.0 MIS Gold License</v>
          </cell>
          <cell r="C408">
            <v>35700</v>
          </cell>
          <cell r="D408" t="str">
            <v>B</v>
          </cell>
        </row>
        <row r="409">
          <cell r="A409" t="str">
            <v>EMMIS-300IE9T9</v>
          </cell>
          <cell r="B409" t="str">
            <v>EM 3.0 Silver-Gold Trade Up</v>
          </cell>
          <cell r="C409">
            <v>7000</v>
          </cell>
          <cell r="D409" t="str">
            <v>B</v>
          </cell>
        </row>
        <row r="410">
          <cell r="A410" t="str">
            <v>EMMIS-300IE9U9</v>
          </cell>
          <cell r="B410" t="str">
            <v>EM 3.0 MIS Gold Lic. Upgrade</v>
          </cell>
          <cell r="C410">
            <v>16065</v>
          </cell>
          <cell r="D410" t="str">
            <v>B</v>
          </cell>
        </row>
        <row r="411">
          <cell r="A411" t="str">
            <v>EMMIS-300IW999</v>
          </cell>
          <cell r="B411" t="str">
            <v>EM 3.0 MIS Silver License</v>
          </cell>
          <cell r="C411">
            <v>28700</v>
          </cell>
          <cell r="D411" t="str">
            <v>B</v>
          </cell>
        </row>
        <row r="412">
          <cell r="A412" t="str">
            <v>EMMIS-300IW9T9</v>
          </cell>
          <cell r="B412" t="str">
            <v>EM 3.0 Bronze-Silver Trade Up</v>
          </cell>
          <cell r="C412">
            <v>7000</v>
          </cell>
          <cell r="D412" t="str">
            <v>B</v>
          </cell>
        </row>
        <row r="413">
          <cell r="A413" t="str">
            <v>EMMIS-300IW9U9</v>
          </cell>
          <cell r="B413" t="str">
            <v>EM 3.0 MIS Silver Lic. Upgrade</v>
          </cell>
          <cell r="C413">
            <v>12915</v>
          </cell>
          <cell r="D413" t="str">
            <v>B</v>
          </cell>
        </row>
        <row r="414">
          <cell r="A414" t="str">
            <v>EMQIS-300IR999</v>
          </cell>
          <cell r="B414" t="str">
            <v>EM 3.0 TMN Q3 Interface Lic.</v>
          </cell>
          <cell r="C414">
            <v>9800</v>
          </cell>
          <cell r="D414" t="str">
            <v>B</v>
          </cell>
        </row>
        <row r="415">
          <cell r="A415" t="str">
            <v>EMQIS-300IR9U9</v>
          </cell>
          <cell r="B415" t="str">
            <v>EM 3.0 TMN Q3 Interface Upgrad</v>
          </cell>
          <cell r="C415">
            <v>4200</v>
          </cell>
          <cell r="D415" t="str">
            <v>B</v>
          </cell>
        </row>
        <row r="416">
          <cell r="A416" t="str">
            <v>EMTIS-210-9999</v>
          </cell>
          <cell r="B416" t="str">
            <v>EM 2.1 TMNQ3 INTERFACE LIC</v>
          </cell>
          <cell r="C416">
            <v>9800</v>
          </cell>
          <cell r="D416" t="str">
            <v>B</v>
          </cell>
        </row>
        <row r="417">
          <cell r="A417" t="str">
            <v>EMTIS-210-99U9</v>
          </cell>
          <cell r="B417" t="str">
            <v>EM 2.1 TMNQ3 INTERFACE UPGR.</v>
          </cell>
          <cell r="C417">
            <v>4900</v>
          </cell>
          <cell r="D417" t="str">
            <v>B</v>
          </cell>
        </row>
        <row r="418">
          <cell r="A418" t="str">
            <v>EN1VS-210-9999</v>
          </cell>
          <cell r="B418" t="str">
            <v>EM 2.1 NETWORK MGMT PKG MC-1</v>
          </cell>
          <cell r="C418">
            <v>121800</v>
          </cell>
          <cell r="D418" t="str">
            <v>B</v>
          </cell>
        </row>
        <row r="419">
          <cell r="A419" t="str">
            <v>EN2VS-210-9999</v>
          </cell>
          <cell r="B419" t="str">
            <v>EM 2.1 NETWORK MGMT PKG MC-2</v>
          </cell>
          <cell r="C419">
            <v>182000</v>
          </cell>
          <cell r="D419" t="str">
            <v>B</v>
          </cell>
        </row>
        <row r="420">
          <cell r="A420" t="str">
            <v>EN2VS-210-99T9</v>
          </cell>
          <cell r="B420" t="str">
            <v>EM 2.1 NW MGT PKG MC-1 TO MC-2</v>
          </cell>
          <cell r="C420">
            <v>60200</v>
          </cell>
          <cell r="D420" t="str">
            <v>B</v>
          </cell>
        </row>
        <row r="421">
          <cell r="A421" t="str">
            <v>ET1VS-210-9999</v>
          </cell>
          <cell r="B421" t="str">
            <v>EM 2.1 TELCO MGMT PKG MC-1</v>
          </cell>
          <cell r="C421">
            <v>163800</v>
          </cell>
          <cell r="D421" t="str">
            <v>B</v>
          </cell>
        </row>
        <row r="422">
          <cell r="A422" t="str">
            <v>ET2VS-210-9999</v>
          </cell>
          <cell r="B422" t="str">
            <v>EM 2.1 TELCO MGMT PKG MC-2</v>
          </cell>
          <cell r="C422">
            <v>224000</v>
          </cell>
          <cell r="D422" t="str">
            <v>B</v>
          </cell>
        </row>
        <row r="423">
          <cell r="A423" t="str">
            <v>ET2VS-210-99T9</v>
          </cell>
          <cell r="B423" t="str">
            <v>EM 2.1 TELCO MPKG MC-1 TO MC-2</v>
          </cell>
          <cell r="C423">
            <v>60200</v>
          </cell>
          <cell r="D423" t="str">
            <v>B</v>
          </cell>
        </row>
        <row r="424">
          <cell r="A424" t="str">
            <v>FIG-ECR-3.0G1-PU</v>
          </cell>
          <cell r="B424" t="str">
            <v>UG FW-1 3.0 IGER/RC</v>
          </cell>
          <cell r="C424">
            <v>21000</v>
          </cell>
          <cell r="D424" t="str">
            <v>B</v>
          </cell>
        </row>
        <row r="425">
          <cell r="A425" t="str">
            <v>FR-2.0.1-D</v>
          </cell>
          <cell r="B425" t="str">
            <v>FRAME RELAY 2.0.1, DOCS</v>
          </cell>
          <cell r="C425">
            <v>195</v>
          </cell>
          <cell r="D425" t="str">
            <v>D</v>
          </cell>
        </row>
        <row r="426">
          <cell r="A426" t="str">
            <v>FR-2.0.1-DT-S</v>
          </cell>
          <cell r="B426" t="str">
            <v>FRAME RELAY 2.0.1, CD LIC</v>
          </cell>
          <cell r="C426">
            <v>2093</v>
          </cell>
          <cell r="D426" t="str">
            <v>B</v>
          </cell>
        </row>
        <row r="427">
          <cell r="A427" t="str">
            <v>FR-2.0.1-ES-S</v>
          </cell>
          <cell r="B427" t="str">
            <v>FRAME RELAY 2.0.1, CD LIC</v>
          </cell>
          <cell r="C427">
            <v>3493</v>
          </cell>
          <cell r="D427" t="str">
            <v>B</v>
          </cell>
        </row>
        <row r="428">
          <cell r="A428" t="str">
            <v>FTAM-8.0.3-CD</v>
          </cell>
          <cell r="B428" t="str">
            <v>SOLSTICE FTAM 8.0.3, CD</v>
          </cell>
          <cell r="C428">
            <v>130</v>
          </cell>
          <cell r="D428" t="str">
            <v>D</v>
          </cell>
        </row>
        <row r="429">
          <cell r="A429" t="str">
            <v>FTAM-8.0.3-D</v>
          </cell>
          <cell r="B429" t="str">
            <v>SOLSTICE FTAM 8.0.3, DOC</v>
          </cell>
          <cell r="C429">
            <v>195</v>
          </cell>
          <cell r="D429" t="str">
            <v>D</v>
          </cell>
        </row>
        <row r="430">
          <cell r="A430" t="str">
            <v>FTAM-8.0.3-S</v>
          </cell>
          <cell r="B430" t="str">
            <v>SOLSTICE FTAM 8.0.3, CD LIC</v>
          </cell>
          <cell r="C430">
            <v>2405</v>
          </cell>
          <cell r="D430" t="str">
            <v>B</v>
          </cell>
        </row>
        <row r="431">
          <cell r="A431" t="str">
            <v>FTAM-8.0.3-SU</v>
          </cell>
          <cell r="B431" t="str">
            <v>UG SUNLINK FTAM 8.0.3, CD LIC</v>
          </cell>
          <cell r="C431">
            <v>1037</v>
          </cell>
          <cell r="D431" t="str">
            <v>B</v>
          </cell>
        </row>
        <row r="432">
          <cell r="A432" t="str">
            <v>GDKM9-100-T999</v>
          </cell>
          <cell r="B432" t="str">
            <v>Global App Developer Kit 1.0</v>
          </cell>
          <cell r="C432">
            <v>413</v>
          </cell>
          <cell r="D432" t="str">
            <v>B</v>
          </cell>
        </row>
        <row r="433">
          <cell r="A433" t="str">
            <v>GDMD9-100-9999</v>
          </cell>
          <cell r="B433" t="str">
            <v>GDMO BUILDER 1.0, DOC</v>
          </cell>
          <cell r="C433">
            <v>195</v>
          </cell>
          <cell r="D433" t="str">
            <v>D</v>
          </cell>
        </row>
        <row r="434">
          <cell r="A434" t="str">
            <v>GDMIS-100-9999</v>
          </cell>
          <cell r="B434" t="str">
            <v>GDMO BUILDER 1.0,  LIC</v>
          </cell>
          <cell r="C434">
            <v>12586</v>
          </cell>
          <cell r="D434" t="str">
            <v>B</v>
          </cell>
        </row>
        <row r="435">
          <cell r="A435" t="str">
            <v>GDMO-1.0-D</v>
          </cell>
          <cell r="B435" t="str">
            <v>GDMO BUILDER 1.0, DOC</v>
          </cell>
          <cell r="C435">
            <v>195</v>
          </cell>
          <cell r="D435" t="str">
            <v>D</v>
          </cell>
        </row>
        <row r="436">
          <cell r="A436" t="str">
            <v>GDMO-1.0-S</v>
          </cell>
          <cell r="B436" t="str">
            <v>GDMO BUILDER 1.0, CD LIC</v>
          </cell>
          <cell r="C436">
            <v>11687</v>
          </cell>
          <cell r="D436" t="str">
            <v>B</v>
          </cell>
        </row>
        <row r="437">
          <cell r="A437" t="str">
            <v>HPC10000-4-3</v>
          </cell>
          <cell r="B437" t="str">
            <v>SUN HPC10000 SERVER BASE PKG</v>
          </cell>
          <cell r="C437">
            <v>559840</v>
          </cell>
          <cell r="D437" t="str">
            <v>A</v>
          </cell>
        </row>
        <row r="438">
          <cell r="A438" t="str">
            <v>HPC3501-C82-3</v>
          </cell>
          <cell r="B438" t="str">
            <v>HPC3500 Server Base Pkg</v>
          </cell>
          <cell r="C438">
            <v>66000</v>
          </cell>
          <cell r="D438" t="str">
            <v>A</v>
          </cell>
        </row>
        <row r="439">
          <cell r="A439" t="str">
            <v>HPC450-BA-3</v>
          </cell>
          <cell r="B439" t="str">
            <v>SUN HPC 450 SERVER BASE PCKG</v>
          </cell>
          <cell r="C439">
            <v>14749</v>
          </cell>
          <cell r="D439" t="str">
            <v>H</v>
          </cell>
        </row>
        <row r="440">
          <cell r="A440" t="str">
            <v>HPC4501-3</v>
          </cell>
          <cell r="B440" t="str">
            <v>HPC4500 SERVER BASE PKG</v>
          </cell>
          <cell r="C440">
            <v>51200</v>
          </cell>
          <cell r="D440" t="str">
            <v>A</v>
          </cell>
        </row>
        <row r="441">
          <cell r="A441" t="str">
            <v>HPC5501-3</v>
          </cell>
          <cell r="B441" t="str">
            <v>HPC5500 SRV BASE PKG</v>
          </cell>
          <cell r="C441">
            <v>76800</v>
          </cell>
          <cell r="D441" t="str">
            <v>A</v>
          </cell>
        </row>
        <row r="442">
          <cell r="A442" t="str">
            <v>HPC6501-3</v>
          </cell>
          <cell r="B442" t="str">
            <v>HPC6500 SRV BASE PKG</v>
          </cell>
          <cell r="C442">
            <v>192000</v>
          </cell>
          <cell r="D442" t="str">
            <v>A</v>
          </cell>
        </row>
        <row r="443">
          <cell r="A443" t="str">
            <v>HPCIS-300-9999</v>
          </cell>
          <cell r="B443" t="str">
            <v>Sun HPC ClusterTools 3.0</v>
          </cell>
          <cell r="C443">
            <v>1050</v>
          </cell>
          <cell r="D443" t="str">
            <v>B</v>
          </cell>
        </row>
        <row r="444">
          <cell r="A444" t="str">
            <v>IMCI9-320-9999</v>
          </cell>
          <cell r="B444" t="str">
            <v>SIMS 3.2 CC:MAIL</v>
          </cell>
          <cell r="C444">
            <v>7000</v>
          </cell>
          <cell r="D444" t="str">
            <v>J</v>
          </cell>
        </row>
        <row r="445">
          <cell r="A445" t="str">
            <v>IMCI9-350-9999</v>
          </cell>
          <cell r="B445" t="str">
            <v>SIMS 3.5 CC:MAIL CONNECTIVITY</v>
          </cell>
          <cell r="C445">
            <v>7000</v>
          </cell>
          <cell r="D445" t="str">
            <v>J</v>
          </cell>
        </row>
        <row r="446">
          <cell r="A446" t="str">
            <v>IMMI9-320-9999</v>
          </cell>
          <cell r="B446" t="str">
            <v>SIMS 3.2 MS MAIL</v>
          </cell>
          <cell r="C446">
            <v>7000</v>
          </cell>
          <cell r="D446" t="str">
            <v>J</v>
          </cell>
        </row>
        <row r="447">
          <cell r="A447" t="str">
            <v>IMMI9-350-9999</v>
          </cell>
          <cell r="B447" t="str">
            <v>SIMS 3.5 MS MAIL CONNECTIVITY</v>
          </cell>
          <cell r="C447">
            <v>7000</v>
          </cell>
          <cell r="D447" t="str">
            <v>J</v>
          </cell>
        </row>
        <row r="448">
          <cell r="A448" t="str">
            <v>IMP99-350-E999</v>
          </cell>
          <cell r="B448" t="str">
            <v>SIMS 3.5 IMAP/POP PROXY SERVER</v>
          </cell>
          <cell r="C448">
            <v>2800</v>
          </cell>
          <cell r="D448" t="str">
            <v>J</v>
          </cell>
        </row>
        <row r="449">
          <cell r="A449" t="str">
            <v>IMPI9-320-9999</v>
          </cell>
          <cell r="B449" t="str">
            <v>SIMS 3.2 IBM PROFS</v>
          </cell>
          <cell r="C449">
            <v>14000</v>
          </cell>
          <cell r="D449" t="str">
            <v>J</v>
          </cell>
        </row>
        <row r="450">
          <cell r="A450" t="str">
            <v>IMS99-320-E9T9</v>
          </cell>
          <cell r="B450" t="str">
            <v>UG SIMS 3.2 DEP - ENT SERVER</v>
          </cell>
          <cell r="C450">
            <v>2800</v>
          </cell>
          <cell r="D450" t="str">
            <v>J</v>
          </cell>
        </row>
        <row r="451">
          <cell r="A451" t="str">
            <v>IMS99-350-HA10</v>
          </cell>
          <cell r="B451" t="str">
            <v>SUNCLUSTER 2.1 SIMS STARFIRE</v>
          </cell>
          <cell r="C451">
            <v>2800</v>
          </cell>
          <cell r="D451" t="str">
            <v>J</v>
          </cell>
        </row>
        <row r="452">
          <cell r="A452" t="str">
            <v>IMSC9-320-9999</v>
          </cell>
          <cell r="B452" t="str">
            <v>SIMS 3.2 100 ADD. MAILBOXES</v>
          </cell>
          <cell r="C452">
            <v>1680</v>
          </cell>
          <cell r="D452" t="str">
            <v>J</v>
          </cell>
        </row>
        <row r="453">
          <cell r="A453" t="str">
            <v>IMSC9-320WE999</v>
          </cell>
          <cell r="B453" t="str">
            <v>SIMS 3.2 ENT. SERVER, CD LIC</v>
          </cell>
          <cell r="C453">
            <v>4893</v>
          </cell>
          <cell r="D453" t="str">
            <v>J</v>
          </cell>
        </row>
        <row r="454">
          <cell r="A454" t="str">
            <v>IMSC9-320WE99C</v>
          </cell>
          <cell r="B454" t="str">
            <v>JAP SIMS 3.2 ENT. SVR, CD LIC</v>
          </cell>
          <cell r="C454">
            <v>4893</v>
          </cell>
          <cell r="D454" t="str">
            <v>J</v>
          </cell>
        </row>
        <row r="455">
          <cell r="A455" t="str">
            <v>IMSC9-320WW999</v>
          </cell>
          <cell r="B455" t="str">
            <v>SIMS 3.2 DEP. SERVER, CD LIC</v>
          </cell>
          <cell r="C455">
            <v>2093</v>
          </cell>
          <cell r="D455" t="str">
            <v>J</v>
          </cell>
        </row>
        <row r="456">
          <cell r="A456" t="str">
            <v>IMSC9-320WW99C</v>
          </cell>
          <cell r="B456" t="str">
            <v>JAP SIMS 3.2 DEP. SVR, CD LIC</v>
          </cell>
          <cell r="C456">
            <v>2093</v>
          </cell>
          <cell r="D456" t="str">
            <v>J</v>
          </cell>
        </row>
        <row r="457">
          <cell r="A457" t="str">
            <v>IMSC9-350-9999</v>
          </cell>
          <cell r="B457" t="str">
            <v>SIMS 3.5 10,000 ADD'L LICENSES</v>
          </cell>
          <cell r="C457">
            <v>115500</v>
          </cell>
          <cell r="D457" t="str">
            <v>J</v>
          </cell>
        </row>
        <row r="458">
          <cell r="A458" t="str">
            <v>IMSD9-320-9999</v>
          </cell>
          <cell r="B458" t="str">
            <v>SIMS 3.2 DOCUMENTATION</v>
          </cell>
          <cell r="C458">
            <v>210</v>
          </cell>
          <cell r="D458" t="str">
            <v>J</v>
          </cell>
        </row>
        <row r="459">
          <cell r="A459" t="str">
            <v>IMSD9-350-9999</v>
          </cell>
          <cell r="B459" t="str">
            <v>SIMS 3.5 DOCUMENTATION</v>
          </cell>
          <cell r="C459">
            <v>210</v>
          </cell>
          <cell r="D459" t="str">
            <v>J</v>
          </cell>
        </row>
        <row r="460">
          <cell r="A460" t="str">
            <v>IMSD9-350W999H</v>
          </cell>
          <cell r="B460" t="str">
            <v>SIMS 3.5 Korean Docs Only</v>
          </cell>
          <cell r="C460">
            <v>210</v>
          </cell>
          <cell r="D460" t="str">
            <v>J</v>
          </cell>
        </row>
        <row r="461">
          <cell r="A461" t="str">
            <v>IMSE9-350-9999</v>
          </cell>
          <cell r="B461" t="str">
            <v>SIMS 3.5 25,000 ADD'L LICENSES</v>
          </cell>
          <cell r="C461">
            <v>236250</v>
          </cell>
          <cell r="D461" t="str">
            <v>J</v>
          </cell>
        </row>
        <row r="462">
          <cell r="A462" t="str">
            <v>IMSF9-350-9999</v>
          </cell>
          <cell r="B462" t="str">
            <v>SIMS 3.5 50,000 ADD'L LICENSES</v>
          </cell>
          <cell r="C462">
            <v>420000</v>
          </cell>
          <cell r="D462" t="str">
            <v>J</v>
          </cell>
        </row>
        <row r="463">
          <cell r="A463" t="str">
            <v>IMSG9-320-9999</v>
          </cell>
          <cell r="B463" t="str">
            <v>SIMS 3.2 1000 ADD. MAILBOXES</v>
          </cell>
          <cell r="C463">
            <v>14000</v>
          </cell>
          <cell r="D463" t="str">
            <v>J</v>
          </cell>
        </row>
        <row r="464">
          <cell r="A464" t="str">
            <v>IMSG9-350-9999</v>
          </cell>
          <cell r="B464" t="str">
            <v>SIMS 3.5 ADD'L MAILBOX LICENCE</v>
          </cell>
          <cell r="C464">
            <v>630000</v>
          </cell>
          <cell r="D464" t="str">
            <v>J</v>
          </cell>
        </row>
        <row r="465">
          <cell r="A465" t="str">
            <v>IMSH9-350-9999</v>
          </cell>
          <cell r="B465" t="str">
            <v>SIMS 3.5 250,000 ADD'L LICENSE</v>
          </cell>
          <cell r="C465">
            <v>1312500</v>
          </cell>
          <cell r="D465" t="str">
            <v>J</v>
          </cell>
        </row>
        <row r="466">
          <cell r="A466" t="str">
            <v>IMSI9-350-9999</v>
          </cell>
          <cell r="B466" t="str">
            <v>SIMS 3.5 100 ADD'L MAILBOXES</v>
          </cell>
          <cell r="C466">
            <v>1680</v>
          </cell>
          <cell r="D466" t="str">
            <v>J</v>
          </cell>
        </row>
        <row r="467">
          <cell r="A467" t="str">
            <v>IMSI9-350WE999</v>
          </cell>
          <cell r="B467" t="str">
            <v>SIMS 3.5 ENTERPRISE SERVER</v>
          </cell>
          <cell r="C467">
            <v>4893</v>
          </cell>
          <cell r="D467" t="str">
            <v>J</v>
          </cell>
        </row>
        <row r="468">
          <cell r="A468" t="str">
            <v>IMSI9-350WW999</v>
          </cell>
          <cell r="B468" t="str">
            <v>SIMS 3.5 DEPARTMENTAL SERVER</v>
          </cell>
          <cell r="C468">
            <v>2093</v>
          </cell>
          <cell r="D468" t="str">
            <v>J</v>
          </cell>
        </row>
        <row r="469">
          <cell r="A469" t="str">
            <v>IMSJ9-350-9999</v>
          </cell>
          <cell r="B469" t="str">
            <v>SIMS 3.5 500,000 ADD'L LICENSE</v>
          </cell>
          <cell r="C469">
            <v>2100000</v>
          </cell>
          <cell r="D469" t="str">
            <v>J</v>
          </cell>
        </row>
        <row r="470">
          <cell r="A470" t="str">
            <v>IMSK9-320-9999</v>
          </cell>
          <cell r="B470" t="str">
            <v>SIMS 3.2 10,000 ADD. MAILBOXES</v>
          </cell>
          <cell r="C470">
            <v>126000</v>
          </cell>
          <cell r="D470" t="str">
            <v>J</v>
          </cell>
        </row>
        <row r="471">
          <cell r="A471" t="str">
            <v>IMSK9-350-9999</v>
          </cell>
          <cell r="B471" t="str">
            <v>SIMS 3.5 1 MILLION ADD'L LICS</v>
          </cell>
          <cell r="C471">
            <v>2800000</v>
          </cell>
          <cell r="D471" t="str">
            <v>J</v>
          </cell>
        </row>
        <row r="472">
          <cell r="A472" t="str">
            <v>IMSM9-350W9999</v>
          </cell>
          <cell r="B472" t="str">
            <v>SIMS 3.5 REPLACEMENT CD</v>
          </cell>
          <cell r="C472">
            <v>105</v>
          </cell>
          <cell r="D472" t="str">
            <v>J</v>
          </cell>
        </row>
        <row r="473">
          <cell r="A473" t="str">
            <v>IMSN9-320-9999</v>
          </cell>
          <cell r="B473" t="str">
            <v>SIMS 3.2 25,000 ADD. MAILBOXES</v>
          </cell>
          <cell r="C473">
            <v>280000</v>
          </cell>
          <cell r="D473" t="str">
            <v>J</v>
          </cell>
        </row>
        <row r="474">
          <cell r="A474" t="str">
            <v>IMSN9-350-9999</v>
          </cell>
          <cell r="B474" t="str">
            <v>SIMS 3.5 2.5 MILLION ADD'L LIC</v>
          </cell>
          <cell r="C474">
            <v>4550000</v>
          </cell>
          <cell r="D474" t="str">
            <v>J</v>
          </cell>
        </row>
        <row r="475">
          <cell r="A475" t="str">
            <v>IMSP9-350-9999</v>
          </cell>
          <cell r="B475" t="str">
            <v>SIMS 3.5 5 MILLION ADD'L LICS</v>
          </cell>
          <cell r="C475">
            <v>5250000</v>
          </cell>
          <cell r="D475" t="str">
            <v>J</v>
          </cell>
        </row>
        <row r="476">
          <cell r="A476" t="str">
            <v>IMSR9-320-9999</v>
          </cell>
          <cell r="B476" t="str">
            <v>SIMS 3.2 100,000 ADD. MAILBOXE</v>
          </cell>
          <cell r="C476">
            <v>840000</v>
          </cell>
          <cell r="D476" t="str">
            <v>J</v>
          </cell>
        </row>
        <row r="477">
          <cell r="A477" t="str">
            <v>IMST9-350-9999</v>
          </cell>
          <cell r="B477" t="str">
            <v>SIMS 3.5 75,000 ADD'L LICENSE</v>
          </cell>
          <cell r="C477">
            <v>551250</v>
          </cell>
          <cell r="D477" t="str">
            <v>J</v>
          </cell>
        </row>
        <row r="478">
          <cell r="A478" t="str">
            <v>IMSU9-350-9999</v>
          </cell>
          <cell r="B478" t="str">
            <v>SIMS 3.5 750,000 ADD'L LICENSE</v>
          </cell>
          <cell r="C478">
            <v>2625000</v>
          </cell>
          <cell r="D478" t="str">
            <v>J</v>
          </cell>
        </row>
        <row r="479">
          <cell r="A479" t="str">
            <v>IMSX9-350-9999</v>
          </cell>
          <cell r="B479" t="str">
            <v>SIMS 3.5 1000 Add'l Licenses</v>
          </cell>
          <cell r="C479">
            <v>14000</v>
          </cell>
          <cell r="D479" t="str">
            <v>J</v>
          </cell>
        </row>
        <row r="480">
          <cell r="A480" t="str">
            <v>INI9S-100-D999</v>
          </cell>
          <cell r="B480" t="str">
            <v>Instant Image Tier 2 License</v>
          </cell>
          <cell r="C480">
            <v>19600</v>
          </cell>
          <cell r="D480" t="str">
            <v>B</v>
          </cell>
        </row>
        <row r="481">
          <cell r="A481" t="str">
            <v>INI9S-100-E999</v>
          </cell>
          <cell r="B481" t="str">
            <v>Instant Image Tier 3 License</v>
          </cell>
          <cell r="C481">
            <v>28000</v>
          </cell>
          <cell r="D481" t="str">
            <v>B</v>
          </cell>
        </row>
        <row r="482">
          <cell r="A482" t="str">
            <v>INI9S-100-S999</v>
          </cell>
          <cell r="B482" t="str">
            <v>Instant Image Tier 4 License</v>
          </cell>
          <cell r="C482">
            <v>70000</v>
          </cell>
          <cell r="D482" t="str">
            <v>B</v>
          </cell>
        </row>
        <row r="483">
          <cell r="A483" t="str">
            <v>INI9S-100-W999</v>
          </cell>
          <cell r="B483" t="str">
            <v>Instant Image Tier 1 License</v>
          </cell>
          <cell r="C483">
            <v>4200</v>
          </cell>
          <cell r="D483" t="str">
            <v>B</v>
          </cell>
        </row>
        <row r="484">
          <cell r="A484" t="str">
            <v>IPCCS-200-E999</v>
          </cell>
          <cell r="B484" t="str">
            <v>iPlanet Webtop 100 User Lic</v>
          </cell>
          <cell r="C484">
            <v>13993</v>
          </cell>
          <cell r="D484" t="str">
            <v>B</v>
          </cell>
        </row>
        <row r="485">
          <cell r="A485" t="str">
            <v>IPCGS-200-E999</v>
          </cell>
          <cell r="B485" t="str">
            <v>iPlanet Webtop 1000 User Lic</v>
          </cell>
          <cell r="C485">
            <v>69993</v>
          </cell>
          <cell r="D485" t="str">
            <v>B</v>
          </cell>
        </row>
        <row r="486">
          <cell r="A486" t="str">
            <v>IPCJS-200-E999</v>
          </cell>
          <cell r="B486" t="str">
            <v>iPlanet Webtop 5000 User Lic</v>
          </cell>
          <cell r="C486">
            <v>244993</v>
          </cell>
          <cell r="D486" t="str">
            <v>B</v>
          </cell>
        </row>
        <row r="487">
          <cell r="A487" t="str">
            <v>IPCMS-200NE999</v>
          </cell>
          <cell r="B487" t="str">
            <v>iPlanet Webtop, Med,doc,US/Can</v>
          </cell>
          <cell r="C487">
            <v>413</v>
          </cell>
          <cell r="D487" t="str">
            <v>B</v>
          </cell>
        </row>
        <row r="488">
          <cell r="A488" t="str">
            <v>IPCMS-200WE999</v>
          </cell>
          <cell r="B488" t="str">
            <v>iPlanet Webtop,Media,doc,Glbl</v>
          </cell>
          <cell r="C488">
            <v>413</v>
          </cell>
          <cell r="D488" t="str">
            <v>B</v>
          </cell>
        </row>
        <row r="489">
          <cell r="A489" t="str">
            <v>IPCNS-200-E999</v>
          </cell>
          <cell r="B489" t="str">
            <v>iPlanet Webtop 25000 User Lic</v>
          </cell>
          <cell r="C489">
            <v>699993</v>
          </cell>
          <cell r="D489" t="str">
            <v>B</v>
          </cell>
        </row>
        <row r="490">
          <cell r="A490" t="str">
            <v>IPCSS-200-E999</v>
          </cell>
          <cell r="B490" t="str">
            <v>iPlanet Webtop Site License</v>
          </cell>
          <cell r="C490">
            <v>28</v>
          </cell>
          <cell r="D490" t="str">
            <v>B</v>
          </cell>
        </row>
        <row r="491">
          <cell r="A491" t="str">
            <v>IPMCS-200-E999</v>
          </cell>
          <cell r="B491" t="str">
            <v>iPlanet Webtop Mail 100 UsrLic</v>
          </cell>
          <cell r="C491">
            <v>2093</v>
          </cell>
          <cell r="D491" t="str">
            <v>B</v>
          </cell>
        </row>
        <row r="492">
          <cell r="A492" t="str">
            <v>IPMGS-200-E999</v>
          </cell>
          <cell r="B492" t="str">
            <v>iPlanet Webtop Mail 1000 Users</v>
          </cell>
          <cell r="C492">
            <v>16793</v>
          </cell>
          <cell r="D492" t="str">
            <v>B</v>
          </cell>
        </row>
        <row r="493">
          <cell r="A493" t="str">
            <v>IPMJS-200-E999</v>
          </cell>
          <cell r="B493" t="str">
            <v>iPlanet Webtop Mail 5000 Users</v>
          </cell>
          <cell r="C493">
            <v>69993</v>
          </cell>
          <cell r="D493" t="str">
            <v>B</v>
          </cell>
        </row>
        <row r="494">
          <cell r="A494" t="str">
            <v>IPMNS-200-E999</v>
          </cell>
          <cell r="B494" t="str">
            <v>iPlanet Webtop Mail 25000 Usrs</v>
          </cell>
          <cell r="C494">
            <v>209993</v>
          </cell>
          <cell r="D494" t="str">
            <v>B</v>
          </cell>
        </row>
        <row r="495">
          <cell r="A495" t="str">
            <v>IPMSS-200-E999</v>
          </cell>
          <cell r="B495" t="str">
            <v>iPlanet Webtop Mail Site Lic</v>
          </cell>
          <cell r="C495">
            <v>8</v>
          </cell>
          <cell r="D495" t="str">
            <v>B</v>
          </cell>
        </row>
        <row r="496">
          <cell r="A496" t="str">
            <v>IPTCS-200-E9T9</v>
          </cell>
          <cell r="B496" t="str">
            <v>iPlanet Webtop Tradeup 100 Usr</v>
          </cell>
          <cell r="C496">
            <v>12593</v>
          </cell>
          <cell r="D496" t="str">
            <v>B</v>
          </cell>
        </row>
        <row r="497">
          <cell r="A497" t="str">
            <v>IPTGS-200-E9T9</v>
          </cell>
          <cell r="B497" t="str">
            <v>iPlanet Webtop Trdeup 1000 Usr</v>
          </cell>
          <cell r="C497">
            <v>55993</v>
          </cell>
          <cell r="D497" t="str">
            <v>B</v>
          </cell>
        </row>
        <row r="498">
          <cell r="A498" t="str">
            <v>IPTJS-200-E9T9</v>
          </cell>
          <cell r="B498" t="str">
            <v>iPlanet Webtop Trdeup 5000 Usr</v>
          </cell>
          <cell r="C498">
            <v>195993</v>
          </cell>
          <cell r="D498" t="str">
            <v>B</v>
          </cell>
        </row>
        <row r="499">
          <cell r="A499" t="str">
            <v>IPTNS-200-E9T9</v>
          </cell>
          <cell r="B499" t="str">
            <v>iPlanet Webtop Trdup 25000 Usr</v>
          </cell>
          <cell r="C499">
            <v>559993</v>
          </cell>
          <cell r="D499" t="str">
            <v>B</v>
          </cell>
        </row>
        <row r="500">
          <cell r="A500" t="str">
            <v>IPTSS-200-E9T9</v>
          </cell>
          <cell r="B500" t="str">
            <v>iPlanet Webtop TrdUp Site Lic</v>
          </cell>
          <cell r="C500">
            <v>22</v>
          </cell>
          <cell r="D500" t="str">
            <v>B</v>
          </cell>
        </row>
        <row r="501">
          <cell r="A501" t="str">
            <v>ISOL-2.5.1APR97-P</v>
          </cell>
          <cell r="B501" t="str">
            <v>SOL X86 2.5.1HW4/97,CD DOC LI</v>
          </cell>
          <cell r="C501">
            <v>2984</v>
          </cell>
          <cell r="D501" t="str">
            <v>D</v>
          </cell>
        </row>
        <row r="502">
          <cell r="A502" t="str">
            <v>ISOL-2.6-D-P</v>
          </cell>
          <cell r="B502" t="str">
            <v>SOLARIS 2.6 DT X86 US</v>
          </cell>
          <cell r="C502">
            <v>585</v>
          </cell>
          <cell r="D502" t="str">
            <v>D</v>
          </cell>
        </row>
        <row r="503">
          <cell r="A503" t="str">
            <v>ISOL-2.6-USL-P</v>
          </cell>
          <cell r="B503" t="str">
            <v>SOLARIS 2.6 WG SV X86 US</v>
          </cell>
          <cell r="C503">
            <v>904</v>
          </cell>
          <cell r="D503" t="str">
            <v>D</v>
          </cell>
        </row>
        <row r="504">
          <cell r="A504" t="str">
            <v>JAVAST-RTU</v>
          </cell>
          <cell r="B504" t="str">
            <v>JAVASTATION CLIENT SW RTU</v>
          </cell>
          <cell r="C504">
            <v>93</v>
          </cell>
          <cell r="D504" t="str">
            <v>G</v>
          </cell>
        </row>
        <row r="505">
          <cell r="A505" t="str">
            <v>JBLC9-200-T999</v>
          </cell>
          <cell r="B505" t="str">
            <v>Java Blend - 100 User Slim Kit</v>
          </cell>
          <cell r="C505">
            <v>100380</v>
          </cell>
          <cell r="D505" t="str">
            <v>B</v>
          </cell>
        </row>
        <row r="506">
          <cell r="A506" t="str">
            <v>JBLC9-200-TL99</v>
          </cell>
          <cell r="B506" t="str">
            <v>Java Blend  100 RTU Electronic</v>
          </cell>
          <cell r="C506">
            <v>100380</v>
          </cell>
          <cell r="D506" t="str">
            <v>B</v>
          </cell>
        </row>
        <row r="507">
          <cell r="A507" t="str">
            <v>JBLE9-200-T999</v>
          </cell>
          <cell r="B507" t="str">
            <v>Java Blend - 250 User Slim Kit</v>
          </cell>
          <cell r="C507">
            <v>221673</v>
          </cell>
          <cell r="D507" t="str">
            <v>B</v>
          </cell>
        </row>
        <row r="508">
          <cell r="A508" t="str">
            <v>JBLE9-200-TL99</v>
          </cell>
          <cell r="B508" t="str">
            <v>Java Blend  250 RTU Electronic</v>
          </cell>
          <cell r="C508">
            <v>221673</v>
          </cell>
          <cell r="D508" t="str">
            <v>B</v>
          </cell>
        </row>
        <row r="509">
          <cell r="A509" t="str">
            <v>JBLI9-200-T999</v>
          </cell>
          <cell r="B509" t="str">
            <v>Java Blend - 1 User Slim Kit</v>
          </cell>
          <cell r="C509">
            <v>1673</v>
          </cell>
          <cell r="D509" t="str">
            <v>B</v>
          </cell>
        </row>
        <row r="510">
          <cell r="A510" t="str">
            <v>JBLI9-200-TL99</v>
          </cell>
          <cell r="B510" t="str">
            <v>Java Blend - 1 RTU Electronic</v>
          </cell>
          <cell r="C510">
            <v>1673</v>
          </cell>
          <cell r="D510" t="str">
            <v>B</v>
          </cell>
        </row>
        <row r="511">
          <cell r="A511" t="str">
            <v>JBLX9-200-T999</v>
          </cell>
          <cell r="B511" t="str">
            <v>Java Blend - 10 User Slim Kit</v>
          </cell>
          <cell r="C511">
            <v>14221</v>
          </cell>
          <cell r="D511" t="str">
            <v>B</v>
          </cell>
        </row>
        <row r="512">
          <cell r="A512" t="str">
            <v>JBLX9-200-TL99</v>
          </cell>
          <cell r="B512" t="str">
            <v>Java Blend - 10 RTU Electronic</v>
          </cell>
          <cell r="C512">
            <v>14221</v>
          </cell>
          <cell r="D512" t="str">
            <v>B</v>
          </cell>
        </row>
        <row r="513">
          <cell r="A513" t="str">
            <v>JBLY9-200-T999</v>
          </cell>
          <cell r="B513" t="str">
            <v>Java Blend - 25 User Slim Kit</v>
          </cell>
          <cell r="C513">
            <v>33460</v>
          </cell>
          <cell r="D513" t="str">
            <v>B</v>
          </cell>
        </row>
        <row r="514">
          <cell r="A514" t="str">
            <v>JBLY9-200-TL99</v>
          </cell>
          <cell r="B514" t="str">
            <v>Java Blend - 25 RTU Electronic</v>
          </cell>
          <cell r="C514">
            <v>33460</v>
          </cell>
          <cell r="D514" t="str">
            <v>B</v>
          </cell>
        </row>
        <row r="515">
          <cell r="A515" t="str">
            <v>JDAG9-200-R999</v>
          </cell>
          <cell r="B515" t="str">
            <v>JDMK 2.0 1000RTU RUNTIME AGENT</v>
          </cell>
          <cell r="C515">
            <v>6993</v>
          </cell>
          <cell r="D515" t="str">
            <v>B</v>
          </cell>
        </row>
        <row r="516">
          <cell r="A516" t="str">
            <v>JDBX9-200-R999</v>
          </cell>
          <cell r="B516" t="str">
            <v>JDMK 2.0 10RTU MASTER AGENT RT</v>
          </cell>
          <cell r="C516">
            <v>6993</v>
          </cell>
          <cell r="D516" t="str">
            <v>B</v>
          </cell>
        </row>
        <row r="517">
          <cell r="A517" t="str">
            <v>JDM99-300-RO99</v>
          </cell>
          <cell r="B517" t="str">
            <v>Java DMK 3.0 Runtime Royalties</v>
          </cell>
          <cell r="C517">
            <v>700</v>
          </cell>
          <cell r="D517" t="str">
            <v>D</v>
          </cell>
        </row>
        <row r="518">
          <cell r="A518" t="str">
            <v>JDM99-320-RO99</v>
          </cell>
          <cell r="B518" t="str">
            <v>Java DMK 3.2 Runtime Royalties</v>
          </cell>
          <cell r="C518">
            <v>210</v>
          </cell>
          <cell r="D518" t="str">
            <v>D</v>
          </cell>
        </row>
        <row r="519">
          <cell r="A519" t="str">
            <v>JDM99-400-RO99</v>
          </cell>
          <cell r="B519" t="str">
            <v>JDMK 4.0 runtime royalties</v>
          </cell>
          <cell r="C519">
            <v>210</v>
          </cell>
          <cell r="D519" t="str">
            <v>D</v>
          </cell>
        </row>
        <row r="520">
          <cell r="A520" t="str">
            <v>JDMB9-320-TO99</v>
          </cell>
          <cell r="B520" t="str">
            <v>JDMK 3.2 Dev. Mngt (ED)</v>
          </cell>
          <cell r="C520">
            <v>8400</v>
          </cell>
          <cell r="D520" t="str">
            <v>B</v>
          </cell>
        </row>
        <row r="521">
          <cell r="A521" t="str">
            <v>JDMB9-400-TO99</v>
          </cell>
          <cell r="B521" t="str">
            <v>JDMK 4.0 Electronic Distrib.</v>
          </cell>
          <cell r="C521">
            <v>8400</v>
          </cell>
          <cell r="D521" t="str">
            <v>B</v>
          </cell>
        </row>
        <row r="522">
          <cell r="A522" t="str">
            <v>JDMD9-200-R999</v>
          </cell>
          <cell r="B522" t="str">
            <v>JDMK 2.0 DOCUMENTATION SET</v>
          </cell>
          <cell r="C522">
            <v>210</v>
          </cell>
          <cell r="D522" t="str">
            <v>D</v>
          </cell>
        </row>
        <row r="523">
          <cell r="A523" t="str">
            <v>JDMD9-300-M999</v>
          </cell>
          <cell r="B523" t="str">
            <v>Java DMK 3.0 Doc. only</v>
          </cell>
          <cell r="C523">
            <v>210</v>
          </cell>
          <cell r="D523" t="str">
            <v>D</v>
          </cell>
        </row>
        <row r="524">
          <cell r="A524" t="str">
            <v>JDMD9-320-M999</v>
          </cell>
          <cell r="B524" t="str">
            <v>JDMK 3.2 Documentation</v>
          </cell>
          <cell r="C524">
            <v>210</v>
          </cell>
          <cell r="D524" t="str">
            <v>D</v>
          </cell>
        </row>
        <row r="525">
          <cell r="A525" t="str">
            <v>JDMD9-400-M999</v>
          </cell>
          <cell r="B525" t="str">
            <v>JDMK 4.0 Hard-copy doc.</v>
          </cell>
          <cell r="C525">
            <v>210</v>
          </cell>
          <cell r="D525" t="str">
            <v>D</v>
          </cell>
        </row>
        <row r="526">
          <cell r="A526" t="str">
            <v>JDMI9-320-TO99</v>
          </cell>
          <cell r="B526" t="str">
            <v>JDMK 3.2 Dev. Environment</v>
          </cell>
          <cell r="C526">
            <v>8400</v>
          </cell>
          <cell r="D526" t="str">
            <v>B</v>
          </cell>
        </row>
        <row r="527">
          <cell r="A527" t="str">
            <v>JDMI9-400-TO99</v>
          </cell>
          <cell r="B527" t="str">
            <v>JDMK 4.0 Single Developer Pack</v>
          </cell>
          <cell r="C527">
            <v>8400</v>
          </cell>
          <cell r="D527" t="str">
            <v>B</v>
          </cell>
        </row>
        <row r="528">
          <cell r="A528" t="str">
            <v>JDMV9-300-TO99</v>
          </cell>
          <cell r="B528" t="str">
            <v>Java DMK Devlt Environmt Pack</v>
          </cell>
          <cell r="C528">
            <v>8400</v>
          </cell>
          <cell r="D528" t="str">
            <v>B</v>
          </cell>
        </row>
        <row r="529">
          <cell r="A529" t="str">
            <v>JDMV9-320-TO99</v>
          </cell>
          <cell r="B529" t="str">
            <v>JDMK 3.2 5 Developer Packs</v>
          </cell>
          <cell r="C529">
            <v>25200</v>
          </cell>
          <cell r="D529" t="str">
            <v>B</v>
          </cell>
        </row>
        <row r="530">
          <cell r="A530" t="str">
            <v>JDMV9-400-TO99</v>
          </cell>
          <cell r="B530" t="str">
            <v>JDMK 4.0 Five Developer Pack</v>
          </cell>
          <cell r="C530">
            <v>25200</v>
          </cell>
          <cell r="D530" t="str">
            <v>B</v>
          </cell>
        </row>
        <row r="531">
          <cell r="A531" t="str">
            <v>JESI9-110-T999</v>
          </cell>
          <cell r="B531" t="str">
            <v>JES 1.1,CD, OD,E,+media +lic</v>
          </cell>
          <cell r="C531">
            <v>14</v>
          </cell>
          <cell r="D531" t="str">
            <v>D</v>
          </cell>
        </row>
        <row r="532">
          <cell r="A532" t="str">
            <v>JESM9-110-T999</v>
          </cell>
          <cell r="B532" t="str">
            <v>JES 1.1 CD, 1RTU, OL Doc, Eng</v>
          </cell>
          <cell r="C532">
            <v>2800</v>
          </cell>
          <cell r="D532" t="str">
            <v>B</v>
          </cell>
        </row>
        <row r="533">
          <cell r="A533" t="str">
            <v>JESMS-110-TD99</v>
          </cell>
          <cell r="B533" t="str">
            <v>JES 1.1,CD,1RTU, On D, Eval</v>
          </cell>
          <cell r="C533">
            <v>0</v>
          </cell>
          <cell r="D533" t="str">
            <v>B</v>
          </cell>
        </row>
        <row r="534">
          <cell r="A534" t="str">
            <v>JESS9-110-T999</v>
          </cell>
          <cell r="B534" t="str">
            <v>JES 1.1 CD, 25+ Site L, OL D,E</v>
          </cell>
          <cell r="C534">
            <v>35000</v>
          </cell>
          <cell r="D534" t="str">
            <v>B</v>
          </cell>
        </row>
        <row r="535">
          <cell r="A535" t="str">
            <v>JESS9-110-TI99</v>
          </cell>
          <cell r="B535" t="str">
            <v>JES 1.1,CD,25+Site L, On D, E</v>
          </cell>
          <cell r="C535">
            <v>17500</v>
          </cell>
          <cell r="D535" t="str">
            <v>B</v>
          </cell>
        </row>
        <row r="536">
          <cell r="A536" t="str">
            <v>JESV9-110-T999</v>
          </cell>
          <cell r="B536" t="str">
            <v>JES 1.1 CD, 5RTU, OL Doc, Eng</v>
          </cell>
          <cell r="C536">
            <v>12250</v>
          </cell>
          <cell r="D536" t="str">
            <v>B</v>
          </cell>
        </row>
        <row r="537">
          <cell r="A537" t="str">
            <v>JESX9-110-T999</v>
          </cell>
          <cell r="B537" t="str">
            <v>JES 1.1 CD, 10 RTU, OL Doc, En</v>
          </cell>
          <cell r="C537">
            <v>21000</v>
          </cell>
          <cell r="D537" t="str">
            <v>B</v>
          </cell>
        </row>
        <row r="538">
          <cell r="A538" t="str">
            <v>JL4F9-110-T9U9</v>
          </cell>
          <cell r="B538" t="str">
            <v>JL 4 Hst B Strter 500NVU 5GVU</v>
          </cell>
          <cell r="C538">
            <v>88200</v>
          </cell>
          <cell r="D538" t="str">
            <v>B</v>
          </cell>
        </row>
        <row r="539">
          <cell r="A539" t="str">
            <v>JMQBN-100-TD99</v>
          </cell>
          <cell r="B539" t="str">
            <v>JMQ Try and Buy for NT</v>
          </cell>
          <cell r="C539">
            <v>0</v>
          </cell>
          <cell r="D539" t="str">
            <v>D</v>
          </cell>
        </row>
        <row r="540">
          <cell r="A540" t="str">
            <v>JMQBS-100-TD99</v>
          </cell>
          <cell r="B540" t="str">
            <v>JMQ Try and Buy for Solaris</v>
          </cell>
          <cell r="C540">
            <v>0</v>
          </cell>
          <cell r="D540" t="str">
            <v>D</v>
          </cell>
        </row>
        <row r="541">
          <cell r="A541" t="str">
            <v>JMQIN-100-TL99</v>
          </cell>
          <cell r="B541" t="str">
            <v>JMQ Dev Kit for NT</v>
          </cell>
          <cell r="C541">
            <v>693</v>
          </cell>
          <cell r="D541" t="str">
            <v>B</v>
          </cell>
        </row>
        <row r="542">
          <cell r="A542" t="str">
            <v>JMQIS-100-TL99</v>
          </cell>
          <cell r="B542" t="str">
            <v>JMQ Dev Kit for Solaris</v>
          </cell>
          <cell r="C542">
            <v>693</v>
          </cell>
          <cell r="D542" t="str">
            <v>B</v>
          </cell>
        </row>
        <row r="543">
          <cell r="A543" t="str">
            <v>JPCCI-110ND999</v>
          </cell>
          <cell r="B543" t="str">
            <v>JavaPC1.1, 100 RTU, 128bit</v>
          </cell>
          <cell r="C543">
            <v>12460</v>
          </cell>
          <cell r="D543" t="str">
            <v>B</v>
          </cell>
        </row>
        <row r="544">
          <cell r="A544" t="str">
            <v>JPCCI-110WD999</v>
          </cell>
          <cell r="B544" t="str">
            <v>JavaPC1.1, 100 RTU, 40bit</v>
          </cell>
          <cell r="C544">
            <v>12460</v>
          </cell>
          <cell r="D544" t="str">
            <v>B</v>
          </cell>
        </row>
        <row r="545">
          <cell r="A545" t="str">
            <v>JPCEI-110ND999</v>
          </cell>
          <cell r="B545" t="str">
            <v>JavaPC1.1, 250 RTU, 128bit</v>
          </cell>
          <cell r="C545">
            <v>28700</v>
          </cell>
          <cell r="D545" t="str">
            <v>B</v>
          </cell>
        </row>
        <row r="546">
          <cell r="A546" t="str">
            <v>JPCEI-110WD999</v>
          </cell>
          <cell r="B546" t="str">
            <v>JavaPC1.1, 250 RTU, 40bit</v>
          </cell>
          <cell r="C546">
            <v>28700</v>
          </cell>
          <cell r="D546" t="str">
            <v>B</v>
          </cell>
        </row>
        <row r="547">
          <cell r="A547" t="str">
            <v>JPCFI-110ND999</v>
          </cell>
          <cell r="B547" t="str">
            <v>JavaPC1.1, 500 RTU, 128bit</v>
          </cell>
          <cell r="C547">
            <v>53340</v>
          </cell>
          <cell r="D547" t="str">
            <v>B</v>
          </cell>
        </row>
        <row r="548">
          <cell r="A548" t="str">
            <v>JPCFI-110WD999</v>
          </cell>
          <cell r="B548" t="str">
            <v>JavaPC1.1, 500 RTU, 40bit</v>
          </cell>
          <cell r="C548">
            <v>53340</v>
          </cell>
          <cell r="D548" t="str">
            <v>B</v>
          </cell>
        </row>
        <row r="549">
          <cell r="A549" t="str">
            <v>JPCGI-110ND999</v>
          </cell>
          <cell r="B549" t="str">
            <v>JavaPC1.1, 1000 RTU, 128bit</v>
          </cell>
          <cell r="C549">
            <v>90300</v>
          </cell>
          <cell r="D549" t="str">
            <v>B</v>
          </cell>
        </row>
        <row r="550">
          <cell r="A550" t="str">
            <v>JPCGI-110WD999</v>
          </cell>
          <cell r="B550" t="str">
            <v>JavaPC1.1, 1000 RTU, 40bit</v>
          </cell>
          <cell r="C550">
            <v>90300</v>
          </cell>
          <cell r="D550" t="str">
            <v>B</v>
          </cell>
        </row>
        <row r="551">
          <cell r="A551" t="str">
            <v>JPCII-110ND999</v>
          </cell>
          <cell r="B551" t="str">
            <v>JavaPC1.1 single client,128bit</v>
          </cell>
          <cell r="C551">
            <v>139</v>
          </cell>
          <cell r="D551" t="str">
            <v>B</v>
          </cell>
        </row>
        <row r="552">
          <cell r="A552" t="str">
            <v>JPCII-110WD999</v>
          </cell>
          <cell r="B552" t="str">
            <v>JavaPC 1.1, 1 RTU, 40bit</v>
          </cell>
          <cell r="C552">
            <v>139</v>
          </cell>
          <cell r="D552" t="str">
            <v>B</v>
          </cell>
        </row>
        <row r="553">
          <cell r="A553" t="str">
            <v>JPCJI-110ND999</v>
          </cell>
          <cell r="B553" t="str">
            <v>JavaPC1.1, 5000 RTU, 128bit</v>
          </cell>
          <cell r="C553">
            <v>420000</v>
          </cell>
          <cell r="D553" t="str">
            <v>B</v>
          </cell>
        </row>
        <row r="554">
          <cell r="A554" t="str">
            <v>JPCJI-110WD999</v>
          </cell>
          <cell r="B554" t="str">
            <v>JavaPC1.1, 5000 RTU, 40bit</v>
          </cell>
          <cell r="C554">
            <v>420000</v>
          </cell>
          <cell r="D554" t="str">
            <v>B</v>
          </cell>
        </row>
        <row r="555">
          <cell r="A555" t="str">
            <v>JPCXI-110ND999</v>
          </cell>
          <cell r="B555" t="str">
            <v>JavaPC1.1, 10 RTU, 128bit</v>
          </cell>
          <cell r="C555">
            <v>1330</v>
          </cell>
          <cell r="D555" t="str">
            <v>B</v>
          </cell>
        </row>
        <row r="556">
          <cell r="A556" t="str">
            <v>JPCXI-110WD999</v>
          </cell>
          <cell r="B556" t="str">
            <v>JavaPC1.1, 10 RTU, 40bit</v>
          </cell>
          <cell r="C556">
            <v>1330</v>
          </cell>
          <cell r="D556" t="str">
            <v>B</v>
          </cell>
        </row>
        <row r="557">
          <cell r="A557" t="str">
            <v>JST-ENT</v>
          </cell>
          <cell r="B557" t="str">
            <v>JUMPSTART EX000 SERVERS</v>
          </cell>
          <cell r="C557">
            <v>0</v>
          </cell>
          <cell r="D557" t="str">
            <v>D</v>
          </cell>
        </row>
        <row r="558">
          <cell r="A558" t="str">
            <v>JWP99-200WW999</v>
          </cell>
          <cell r="B558" t="str">
            <v>Java WebSvr 2.0 CD 1 RTU intl</v>
          </cell>
          <cell r="C558">
            <v>413</v>
          </cell>
          <cell r="D558" t="str">
            <v>B</v>
          </cell>
        </row>
        <row r="559">
          <cell r="A559" t="str">
            <v>JWPBS-200WW999</v>
          </cell>
          <cell r="B559" t="str">
            <v>JAVA WbSr 2.0 Tu S Intl ESD</v>
          </cell>
          <cell r="C559">
            <v>413</v>
          </cell>
          <cell r="D559" t="str">
            <v>B</v>
          </cell>
        </row>
        <row r="560">
          <cell r="A560" t="str">
            <v>JWPBW-200WW999</v>
          </cell>
          <cell r="B560" t="str">
            <v>Jva WbSvr 2.0 Intl Win ESD</v>
          </cell>
          <cell r="C560">
            <v>413</v>
          </cell>
          <cell r="D560" t="str">
            <v>B</v>
          </cell>
        </row>
        <row r="561">
          <cell r="A561" t="str">
            <v>LMA9S-200-E999</v>
          </cell>
          <cell r="B561" t="str">
            <v>SW LIBMON 2.0 BP, RTU ATL ENG</v>
          </cell>
          <cell r="C561">
            <v>0</v>
          </cell>
          <cell r="D561" t="str">
            <v>D</v>
          </cell>
        </row>
        <row r="562">
          <cell r="A562" t="str">
            <v>LMA9S-200-E9U9</v>
          </cell>
          <cell r="B562" t="str">
            <v>SW LIBMON 2.0 BP, RTU UPGRADE</v>
          </cell>
          <cell r="C562">
            <v>489</v>
          </cell>
          <cell r="D562" t="str">
            <v>B</v>
          </cell>
        </row>
        <row r="563">
          <cell r="A563" t="str">
            <v>LMD9S-200-E999</v>
          </cell>
          <cell r="B563" t="str">
            <v>SW LIBMON 2.0 DOCS (ENG)</v>
          </cell>
          <cell r="C563">
            <v>140</v>
          </cell>
          <cell r="D563" t="str">
            <v>D</v>
          </cell>
        </row>
        <row r="564">
          <cell r="A564" t="str">
            <v>LMN9S-200-E999</v>
          </cell>
          <cell r="B564" t="str">
            <v>SW LIBMON 2.0 NON-ATL LIB ENG</v>
          </cell>
          <cell r="C564">
            <v>699</v>
          </cell>
          <cell r="D564" t="str">
            <v>B</v>
          </cell>
        </row>
        <row r="565">
          <cell r="A565" t="str">
            <v>LSB8S-551-S9T9</v>
          </cell>
          <cell r="B565" t="str">
            <v>Solstice Backup 5.5.1 Upgrade</v>
          </cell>
          <cell r="C565">
            <v>18620</v>
          </cell>
          <cell r="D565" t="str">
            <v>B</v>
          </cell>
        </row>
        <row r="566">
          <cell r="A566" t="str">
            <v>LSB9S-551-D9T9</v>
          </cell>
          <cell r="B566" t="str">
            <v>Solstice Data Backup Utility</v>
          </cell>
          <cell r="C566">
            <v>7000</v>
          </cell>
          <cell r="D566" t="str">
            <v>B</v>
          </cell>
        </row>
        <row r="567">
          <cell r="A567" t="str">
            <v>LSB9S-551-S9T9</v>
          </cell>
          <cell r="B567" t="str">
            <v>Solstice Backup 5.5.1 Upgrade</v>
          </cell>
          <cell r="C567">
            <v>18620</v>
          </cell>
          <cell r="D567" t="str">
            <v>B</v>
          </cell>
        </row>
        <row r="568">
          <cell r="A568" t="str">
            <v>LSB9S-551-W9T9</v>
          </cell>
          <cell r="B568" t="str">
            <v>Solstice Backup 5.5.1 Upgrade</v>
          </cell>
          <cell r="C568">
            <v>6440</v>
          </cell>
          <cell r="D568" t="str">
            <v>B</v>
          </cell>
        </row>
        <row r="569">
          <cell r="A569" t="str">
            <v>LSBC9-551-2023</v>
          </cell>
          <cell r="B569" t="str">
            <v>100 Client Connections</v>
          </cell>
          <cell r="C569">
            <v>25200</v>
          </cell>
          <cell r="D569" t="str">
            <v>B</v>
          </cell>
        </row>
        <row r="570">
          <cell r="A570" t="str">
            <v>LSBCS-551-99T9</v>
          </cell>
          <cell r="B570" t="str">
            <v>Autochanger Upgrade</v>
          </cell>
          <cell r="C570">
            <v>5320</v>
          </cell>
          <cell r="D570" t="str">
            <v>B</v>
          </cell>
        </row>
        <row r="571">
          <cell r="A571" t="str">
            <v>LSBDM-110-8562</v>
          </cell>
          <cell r="B571" t="str">
            <v>BusinesSuite Module Doc</v>
          </cell>
          <cell r="C571">
            <v>70</v>
          </cell>
          <cell r="D571" t="str">
            <v>D</v>
          </cell>
        </row>
        <row r="572">
          <cell r="A572" t="str">
            <v>LSBDN-200-8561</v>
          </cell>
          <cell r="B572" t="str">
            <v>BusinesSuite Module Doc</v>
          </cell>
          <cell r="C572">
            <v>70</v>
          </cell>
          <cell r="D572" t="str">
            <v>D</v>
          </cell>
        </row>
        <row r="573">
          <cell r="A573" t="str">
            <v>LSBDS-100-8566</v>
          </cell>
          <cell r="B573" t="str">
            <v>BusinesSuite Module Doc</v>
          </cell>
          <cell r="C573">
            <v>70</v>
          </cell>
          <cell r="D573" t="str">
            <v>D</v>
          </cell>
        </row>
        <row r="574">
          <cell r="A574" t="str">
            <v>LSBDS-110-8563</v>
          </cell>
          <cell r="B574" t="str">
            <v>BusinesSuite Module Doc</v>
          </cell>
          <cell r="C574">
            <v>70</v>
          </cell>
          <cell r="D574" t="str">
            <v>D</v>
          </cell>
        </row>
        <row r="575">
          <cell r="A575" t="str">
            <v>LSBDS-120-8564</v>
          </cell>
          <cell r="B575" t="str">
            <v>BusinesSuite Module Doc</v>
          </cell>
          <cell r="C575">
            <v>70</v>
          </cell>
          <cell r="D575" t="str">
            <v>D</v>
          </cell>
        </row>
        <row r="576">
          <cell r="A576" t="str">
            <v>LSBDS-140-8565</v>
          </cell>
          <cell r="B576" t="str">
            <v>BusinesSuite Module Doc</v>
          </cell>
          <cell r="C576">
            <v>70</v>
          </cell>
          <cell r="D576" t="str">
            <v>D</v>
          </cell>
        </row>
        <row r="577">
          <cell r="A577" t="str">
            <v>LSBDS-212-8560</v>
          </cell>
          <cell r="B577" t="str">
            <v>BusinesSuite Module Doc</v>
          </cell>
          <cell r="C577">
            <v>70</v>
          </cell>
          <cell r="D577" t="str">
            <v>D</v>
          </cell>
        </row>
        <row r="578">
          <cell r="A578" t="str">
            <v>LSBDS-551-8570</v>
          </cell>
          <cell r="B578" t="str">
            <v>Solstice Backup Documentation</v>
          </cell>
          <cell r="C578">
            <v>70</v>
          </cell>
          <cell r="D578" t="str">
            <v>D</v>
          </cell>
        </row>
        <row r="579">
          <cell r="A579" t="str">
            <v>LSBES-551-99T9</v>
          </cell>
          <cell r="B579" t="str">
            <v>Autochanger Upgrade</v>
          </cell>
          <cell r="C579">
            <v>10710</v>
          </cell>
          <cell r="D579" t="str">
            <v>B</v>
          </cell>
        </row>
        <row r="580">
          <cell r="A580" t="str">
            <v>LSBIM-200-3305</v>
          </cell>
          <cell r="B580" t="str">
            <v>ClientPak for Macintosh</v>
          </cell>
          <cell r="C580">
            <v>2520</v>
          </cell>
          <cell r="D580" t="str">
            <v>B</v>
          </cell>
        </row>
        <row r="581">
          <cell r="A581" t="str">
            <v>LSBIN-110-2955</v>
          </cell>
          <cell r="B581" t="str">
            <v>BusinesSuite Module</v>
          </cell>
          <cell r="C581">
            <v>1680</v>
          </cell>
          <cell r="D581" t="str">
            <v>B</v>
          </cell>
        </row>
        <row r="582">
          <cell r="A582" t="str">
            <v>LSBIN-110-2957</v>
          </cell>
          <cell r="B582" t="str">
            <v>BusinesSuite Module</v>
          </cell>
          <cell r="C582">
            <v>1680</v>
          </cell>
          <cell r="D582" t="str">
            <v>B</v>
          </cell>
        </row>
        <row r="583">
          <cell r="A583" t="str">
            <v>LSBIN-120-2959</v>
          </cell>
          <cell r="B583" t="str">
            <v>BusinesSuite Module</v>
          </cell>
          <cell r="C583">
            <v>1680</v>
          </cell>
          <cell r="D583" t="str">
            <v>B</v>
          </cell>
        </row>
        <row r="584">
          <cell r="A584" t="str">
            <v>LSBIN-130-2965</v>
          </cell>
          <cell r="B584" t="str">
            <v>BusinesSuite Module</v>
          </cell>
          <cell r="C584">
            <v>5040</v>
          </cell>
          <cell r="D584" t="str">
            <v>B</v>
          </cell>
        </row>
        <row r="585">
          <cell r="A585" t="str">
            <v>LSBIN-200-2954</v>
          </cell>
          <cell r="B585" t="str">
            <v>BusinesSuite Module</v>
          </cell>
          <cell r="C585">
            <v>1680</v>
          </cell>
          <cell r="D585" t="str">
            <v>B</v>
          </cell>
        </row>
        <row r="586">
          <cell r="A586" t="str">
            <v>LSBIN-212-2979</v>
          </cell>
          <cell r="B586" t="str">
            <v>BusinesSuite Module</v>
          </cell>
          <cell r="C586">
            <v>1680</v>
          </cell>
          <cell r="D586" t="str">
            <v>B</v>
          </cell>
        </row>
        <row r="587">
          <cell r="A587" t="str">
            <v>LSBIN-551-3304</v>
          </cell>
          <cell r="B587" t="str">
            <v>ClientPak for Windows NT</v>
          </cell>
          <cell r="C587">
            <v>2520</v>
          </cell>
          <cell r="D587" t="str">
            <v>B</v>
          </cell>
        </row>
        <row r="588">
          <cell r="A588" t="str">
            <v>LSBIS-100-2153</v>
          </cell>
          <cell r="B588" t="str">
            <v>BusinesSuite Module</v>
          </cell>
          <cell r="C588">
            <v>9450</v>
          </cell>
          <cell r="D588" t="str">
            <v>B</v>
          </cell>
        </row>
        <row r="589">
          <cell r="A589" t="str">
            <v>LSBIS-110-2152</v>
          </cell>
          <cell r="B589" t="str">
            <v>BusinesSuite Module</v>
          </cell>
          <cell r="C589">
            <v>9450</v>
          </cell>
          <cell r="D589" t="str">
            <v>B</v>
          </cell>
        </row>
        <row r="590">
          <cell r="A590" t="str">
            <v>LSBIS-110-2195</v>
          </cell>
          <cell r="B590" t="str">
            <v>BusinesSuite Module</v>
          </cell>
          <cell r="C590">
            <v>9450</v>
          </cell>
          <cell r="D590" t="str">
            <v>B</v>
          </cell>
        </row>
        <row r="591">
          <cell r="A591" t="str">
            <v>LSBIS-140-2161</v>
          </cell>
          <cell r="B591" t="str">
            <v>BusinesSuite Module</v>
          </cell>
          <cell r="C591">
            <v>18900</v>
          </cell>
          <cell r="D591" t="str">
            <v>B</v>
          </cell>
        </row>
        <row r="592">
          <cell r="A592" t="str">
            <v>LSBIS-212-2151</v>
          </cell>
          <cell r="B592" t="str">
            <v>BusinesSuite Module</v>
          </cell>
          <cell r="C592">
            <v>9450</v>
          </cell>
          <cell r="D592" t="str">
            <v>B</v>
          </cell>
        </row>
        <row r="593">
          <cell r="A593" t="str">
            <v>LSBIS-551-2008</v>
          </cell>
          <cell r="B593" t="str">
            <v>Autochanger Software Module</v>
          </cell>
          <cell r="C593">
            <v>2520</v>
          </cell>
          <cell r="D593" t="str">
            <v>B</v>
          </cell>
        </row>
        <row r="594">
          <cell r="A594" t="str">
            <v>LSBIS-551-2009</v>
          </cell>
          <cell r="B594" t="str">
            <v>Autochanger Software Module</v>
          </cell>
          <cell r="C594">
            <v>8400</v>
          </cell>
          <cell r="D594" t="str">
            <v>B</v>
          </cell>
        </row>
        <row r="595">
          <cell r="A595" t="str">
            <v>LSBIS-551-2013</v>
          </cell>
          <cell r="B595" t="str">
            <v>Autochanger Software Module</v>
          </cell>
          <cell r="C595">
            <v>5880</v>
          </cell>
          <cell r="D595" t="str">
            <v>B</v>
          </cell>
        </row>
        <row r="596">
          <cell r="A596" t="str">
            <v>LSBIS-551-2014</v>
          </cell>
          <cell r="B596" t="str">
            <v>Autochanger Software Module</v>
          </cell>
          <cell r="C596">
            <v>11690</v>
          </cell>
          <cell r="D596" t="str">
            <v>B</v>
          </cell>
        </row>
        <row r="597">
          <cell r="A597" t="str">
            <v>LSBIS-551-2025</v>
          </cell>
          <cell r="B597" t="str">
            <v>SNMP Module  for Solaris</v>
          </cell>
          <cell r="C597">
            <v>2520</v>
          </cell>
          <cell r="D597" t="str">
            <v>B</v>
          </cell>
        </row>
        <row r="598">
          <cell r="A598" t="str">
            <v>LSBIS-551-2030</v>
          </cell>
          <cell r="B598" t="str">
            <v>Archive Module, Solaris ver</v>
          </cell>
          <cell r="C598">
            <v>5880</v>
          </cell>
          <cell r="D598" t="str">
            <v>B</v>
          </cell>
        </row>
        <row r="599">
          <cell r="A599" t="str">
            <v>LSBIS-551-2041</v>
          </cell>
          <cell r="B599" t="str">
            <v>Silo Software Module</v>
          </cell>
          <cell r="C599">
            <v>36540</v>
          </cell>
          <cell r="D599" t="str">
            <v>B</v>
          </cell>
        </row>
        <row r="600">
          <cell r="A600" t="str">
            <v>LSBIS-551-2043</v>
          </cell>
          <cell r="B600" t="str">
            <v>Autochanger Software Module</v>
          </cell>
          <cell r="C600">
            <v>15610</v>
          </cell>
          <cell r="D600" t="str">
            <v>B</v>
          </cell>
        </row>
        <row r="601">
          <cell r="A601" t="str">
            <v>LSBIS-551-2044</v>
          </cell>
          <cell r="B601" t="str">
            <v>Autochanger Software Module</v>
          </cell>
          <cell r="C601">
            <v>24920</v>
          </cell>
          <cell r="D601" t="str">
            <v>B</v>
          </cell>
        </row>
        <row r="602">
          <cell r="A602" t="str">
            <v>LSBIS-551-2046</v>
          </cell>
          <cell r="B602" t="str">
            <v>Autochanger Software Module</v>
          </cell>
          <cell r="C602">
            <v>36540</v>
          </cell>
          <cell r="D602" t="str">
            <v>B</v>
          </cell>
        </row>
        <row r="603">
          <cell r="A603" t="str">
            <v>LSBIS-551-2048</v>
          </cell>
          <cell r="B603" t="str">
            <v>Silo Software Module 1-512 vol</v>
          </cell>
          <cell r="C603">
            <v>29260</v>
          </cell>
          <cell r="D603" t="str">
            <v>B</v>
          </cell>
        </row>
        <row r="604">
          <cell r="A604" t="str">
            <v>LSBIS-551-2080</v>
          </cell>
          <cell r="B604" t="str">
            <v>Network Edition Storage Node f</v>
          </cell>
          <cell r="C604">
            <v>10080</v>
          </cell>
          <cell r="D604" t="str">
            <v>B</v>
          </cell>
        </row>
        <row r="605">
          <cell r="A605" t="str">
            <v>LSBIS-551-2102</v>
          </cell>
          <cell r="B605" t="str">
            <v>Network Edition for Solaris</v>
          </cell>
          <cell r="C605">
            <v>10080</v>
          </cell>
          <cell r="D605" t="str">
            <v>B</v>
          </cell>
        </row>
        <row r="606">
          <cell r="A606" t="str">
            <v>LSBIS-551-2106</v>
          </cell>
          <cell r="B606" t="str">
            <v>Workgroup Edition for Solaris</v>
          </cell>
          <cell r="C606">
            <v>5040</v>
          </cell>
          <cell r="D606" t="str">
            <v>B</v>
          </cell>
        </row>
        <row r="607">
          <cell r="A607" t="str">
            <v>LSBIS-551-3300</v>
          </cell>
          <cell r="B607" t="str">
            <v>ClientPak for UNIX</v>
          </cell>
          <cell r="C607">
            <v>2520</v>
          </cell>
          <cell r="D607" t="str">
            <v>B</v>
          </cell>
        </row>
        <row r="608">
          <cell r="A608" t="str">
            <v>LSBIS-551-5080</v>
          </cell>
          <cell r="B608" t="str">
            <v>Power Edition Storage Node</v>
          </cell>
          <cell r="C608">
            <v>27300</v>
          </cell>
          <cell r="D608" t="str">
            <v>B</v>
          </cell>
        </row>
        <row r="609">
          <cell r="A609" t="str">
            <v>LSBIS-551-5102</v>
          </cell>
          <cell r="B609" t="str">
            <v>Power Edition for Solaris</v>
          </cell>
          <cell r="C609">
            <v>27300</v>
          </cell>
          <cell r="D609" t="str">
            <v>B</v>
          </cell>
        </row>
        <row r="610">
          <cell r="A610" t="str">
            <v>LSBIV-413-3303</v>
          </cell>
          <cell r="B610" t="str">
            <v>ClientPak for Netware</v>
          </cell>
          <cell r="C610">
            <v>2520</v>
          </cell>
          <cell r="D610" t="str">
            <v>B</v>
          </cell>
        </row>
        <row r="611">
          <cell r="A611" t="str">
            <v>LSBIW-551-3302</v>
          </cell>
          <cell r="B611" t="str">
            <v>ClientPak for PC Desktops</v>
          </cell>
          <cell r="C611">
            <v>2520</v>
          </cell>
          <cell r="D611" t="str">
            <v>B</v>
          </cell>
        </row>
        <row r="612">
          <cell r="A612" t="str">
            <v>LSBLS-551-99T9</v>
          </cell>
          <cell r="B612" t="str">
            <v>Autochanger Upgrade</v>
          </cell>
          <cell r="C612">
            <v>4690</v>
          </cell>
          <cell r="D612" t="str">
            <v>B</v>
          </cell>
        </row>
        <row r="613">
          <cell r="A613" t="str">
            <v>LSBMS-551-2088</v>
          </cell>
          <cell r="B613" t="str">
            <v>Solstice Backup Media Kit</v>
          </cell>
          <cell r="C613">
            <v>140</v>
          </cell>
          <cell r="D613" t="str">
            <v>D</v>
          </cell>
        </row>
        <row r="614">
          <cell r="A614" t="str">
            <v>LSBUS-551-89T9</v>
          </cell>
          <cell r="B614" t="str">
            <v>SIlo Upg from 512 to Unlimited</v>
          </cell>
          <cell r="C614">
            <v>8680</v>
          </cell>
          <cell r="D614" t="str">
            <v>B</v>
          </cell>
        </row>
        <row r="615">
          <cell r="A615" t="str">
            <v>LSBUS-551-99T9</v>
          </cell>
          <cell r="B615" t="str">
            <v>Autochanger Upgrade</v>
          </cell>
          <cell r="C615">
            <v>13020</v>
          </cell>
          <cell r="D615" t="str">
            <v>B</v>
          </cell>
        </row>
        <row r="616">
          <cell r="A616" t="str">
            <v>LSBV9-551-2021</v>
          </cell>
          <cell r="B616" t="str">
            <v>5 Client Connections</v>
          </cell>
          <cell r="C616">
            <v>2100</v>
          </cell>
          <cell r="D616" t="str">
            <v>B</v>
          </cell>
        </row>
        <row r="617">
          <cell r="A617" t="str">
            <v>LSBXS-551-99T9</v>
          </cell>
          <cell r="B617" t="str">
            <v>Autochanger Upgrade</v>
          </cell>
          <cell r="C617">
            <v>4760</v>
          </cell>
          <cell r="D617" t="str">
            <v>B</v>
          </cell>
        </row>
        <row r="618">
          <cell r="A618" t="str">
            <v>LSBY9-551-2022</v>
          </cell>
          <cell r="B618" t="str">
            <v>25 Client Connections</v>
          </cell>
          <cell r="C618">
            <v>8400</v>
          </cell>
          <cell r="D618" t="str">
            <v>B</v>
          </cell>
        </row>
        <row r="619">
          <cell r="A619" t="str">
            <v>LSBYS-551-99T9</v>
          </cell>
          <cell r="B619" t="str">
            <v>Autochanger Upgrade</v>
          </cell>
          <cell r="C619">
            <v>3920</v>
          </cell>
          <cell r="D619" t="str">
            <v>B</v>
          </cell>
        </row>
        <row r="620">
          <cell r="A620" t="str">
            <v>LU0-9.1-P</v>
          </cell>
          <cell r="B620" t="str">
            <v>SUNLINK LU0 9.1, CD DOC LI</v>
          </cell>
          <cell r="C620">
            <v>3894</v>
          </cell>
          <cell r="D620" t="str">
            <v>B</v>
          </cell>
        </row>
        <row r="621">
          <cell r="A621" t="str">
            <v>MCBIS-500-T999</v>
          </cell>
          <cell r="B621" t="str">
            <v>COBOL 5.0 1RTU CD O/L-DOC 1RT</v>
          </cell>
          <cell r="C621">
            <v>3500</v>
          </cell>
          <cell r="D621" t="str">
            <v>B</v>
          </cell>
        </row>
        <row r="622">
          <cell r="A622" t="str">
            <v>MCBXS-500-R999</v>
          </cell>
          <cell r="B622" t="str">
            <v>COBOL 5.0 RT 2 5RTU CD</v>
          </cell>
          <cell r="C622">
            <v>1400</v>
          </cell>
          <cell r="D622" t="str">
            <v>B</v>
          </cell>
        </row>
        <row r="623">
          <cell r="A623" t="str">
            <v>MDT-4.1-P</v>
          </cell>
          <cell r="B623" t="str">
            <v>COBOL DEV KIT 4.1, CD DOC LI</v>
          </cell>
          <cell r="C623">
            <v>3290</v>
          </cell>
          <cell r="D623" t="str">
            <v>B</v>
          </cell>
        </row>
        <row r="624">
          <cell r="A624" t="str">
            <v>MDT-4.1-PU</v>
          </cell>
          <cell r="B624" t="str">
            <v>MFCOBOL 4.1 DEVLPR TOOLKIT UPG</v>
          </cell>
          <cell r="C624">
            <v>2118</v>
          </cell>
          <cell r="D624" t="str">
            <v>B</v>
          </cell>
        </row>
        <row r="625">
          <cell r="A625" t="str">
            <v>MM-286</v>
          </cell>
          <cell r="B625" t="str">
            <v>SUNTUTOR:NIS+ ADMINISTRATION</v>
          </cell>
          <cell r="C625">
            <v>904</v>
          </cell>
          <cell r="D625" t="str">
            <v>D</v>
          </cell>
        </row>
        <row r="626">
          <cell r="A626" t="str">
            <v>MOSX-ADD-4.1-L10</v>
          </cell>
          <cell r="B626" t="str">
            <v>COBOL OSX ADD 4.1, 10LI</v>
          </cell>
          <cell r="C626">
            <v>700</v>
          </cell>
          <cell r="D626" t="str">
            <v>B</v>
          </cell>
        </row>
        <row r="627">
          <cell r="A627" t="str">
            <v>MOSX-INI-4.1-S10</v>
          </cell>
          <cell r="B627" t="str">
            <v>COBOL OSX INIT 4.1, CD 10LI</v>
          </cell>
          <cell r="C627">
            <v>980</v>
          </cell>
          <cell r="D627" t="str">
            <v>B</v>
          </cell>
        </row>
        <row r="628">
          <cell r="A628" t="str">
            <v>N03-AA</v>
          </cell>
          <cell r="B628" t="str">
            <v>Netra t 1125, Base part, ATO</v>
          </cell>
          <cell r="C628">
            <v>9793</v>
          </cell>
          <cell r="D628" t="str">
            <v>A</v>
          </cell>
        </row>
        <row r="629">
          <cell r="A629" t="str">
            <v>N03-UEC1-9N-128AE</v>
          </cell>
          <cell r="B629" t="str">
            <v>NETRA T AC, 1P 300MHZ,128MB,9G</v>
          </cell>
          <cell r="C629">
            <v>23093</v>
          </cell>
          <cell r="D629" t="str">
            <v>A</v>
          </cell>
        </row>
        <row r="630">
          <cell r="A630" t="str">
            <v>N03-UEC1-9N-128CX</v>
          </cell>
          <cell r="B630" t="str">
            <v>Netra t AC,1P/300MHz,128MB,18G</v>
          </cell>
          <cell r="C630">
            <v>19663</v>
          </cell>
          <cell r="D630" t="str">
            <v>A</v>
          </cell>
        </row>
        <row r="631">
          <cell r="A631" t="str">
            <v>N03-UEC1-9S-256AT</v>
          </cell>
          <cell r="B631" t="str">
            <v>Netra t AC,1P/300MHz,256MB,18G</v>
          </cell>
          <cell r="C631">
            <v>17229</v>
          </cell>
          <cell r="D631" t="str">
            <v>A</v>
          </cell>
        </row>
        <row r="632">
          <cell r="A632" t="str">
            <v>N03-UEC2-9N-512AE</v>
          </cell>
          <cell r="B632" t="str">
            <v>NETRA T AC, 2P 300MHZ,512MB,9G</v>
          </cell>
          <cell r="C632">
            <v>37093</v>
          </cell>
          <cell r="D632" t="str">
            <v>A</v>
          </cell>
        </row>
        <row r="633">
          <cell r="A633" t="str">
            <v>N03-UEC2-9N-512CX</v>
          </cell>
          <cell r="B633" t="str">
            <v>Netra t AC,2P/300MHz,512MB,18G</v>
          </cell>
          <cell r="C633">
            <v>24029</v>
          </cell>
          <cell r="D633" t="str">
            <v>A</v>
          </cell>
        </row>
        <row r="634">
          <cell r="A634" t="str">
            <v>N03-ULD1-9S-128AT</v>
          </cell>
          <cell r="B634" t="str">
            <v>Netrat1125,1X440MHz,128MB,18GB</v>
          </cell>
          <cell r="C634">
            <v>24675</v>
          </cell>
          <cell r="D634" t="str">
            <v>A</v>
          </cell>
        </row>
        <row r="635">
          <cell r="A635" t="str">
            <v>N03-ULD1-9S-256AT</v>
          </cell>
          <cell r="B635" t="str">
            <v>Netrat1125,1X440MHz,256MB,18GB</v>
          </cell>
          <cell r="C635">
            <v>24480</v>
          </cell>
          <cell r="D635" t="str">
            <v>A</v>
          </cell>
        </row>
        <row r="636">
          <cell r="A636" t="str">
            <v>N03-ULD2-9S-512AT</v>
          </cell>
          <cell r="B636" t="str">
            <v>Netrat1125,2X440MHz,512MB,18GB</v>
          </cell>
          <cell r="C636">
            <v>38531</v>
          </cell>
          <cell r="D636" t="str">
            <v>A</v>
          </cell>
        </row>
        <row r="637">
          <cell r="A637" t="str">
            <v>N04-AA</v>
          </cell>
          <cell r="B637" t="str">
            <v>NETRA T 1120, Base part, ATO</v>
          </cell>
          <cell r="C637">
            <v>9793</v>
          </cell>
          <cell r="D637" t="str">
            <v>A</v>
          </cell>
        </row>
        <row r="638">
          <cell r="A638" t="str">
            <v>N04-UEC1-9N-128CX</v>
          </cell>
          <cell r="B638" t="str">
            <v>Netra t DC,1P/300MHz,128MB,18G</v>
          </cell>
          <cell r="C638">
            <v>19663</v>
          </cell>
          <cell r="D638" t="str">
            <v>A</v>
          </cell>
        </row>
        <row r="639">
          <cell r="A639" t="str">
            <v>N04-UEC1-9S-128AH</v>
          </cell>
          <cell r="B639" t="str">
            <v>NETRA T 1120, 1X300, 128MB/9GB</v>
          </cell>
          <cell r="C639">
            <v>23093</v>
          </cell>
          <cell r="D639" t="str">
            <v>A</v>
          </cell>
        </row>
        <row r="640">
          <cell r="A640" t="str">
            <v>N04-UEC1-9S-256AT</v>
          </cell>
          <cell r="B640" t="str">
            <v>Netra t DC,1P/300MHz,256MB,18G</v>
          </cell>
          <cell r="C640">
            <v>17229</v>
          </cell>
          <cell r="D640" t="str">
            <v>A</v>
          </cell>
        </row>
        <row r="641">
          <cell r="A641" t="str">
            <v>N04-UEC2-9N-512CX</v>
          </cell>
          <cell r="B641" t="str">
            <v>Netra t DC,2P/300MHz,512MB,18G</v>
          </cell>
          <cell r="C641">
            <v>24029</v>
          </cell>
          <cell r="D641" t="str">
            <v>A</v>
          </cell>
        </row>
        <row r="642">
          <cell r="A642" t="str">
            <v>N04-UEC2-9S-512AH</v>
          </cell>
          <cell r="B642" t="str">
            <v>NETRA T 1120, 2X300, 512MB/9GB</v>
          </cell>
          <cell r="C642">
            <v>37093</v>
          </cell>
          <cell r="D642" t="str">
            <v>A</v>
          </cell>
        </row>
        <row r="643">
          <cell r="A643" t="str">
            <v>N04-ULD1-9S-128AT</v>
          </cell>
          <cell r="B643" t="str">
            <v>Netrat1120,1X440MHz,128MB,18GB</v>
          </cell>
          <cell r="C643">
            <v>24675</v>
          </cell>
          <cell r="D643" t="str">
            <v>A</v>
          </cell>
        </row>
        <row r="644">
          <cell r="A644" t="str">
            <v>N04-ULD1-9S-256AT</v>
          </cell>
          <cell r="B644" t="str">
            <v>Netrat1120,1X440MHz,256MB,18GB</v>
          </cell>
          <cell r="C644">
            <v>24480</v>
          </cell>
          <cell r="D644" t="str">
            <v>A</v>
          </cell>
        </row>
        <row r="645">
          <cell r="A645" t="str">
            <v>N04-ULD2-9S-512AT</v>
          </cell>
          <cell r="B645" t="str">
            <v>Netrat1120,2X440MHz,512MB,18GB</v>
          </cell>
          <cell r="C645">
            <v>38531</v>
          </cell>
          <cell r="D645" t="str">
            <v>A</v>
          </cell>
        </row>
        <row r="646">
          <cell r="A646" t="str">
            <v>N06-UGB1-9S064AH1</v>
          </cell>
          <cell r="B646" t="str">
            <v>Netra t 1 AC, 360MHz 64Mb 9Gb</v>
          </cell>
          <cell r="C646">
            <v>6993</v>
          </cell>
          <cell r="D646" t="str">
            <v>A</v>
          </cell>
        </row>
        <row r="647">
          <cell r="A647" t="str">
            <v>N06-UGB1-9S064AH5</v>
          </cell>
          <cell r="B647" t="str">
            <v>Netra t 1 AC, 360MHz 64Mb 9Gb</v>
          </cell>
          <cell r="C647">
            <v>34965</v>
          </cell>
          <cell r="D647" t="str">
            <v>A</v>
          </cell>
        </row>
        <row r="648">
          <cell r="A648" t="str">
            <v>N06-UGB1-9S064AT1</v>
          </cell>
          <cell r="B648" t="str">
            <v>Netra t1 AC, 360MHz 64Mb 18Gb</v>
          </cell>
          <cell r="C648">
            <v>6993</v>
          </cell>
          <cell r="D648" t="str">
            <v>A</v>
          </cell>
        </row>
        <row r="649">
          <cell r="A649" t="str">
            <v>N06-UGB1-9S064AT5</v>
          </cell>
          <cell r="B649" t="str">
            <v>Netra t1 AC 360MHz 64Mb 18Gb</v>
          </cell>
          <cell r="C649">
            <v>34965</v>
          </cell>
          <cell r="D649" t="str">
            <v>A</v>
          </cell>
        </row>
        <row r="650">
          <cell r="A650" t="str">
            <v>N06-UGB1-9S512AT1</v>
          </cell>
          <cell r="B650" t="str">
            <v>Netra t 1 AC,360MHz 512MB,18GB</v>
          </cell>
          <cell r="C650">
            <v>12593</v>
          </cell>
          <cell r="D650" t="str">
            <v>A</v>
          </cell>
        </row>
        <row r="651">
          <cell r="A651" t="str">
            <v>N06-UGB1-9S512AT5</v>
          </cell>
          <cell r="B651" t="str">
            <v>Netra t1 AC,360Mz,512M,18G,5pk</v>
          </cell>
          <cell r="C651">
            <v>62965</v>
          </cell>
          <cell r="D651" t="str">
            <v>A</v>
          </cell>
        </row>
        <row r="652">
          <cell r="A652" t="str">
            <v>N06-UKC1-9S256AH1</v>
          </cell>
          <cell r="B652" t="str">
            <v>Netra t 1 AC, 440MHz 256Mb 9Gb</v>
          </cell>
          <cell r="C652">
            <v>11613</v>
          </cell>
          <cell r="D652" t="str">
            <v>A</v>
          </cell>
        </row>
        <row r="653">
          <cell r="A653" t="str">
            <v>N06-UKC1-9S256AH5</v>
          </cell>
          <cell r="B653" t="str">
            <v>Netra t 1 AC, 440MHz 256Mb 9Gb</v>
          </cell>
          <cell r="C653">
            <v>58065</v>
          </cell>
          <cell r="D653" t="str">
            <v>A</v>
          </cell>
        </row>
        <row r="654">
          <cell r="A654" t="str">
            <v>N06-UKC1-9S256AT1</v>
          </cell>
          <cell r="B654" t="str">
            <v>Netra t1 AC 440MHz 256Mb 18Gb</v>
          </cell>
          <cell r="C654">
            <v>11613</v>
          </cell>
          <cell r="D654" t="str">
            <v>A</v>
          </cell>
        </row>
        <row r="655">
          <cell r="A655" t="str">
            <v>N06-UKC1-9S256AT5</v>
          </cell>
          <cell r="B655" t="str">
            <v>Netra t1 AC 440MHz 256Mb 18Gb</v>
          </cell>
          <cell r="C655">
            <v>58065</v>
          </cell>
          <cell r="D655" t="str">
            <v>A</v>
          </cell>
        </row>
        <row r="656">
          <cell r="A656" t="str">
            <v>N06-UKC1-9S512AT1</v>
          </cell>
          <cell r="B656" t="str">
            <v>Netra t1 AC, 440 512MB 18GB 1</v>
          </cell>
          <cell r="C656">
            <v>14833</v>
          </cell>
          <cell r="D656" t="str">
            <v>A</v>
          </cell>
        </row>
        <row r="657">
          <cell r="A657" t="str">
            <v>N06-UKC1-9S512AT5</v>
          </cell>
          <cell r="B657" t="str">
            <v>Netra t1 AC, 440 512MB 18GB 5P</v>
          </cell>
          <cell r="C657">
            <v>74165</v>
          </cell>
          <cell r="D657" t="str">
            <v>A</v>
          </cell>
        </row>
        <row r="658">
          <cell r="A658" t="str">
            <v>N07-UKC1-9S256AH1</v>
          </cell>
          <cell r="B658" t="str">
            <v>Netra t 1 DC, 440MHz 256Mb 9Gb</v>
          </cell>
          <cell r="C658">
            <v>11613</v>
          </cell>
          <cell r="D658" t="str">
            <v>A</v>
          </cell>
        </row>
        <row r="659">
          <cell r="A659" t="str">
            <v>N07-UKC1-9S256AH5</v>
          </cell>
          <cell r="B659" t="str">
            <v>Netra t 1 DC, 440MHz 256Mb 9Gb</v>
          </cell>
          <cell r="C659">
            <v>58065</v>
          </cell>
          <cell r="D659" t="str">
            <v>A</v>
          </cell>
        </row>
        <row r="660">
          <cell r="A660" t="str">
            <v>N07-UKC1-9S256AT1</v>
          </cell>
          <cell r="B660" t="str">
            <v>Netra t1 DC 440MHz 256Mb 18GB</v>
          </cell>
          <cell r="C660">
            <v>11613</v>
          </cell>
          <cell r="D660" t="str">
            <v>A</v>
          </cell>
        </row>
        <row r="661">
          <cell r="A661" t="str">
            <v>N07-UKC1-9S256AT5</v>
          </cell>
          <cell r="B661" t="str">
            <v>Netra t1 DC 440MHz 256Mb 18Gb</v>
          </cell>
          <cell r="C661">
            <v>58065</v>
          </cell>
          <cell r="D661" t="str">
            <v>A</v>
          </cell>
        </row>
        <row r="662">
          <cell r="A662" t="str">
            <v>N07-UKC1-9S512AT1</v>
          </cell>
          <cell r="B662" t="str">
            <v>Netra t1 DC,440Mz,512M,18G,1Pk</v>
          </cell>
          <cell r="C662">
            <v>14833</v>
          </cell>
          <cell r="D662" t="str">
            <v>A</v>
          </cell>
        </row>
        <row r="663">
          <cell r="A663" t="str">
            <v>N07-UKC1-9S512AT5</v>
          </cell>
          <cell r="B663" t="str">
            <v>Netra t1 DC,440Mz,512M,18G,5Pk</v>
          </cell>
          <cell r="C663">
            <v>74165</v>
          </cell>
          <cell r="D663" t="str">
            <v>A</v>
          </cell>
        </row>
        <row r="664">
          <cell r="A664" t="str">
            <v>N14-AA</v>
          </cell>
          <cell r="B664" t="str">
            <v>Netra t 1405 (AC) Base config</v>
          </cell>
          <cell r="C664">
            <v>13993</v>
          </cell>
          <cell r="D664" t="str">
            <v>A</v>
          </cell>
        </row>
        <row r="665">
          <cell r="A665" t="str">
            <v>N14-ULD1-9S-256AT</v>
          </cell>
          <cell r="B665" t="str">
            <v>Netrat1405,1X440MHz,256MB,18GB</v>
          </cell>
          <cell r="C665">
            <v>31034</v>
          </cell>
          <cell r="D665" t="str">
            <v>A</v>
          </cell>
        </row>
        <row r="666">
          <cell r="A666" t="str">
            <v>N14-ULD2-9S-512AT</v>
          </cell>
          <cell r="B666" t="str">
            <v>Netrat1405,2X440MHz,512M,2*18G</v>
          </cell>
          <cell r="C666">
            <v>48076</v>
          </cell>
          <cell r="D666" t="str">
            <v>A</v>
          </cell>
        </row>
        <row r="667">
          <cell r="A667" t="str">
            <v>N14-ULD4-9S-1024AT</v>
          </cell>
          <cell r="B667" t="str">
            <v>Netrat1405,4X440MHz,1GB,2*18GB</v>
          </cell>
          <cell r="C667">
            <v>73671</v>
          </cell>
          <cell r="D667" t="str">
            <v>A</v>
          </cell>
        </row>
        <row r="668">
          <cell r="A668" t="str">
            <v>N15-AA</v>
          </cell>
          <cell r="B668" t="str">
            <v>NETRA T 1400 (DC) Base config</v>
          </cell>
          <cell r="C668">
            <v>13993</v>
          </cell>
          <cell r="D668" t="str">
            <v>A</v>
          </cell>
        </row>
        <row r="669">
          <cell r="A669" t="str">
            <v>N15-ULD1-9S-256AT</v>
          </cell>
          <cell r="B669" t="str">
            <v>Netrat1400,1X440MHz,256MB,18GB</v>
          </cell>
          <cell r="C669">
            <v>31034</v>
          </cell>
          <cell r="D669" t="str">
            <v>A</v>
          </cell>
        </row>
        <row r="670">
          <cell r="A670" t="str">
            <v>N15-ULD2-9S-512AT</v>
          </cell>
          <cell r="B670" t="str">
            <v>Netrat1400,2X440MHz,512M,2*18G</v>
          </cell>
          <cell r="C670">
            <v>48076</v>
          </cell>
          <cell r="D670" t="str">
            <v>A</v>
          </cell>
        </row>
        <row r="671">
          <cell r="A671" t="str">
            <v>N15-ULD4-9S-1024AT</v>
          </cell>
          <cell r="B671" t="str">
            <v>Netrat1400,4X440MHz,1GB,2*18GB</v>
          </cell>
          <cell r="C671">
            <v>73671</v>
          </cell>
          <cell r="D671" t="str">
            <v>A</v>
          </cell>
        </row>
        <row r="672">
          <cell r="A672" t="str">
            <v>NDAD9-500-9999</v>
          </cell>
          <cell r="B672" t="str">
            <v>Doc set,netd 5.0</v>
          </cell>
          <cell r="C672">
            <v>350</v>
          </cell>
          <cell r="D672" t="str">
            <v>J</v>
          </cell>
        </row>
        <row r="673">
          <cell r="A673" t="str">
            <v>NDALS-500-I999</v>
          </cell>
          <cell r="B673" t="str">
            <v>NetD 5.0 App dev svr,SLRS,25ac</v>
          </cell>
          <cell r="C673">
            <v>21000</v>
          </cell>
          <cell r="D673" t="str">
            <v>J</v>
          </cell>
        </row>
        <row r="674">
          <cell r="A674" t="str">
            <v>NDARB-500-I999</v>
          </cell>
          <cell r="B674" t="str">
            <v>NetD5.0 app svr dplmt adtl RTU</v>
          </cell>
          <cell r="C674">
            <v>35000</v>
          </cell>
          <cell r="D674" t="str">
            <v>J</v>
          </cell>
        </row>
        <row r="675">
          <cell r="A675" t="str">
            <v>NDARB-500NI999</v>
          </cell>
          <cell r="B675" t="str">
            <v>NetD5.0 SEC APP SVR DEP AD/RTU</v>
          </cell>
          <cell r="C675">
            <v>7000</v>
          </cell>
          <cell r="D675" t="str">
            <v>J</v>
          </cell>
        </row>
        <row r="676">
          <cell r="A676" t="str">
            <v>NDAWS-500-I999</v>
          </cell>
          <cell r="B676" t="str">
            <v>NetD5.0 App depl svr,SLRS,1CPU</v>
          </cell>
          <cell r="C676">
            <v>35000</v>
          </cell>
          <cell r="D676" t="str">
            <v>J</v>
          </cell>
        </row>
        <row r="677">
          <cell r="A677" t="str">
            <v>NDAWS-500NI999</v>
          </cell>
          <cell r="B677" t="str">
            <v>NetD5.0 sec app svr,slrs,1CPU</v>
          </cell>
          <cell r="C677">
            <v>7000</v>
          </cell>
          <cell r="D677" t="str">
            <v>J</v>
          </cell>
        </row>
        <row r="678">
          <cell r="A678" t="str">
            <v>NDPR9-500-I999</v>
          </cell>
          <cell r="B678" t="str">
            <v>NetD5.0 addtl rtu PAC SDK 1cpu</v>
          </cell>
          <cell r="C678">
            <v>21000</v>
          </cell>
          <cell r="D678" t="str">
            <v>J</v>
          </cell>
        </row>
        <row r="679">
          <cell r="A679" t="str">
            <v>NDPRS-500-I999</v>
          </cell>
          <cell r="B679" t="str">
            <v>NetD5.0 PAC SDK Deploy SLRS</v>
          </cell>
          <cell r="C679">
            <v>21000</v>
          </cell>
          <cell r="D679" t="str">
            <v>J</v>
          </cell>
        </row>
        <row r="680">
          <cell r="A680" t="str">
            <v>NDPWS-500-I999</v>
          </cell>
          <cell r="B680" t="str">
            <v>NetD5.0 PAC SDK DVLPMT SLRS</v>
          </cell>
          <cell r="C680">
            <v>2793</v>
          </cell>
          <cell r="D680" t="str">
            <v>J</v>
          </cell>
        </row>
        <row r="681">
          <cell r="A681" t="str">
            <v>NDRL9-500-I999</v>
          </cell>
          <cell r="B681" t="str">
            <v>NetD5.0 pac sap,SLRS,1cpu</v>
          </cell>
          <cell r="C681">
            <v>14000</v>
          </cell>
          <cell r="D681" t="str">
            <v>J</v>
          </cell>
        </row>
        <row r="682">
          <cell r="A682" t="str">
            <v>NDRL9-500NI999</v>
          </cell>
          <cell r="B682" t="str">
            <v>NetD5.0SECpac sap,SLRS,add1cpu</v>
          </cell>
          <cell r="C682">
            <v>2800</v>
          </cell>
          <cell r="D682" t="str">
            <v>J</v>
          </cell>
        </row>
        <row r="683">
          <cell r="A683" t="str">
            <v>NDRLS-500-I999</v>
          </cell>
          <cell r="B683" t="str">
            <v>NetD5.0 PAC SAP SLRS 1cpu</v>
          </cell>
          <cell r="C683">
            <v>14000</v>
          </cell>
          <cell r="D683" t="str">
            <v>J</v>
          </cell>
        </row>
        <row r="684">
          <cell r="A684" t="str">
            <v>NDRLS-500NI999</v>
          </cell>
          <cell r="B684" t="str">
            <v>NetD5.0SEC PAC SAP SLRS 1CPU</v>
          </cell>
          <cell r="C684">
            <v>2800</v>
          </cell>
          <cell r="D684" t="str">
            <v>J</v>
          </cell>
        </row>
        <row r="685">
          <cell r="A685" t="str">
            <v>NDSI9-500-I999</v>
          </cell>
          <cell r="B685" t="str">
            <v>NetD App Svr Dev Stu Sgl nt/98</v>
          </cell>
          <cell r="C685">
            <v>1253</v>
          </cell>
          <cell r="D685" t="str">
            <v>J</v>
          </cell>
        </row>
        <row r="686">
          <cell r="A686" t="str">
            <v>NDSIN-500-T9D9</v>
          </cell>
          <cell r="B686" t="str">
            <v>EVAL CD,NETD5.0 WIN NT/98</v>
          </cell>
          <cell r="C686">
            <v>0</v>
          </cell>
          <cell r="D686" t="str">
            <v>D</v>
          </cell>
        </row>
        <row r="687">
          <cell r="A687" t="str">
            <v>NDSIS-500-T9D9</v>
          </cell>
          <cell r="B687" t="str">
            <v>EVAL CD,NETD5.0 SLRS/SPARC</v>
          </cell>
          <cell r="C687">
            <v>0</v>
          </cell>
          <cell r="D687" t="str">
            <v>D</v>
          </cell>
        </row>
        <row r="688">
          <cell r="A688" t="str">
            <v>NDSV9-500-I999</v>
          </cell>
          <cell r="B688" t="str">
            <v>NetD5.0 App dev svr 5pk nt/98</v>
          </cell>
          <cell r="C688">
            <v>5593</v>
          </cell>
          <cell r="D688" t="str">
            <v>J</v>
          </cell>
        </row>
        <row r="689">
          <cell r="A689" t="str">
            <v>NFCC9-311-9999</v>
          </cell>
          <cell r="B689" t="str">
            <v>NFSC 3.1.1, 100LIC</v>
          </cell>
          <cell r="C689">
            <v>6300</v>
          </cell>
          <cell r="D689" t="str">
            <v>B</v>
          </cell>
        </row>
        <row r="690">
          <cell r="A690" t="str">
            <v>NFCF9-311-9999</v>
          </cell>
          <cell r="B690" t="str">
            <v>NFSC 3.1.1, 500LIC</v>
          </cell>
          <cell r="C690">
            <v>28700</v>
          </cell>
          <cell r="D690" t="str">
            <v>B</v>
          </cell>
        </row>
        <row r="691">
          <cell r="A691" t="str">
            <v>NFCX9-311-9999</v>
          </cell>
          <cell r="B691" t="str">
            <v>NFSC 3.1.1, 10LIC</v>
          </cell>
          <cell r="C691">
            <v>700</v>
          </cell>
          <cell r="D691" t="str">
            <v>B</v>
          </cell>
        </row>
        <row r="692">
          <cell r="A692" t="str">
            <v>NS-ARY-A</v>
          </cell>
          <cell r="B692" t="str">
            <v>Netra st A1000/D1000 fam. CTO</v>
          </cell>
          <cell r="C692">
            <v>0</v>
          </cell>
          <cell r="D692" t="str">
            <v>A</v>
          </cell>
        </row>
        <row r="693">
          <cell r="A693" t="str">
            <v>NS-ARY-OPTIONS</v>
          </cell>
          <cell r="B693" t="str">
            <v>Netra st A1000/D1000 opt CTO</v>
          </cell>
          <cell r="C693">
            <v>0</v>
          </cell>
          <cell r="D693" t="str">
            <v>D</v>
          </cell>
        </row>
        <row r="694">
          <cell r="A694" t="str">
            <v>NS-XARY151A-72GAC</v>
          </cell>
          <cell r="B694" t="str">
            <v>Netra st A1000, 4x18GB, AC</v>
          </cell>
          <cell r="C694">
            <v>25493</v>
          </cell>
          <cell r="D694" t="str">
            <v>A</v>
          </cell>
        </row>
        <row r="695">
          <cell r="A695" t="str">
            <v>NS-XARY151A-72GDC</v>
          </cell>
          <cell r="B695" t="str">
            <v>Netra st A1000, 4x18GB, DC</v>
          </cell>
          <cell r="C695">
            <v>25493</v>
          </cell>
          <cell r="D695" t="str">
            <v>A</v>
          </cell>
        </row>
        <row r="696">
          <cell r="A696" t="str">
            <v>NS-XARY153A-72GAC</v>
          </cell>
          <cell r="B696" t="str">
            <v>Netra st D1000, 4x18GB, AC</v>
          </cell>
          <cell r="C696">
            <v>20993</v>
          </cell>
          <cell r="D696" t="str">
            <v>A</v>
          </cell>
        </row>
        <row r="697">
          <cell r="A697" t="str">
            <v>NS-XARY153A-72GDC</v>
          </cell>
          <cell r="B697" t="str">
            <v>Netra st D1000, 4x18GB, DC</v>
          </cell>
          <cell r="C697">
            <v>20993</v>
          </cell>
          <cell r="D697" t="str">
            <v>A</v>
          </cell>
        </row>
        <row r="698">
          <cell r="A698" t="str">
            <v>NS-XDSKD130-18GAC</v>
          </cell>
          <cell r="B698" t="str">
            <v>Netra st D130, 1x18GB, AC</v>
          </cell>
          <cell r="C698">
            <v>4493</v>
          </cell>
          <cell r="D698" t="str">
            <v>A</v>
          </cell>
        </row>
        <row r="699">
          <cell r="A699" t="str">
            <v>NS-XDSKD130-36GAC</v>
          </cell>
          <cell r="B699" t="str">
            <v>Netra st D130, 2x18GB, AC</v>
          </cell>
          <cell r="C699">
            <v>7193</v>
          </cell>
          <cell r="D699" t="str">
            <v>A</v>
          </cell>
        </row>
        <row r="700">
          <cell r="A700" t="str">
            <v>NS-XDSKD130-36GDC</v>
          </cell>
          <cell r="B700" t="str">
            <v>Netra st D130, 2x18GB, DC</v>
          </cell>
          <cell r="C700">
            <v>7193</v>
          </cell>
          <cell r="D700" t="str">
            <v>A</v>
          </cell>
        </row>
        <row r="701">
          <cell r="A701" t="str">
            <v>NTJMS-301NE999</v>
          </cell>
          <cell r="B701" t="str">
            <v>Netra j 3.0.1 USA/Canada</v>
          </cell>
          <cell r="C701">
            <v>2093</v>
          </cell>
          <cell r="D701" t="str">
            <v>B</v>
          </cell>
        </row>
        <row r="702">
          <cell r="A702" t="str">
            <v>NTJMS-301NE9U9</v>
          </cell>
          <cell r="B702" t="str">
            <v>Netra j 3.0.1 Upgrade USA/Can</v>
          </cell>
          <cell r="C702">
            <v>273</v>
          </cell>
          <cell r="D702" t="str">
            <v>B</v>
          </cell>
        </row>
        <row r="703">
          <cell r="A703" t="str">
            <v>NTJMS-301WE99R</v>
          </cell>
          <cell r="B703" t="str">
            <v>Netra j 3.0.1 Localized</v>
          </cell>
          <cell r="C703">
            <v>2093</v>
          </cell>
          <cell r="D703" t="str">
            <v>B</v>
          </cell>
        </row>
        <row r="704">
          <cell r="A704" t="str">
            <v>NTJMS-301WE9UR</v>
          </cell>
          <cell r="B704" t="str">
            <v>Netra j 3.0.1 Upgrade Localize</v>
          </cell>
          <cell r="C704">
            <v>273</v>
          </cell>
          <cell r="D704" t="str">
            <v>B</v>
          </cell>
        </row>
        <row r="705">
          <cell r="A705" t="str">
            <v>NWS-2.0-L25RU</v>
          </cell>
          <cell r="B705" t="str">
            <v>UG NW SERVER 2.0, 25LIC</v>
          </cell>
          <cell r="C705">
            <v>490</v>
          </cell>
          <cell r="D705" t="str">
            <v>B</v>
          </cell>
        </row>
        <row r="706">
          <cell r="A706" t="str">
            <v>ODS-1.0-4-4-21D</v>
          </cell>
          <cell r="B706" t="str">
            <v>DISKSUITE 1.0 DT, CD DOC LI</v>
          </cell>
          <cell r="C706">
            <v>1300</v>
          </cell>
          <cell r="D706" t="str">
            <v>A</v>
          </cell>
        </row>
        <row r="707">
          <cell r="A707" t="str">
            <v>OSI-7.0-4-4-21</v>
          </cell>
          <cell r="B707" t="str">
            <v>SUNLINK OSI 7.0, CD DOC LI</v>
          </cell>
          <cell r="C707">
            <v>5194</v>
          </cell>
          <cell r="D707" t="str">
            <v>B</v>
          </cell>
        </row>
        <row r="708">
          <cell r="A708" t="str">
            <v>OSI-8.0.1-P</v>
          </cell>
          <cell r="B708" t="str">
            <v>SUNLINK OSI 8.0.1, CD DOC LI</v>
          </cell>
          <cell r="C708">
            <v>2594</v>
          </cell>
          <cell r="D708" t="str">
            <v>B</v>
          </cell>
        </row>
        <row r="709">
          <cell r="A709" t="str">
            <v>OSI-8.1-PF</v>
          </cell>
          <cell r="B709" t="str">
            <v>UG SUNLINK OSI 8.1, CD DOC LI</v>
          </cell>
          <cell r="C709">
            <v>1037</v>
          </cell>
          <cell r="D709" t="str">
            <v>B</v>
          </cell>
        </row>
        <row r="710">
          <cell r="A710" t="str">
            <v>OSI-8.1.1-CD</v>
          </cell>
          <cell r="B710" t="str">
            <v>SOLSTICE OSI 8.1.1, CD</v>
          </cell>
          <cell r="C710">
            <v>130</v>
          </cell>
          <cell r="D710" t="str">
            <v>D</v>
          </cell>
        </row>
        <row r="711">
          <cell r="A711" t="str">
            <v>OSI-8.1.1-D</v>
          </cell>
          <cell r="B711" t="str">
            <v>SOLSTICE OSI 8.1.1, DOC</v>
          </cell>
          <cell r="C711">
            <v>195</v>
          </cell>
          <cell r="D711" t="str">
            <v>D</v>
          </cell>
        </row>
        <row r="712">
          <cell r="A712" t="str">
            <v>OSI-8.1.1-S</v>
          </cell>
          <cell r="B712" t="str">
            <v>SOLSTICE OSI 8.1.1, CD LIC</v>
          </cell>
          <cell r="C712">
            <v>2405</v>
          </cell>
          <cell r="D712" t="str">
            <v>B</v>
          </cell>
        </row>
        <row r="713">
          <cell r="A713" t="str">
            <v>OSI-8.1.1-SU</v>
          </cell>
          <cell r="B713" t="str">
            <v>UG SUNLIND OSI 8.1.1, CD LIC</v>
          </cell>
          <cell r="C713">
            <v>1037</v>
          </cell>
          <cell r="D713" t="str">
            <v>B</v>
          </cell>
        </row>
        <row r="714">
          <cell r="A714" t="str">
            <v>PDB-INFORMIX-SUPP</v>
          </cell>
          <cell r="B714" t="str">
            <v>INFOMRIX PDB SUPP BUNDLE 1ST</v>
          </cell>
          <cell r="C714">
            <v>37300</v>
          </cell>
          <cell r="D714" t="str">
            <v>D</v>
          </cell>
        </row>
        <row r="715">
          <cell r="A715" t="str">
            <v>PDB-ORACLE-SUPP</v>
          </cell>
          <cell r="B715" t="str">
            <v>ORACLE PDB SUPP BUNDLE 1ST CLS</v>
          </cell>
          <cell r="C715">
            <v>25300</v>
          </cell>
          <cell r="D715" t="str">
            <v>D</v>
          </cell>
        </row>
        <row r="716">
          <cell r="A716" t="str">
            <v>PPP-3.0.1-ES-P</v>
          </cell>
          <cell r="B716" t="str">
            <v>SOLS PPP 3.0.1 T2, CD DOC LI</v>
          </cell>
          <cell r="C716">
            <v>2594</v>
          </cell>
          <cell r="D716" t="str">
            <v>B</v>
          </cell>
        </row>
        <row r="717">
          <cell r="A717" t="str">
            <v>PPP-3.0.1-SS-P</v>
          </cell>
          <cell r="B717" t="str">
            <v>SOLS PPP 3.0.1 T1, CD DOC LI</v>
          </cell>
          <cell r="C717">
            <v>1294</v>
          </cell>
          <cell r="D717" t="str">
            <v>B</v>
          </cell>
        </row>
        <row r="718">
          <cell r="A718" t="str">
            <v>PTP-9.1-P</v>
          </cell>
          <cell r="B718" t="str">
            <v>SUNLINK PTP 9.1, CD DOC LI</v>
          </cell>
          <cell r="C718">
            <v>9490</v>
          </cell>
          <cell r="D718" t="str">
            <v>B</v>
          </cell>
        </row>
        <row r="719">
          <cell r="A719" t="str">
            <v>PTR-9.1-S</v>
          </cell>
          <cell r="B719" t="str">
            <v>SUNLINK PTP 9.1 RT, CD LIC</v>
          </cell>
          <cell r="C719">
            <v>3634</v>
          </cell>
          <cell r="D719" t="str">
            <v>B</v>
          </cell>
        </row>
        <row r="720">
          <cell r="A720" t="str">
            <v>PW1II-500-T9T9</v>
          </cell>
          <cell r="B720" t="str">
            <v>Tradeup to PerfWS Fortran 5 In</v>
          </cell>
          <cell r="C720">
            <v>3920</v>
          </cell>
          <cell r="D720" t="str">
            <v>B</v>
          </cell>
        </row>
        <row r="721">
          <cell r="A721" t="str">
            <v>PW1IS-500-T9T9</v>
          </cell>
          <cell r="B721" t="str">
            <v>Tradeup to PerfWS Fortran 5.0</v>
          </cell>
          <cell r="C721">
            <v>3920</v>
          </cell>
          <cell r="D721" t="str">
            <v>B</v>
          </cell>
        </row>
        <row r="722">
          <cell r="A722" t="str">
            <v>PW2II-500-T9T9</v>
          </cell>
          <cell r="B722" t="str">
            <v>Tradeup to PerfWS Fortran 5 In</v>
          </cell>
          <cell r="C722">
            <v>2940</v>
          </cell>
          <cell r="D722" t="str">
            <v>B</v>
          </cell>
        </row>
        <row r="723">
          <cell r="A723" t="str">
            <v>PW2IS-500-T9T9</v>
          </cell>
          <cell r="B723" t="str">
            <v>Tradeup to PerfWS Fortran 5</v>
          </cell>
          <cell r="C723">
            <v>2940</v>
          </cell>
          <cell r="D723" t="str">
            <v>B</v>
          </cell>
        </row>
        <row r="724">
          <cell r="A724" t="str">
            <v>PWF-3.0-D</v>
          </cell>
          <cell r="B724" t="str">
            <v>PERF. WS FORTRAN 3.0, DOC</v>
          </cell>
          <cell r="C724">
            <v>560</v>
          </cell>
          <cell r="D724" t="str">
            <v>B</v>
          </cell>
        </row>
        <row r="725">
          <cell r="A725" t="str">
            <v>PWF-3.0-S</v>
          </cell>
          <cell r="B725" t="str">
            <v>PERF. WS FORTRAN 3.0,CD DOC LI</v>
          </cell>
          <cell r="C725">
            <v>4893</v>
          </cell>
          <cell r="D725" t="str">
            <v>B</v>
          </cell>
        </row>
        <row r="726">
          <cell r="A726" t="str">
            <v>PWF-3.0-SU</v>
          </cell>
          <cell r="B726" t="str">
            <v>UG PERWS FORTRAN 3.0,CD DOC LI</v>
          </cell>
          <cell r="C726">
            <v>1470</v>
          </cell>
          <cell r="D726" t="str">
            <v>B</v>
          </cell>
        </row>
        <row r="727">
          <cell r="A727" t="str">
            <v>PWPII-500-T999</v>
          </cell>
          <cell r="B727" t="str">
            <v>PerfWS Fortran Pers.5.0 Sl-1 I</v>
          </cell>
          <cell r="C727">
            <v>2793</v>
          </cell>
          <cell r="D727" t="str">
            <v>B</v>
          </cell>
        </row>
        <row r="728">
          <cell r="A728" t="str">
            <v>PWPII-500-T9T9</v>
          </cell>
          <cell r="B728" t="str">
            <v>Tradeup to PerfWS Fortran 5 In</v>
          </cell>
          <cell r="C728">
            <v>2240</v>
          </cell>
          <cell r="D728" t="str">
            <v>B</v>
          </cell>
        </row>
        <row r="729">
          <cell r="A729" t="str">
            <v>PWPIS-500-T999</v>
          </cell>
          <cell r="B729" t="str">
            <v>PerfWS Fortran Pers.5.0 Sl-1 S</v>
          </cell>
          <cell r="C729">
            <v>2793</v>
          </cell>
          <cell r="D729" t="str">
            <v>B</v>
          </cell>
        </row>
        <row r="730">
          <cell r="A730" t="str">
            <v>PWPIS-500-T9T9</v>
          </cell>
          <cell r="B730" t="str">
            <v>Tradeup to PerfWS Fortran 5</v>
          </cell>
          <cell r="C730">
            <v>2240</v>
          </cell>
          <cell r="D730" t="str">
            <v>B</v>
          </cell>
        </row>
        <row r="731">
          <cell r="A731" t="str">
            <v>PWSCS-500-TG99</v>
          </cell>
          <cell r="B731" t="str">
            <v>Gold Perf WS Fortran 5.0 100 S</v>
          </cell>
          <cell r="C731">
            <v>293580</v>
          </cell>
          <cell r="D731" t="str">
            <v>B</v>
          </cell>
        </row>
        <row r="732">
          <cell r="A732" t="str">
            <v>PWSD9-500-T999</v>
          </cell>
          <cell r="B732" t="str">
            <v>Perf WS Fortran 5.0 Doc Set</v>
          </cell>
          <cell r="C732">
            <v>560</v>
          </cell>
          <cell r="D732" t="str">
            <v>B</v>
          </cell>
        </row>
        <row r="733">
          <cell r="A733" t="str">
            <v>PWSES-500-TG99</v>
          </cell>
          <cell r="B733" t="str">
            <v>Gold Perf WS Fortran 5.0 250 S</v>
          </cell>
          <cell r="C733">
            <v>646100</v>
          </cell>
          <cell r="D733" t="str">
            <v>B</v>
          </cell>
        </row>
        <row r="734">
          <cell r="A734" t="str">
            <v>PWSII-500-T999</v>
          </cell>
          <cell r="B734" t="str">
            <v>Perf WS Fortran 5.0 Slim 1 Int</v>
          </cell>
          <cell r="C734">
            <v>4893</v>
          </cell>
          <cell r="D734" t="str">
            <v>B</v>
          </cell>
        </row>
        <row r="735">
          <cell r="A735" t="str">
            <v>PWSII-500-T9U9</v>
          </cell>
          <cell r="B735" t="str">
            <v>PerfWS Fortran 1-User In Upgr</v>
          </cell>
          <cell r="C735">
            <v>1470</v>
          </cell>
          <cell r="D735" t="str">
            <v>B</v>
          </cell>
        </row>
        <row r="736">
          <cell r="A736" t="str">
            <v>PWSIS-500-T999</v>
          </cell>
          <cell r="B736" t="str">
            <v>Perf WS Fortran 5.0 Slim 1 SP</v>
          </cell>
          <cell r="C736">
            <v>4893</v>
          </cell>
          <cell r="D736" t="str">
            <v>B</v>
          </cell>
        </row>
        <row r="737">
          <cell r="A737" t="str">
            <v>PWSIS-500-T9U9</v>
          </cell>
          <cell r="B737" t="str">
            <v>PerfWS Fortran 1-User SP Upgr</v>
          </cell>
          <cell r="C737">
            <v>1470</v>
          </cell>
          <cell r="D737" t="str">
            <v>B</v>
          </cell>
        </row>
        <row r="738">
          <cell r="A738" t="str">
            <v>PWSIS-500-TG99</v>
          </cell>
          <cell r="B738" t="str">
            <v>Gold Perf WS Fortran 5 1-Lic S</v>
          </cell>
          <cell r="C738">
            <v>4893</v>
          </cell>
          <cell r="D738" t="str">
            <v>B</v>
          </cell>
        </row>
        <row r="739">
          <cell r="A739" t="str">
            <v>PWSMS-500-TG99</v>
          </cell>
          <cell r="B739" t="str">
            <v>Gold Perf WS Fortran 5 Base SP</v>
          </cell>
          <cell r="C739">
            <v>7000</v>
          </cell>
          <cell r="D739" t="str">
            <v>B</v>
          </cell>
        </row>
        <row r="740">
          <cell r="A740" t="str">
            <v>PWSXI-500-T999</v>
          </cell>
          <cell r="B740" t="str">
            <v>Perf WS Fortran 5.0 Slim 10 In</v>
          </cell>
          <cell r="C740">
            <v>41580</v>
          </cell>
          <cell r="D740" t="str">
            <v>B</v>
          </cell>
        </row>
        <row r="741">
          <cell r="A741" t="str">
            <v>PWSXI-500-T9U9</v>
          </cell>
          <cell r="B741" t="str">
            <v>PerfWS Fortran 10-User In Upgr</v>
          </cell>
          <cell r="C741">
            <v>13874</v>
          </cell>
          <cell r="D741" t="str">
            <v>B</v>
          </cell>
        </row>
        <row r="742">
          <cell r="A742" t="str">
            <v>PWSXS-500-T999</v>
          </cell>
          <cell r="B742" t="str">
            <v>Perf WS Fortran 5.0 Slim 10 SP</v>
          </cell>
          <cell r="C742">
            <v>41580</v>
          </cell>
          <cell r="D742" t="str">
            <v>B</v>
          </cell>
        </row>
        <row r="743">
          <cell r="A743" t="str">
            <v>PWSXS-500-T9U9</v>
          </cell>
          <cell r="B743" t="str">
            <v>PerfWS Fortran 10-User SP Upgr</v>
          </cell>
          <cell r="C743">
            <v>13874</v>
          </cell>
          <cell r="D743" t="str">
            <v>B</v>
          </cell>
        </row>
        <row r="744">
          <cell r="A744" t="str">
            <v>PWSXS-500-TG99</v>
          </cell>
          <cell r="B744" t="str">
            <v>Gold Perf WS Fortran 5.0 10 SP</v>
          </cell>
          <cell r="C744">
            <v>41580</v>
          </cell>
          <cell r="D744" t="str">
            <v>B</v>
          </cell>
        </row>
        <row r="745">
          <cell r="A745" t="str">
            <v>PWSYS-500-T999</v>
          </cell>
          <cell r="B745" t="str">
            <v>Perf WS Fortran 5.0 Slim 25 SP</v>
          </cell>
          <cell r="C745">
            <v>97860</v>
          </cell>
          <cell r="D745" t="str">
            <v>B</v>
          </cell>
        </row>
        <row r="746">
          <cell r="A746" t="str">
            <v>PWSYS-500-TG99</v>
          </cell>
          <cell r="B746" t="str">
            <v>Gold Perf WS Fortran 5.0 25 SP</v>
          </cell>
          <cell r="C746">
            <v>97860</v>
          </cell>
          <cell r="D746" t="str">
            <v>B</v>
          </cell>
        </row>
        <row r="747">
          <cell r="A747" t="str">
            <v>RJE-9.1-P</v>
          </cell>
          <cell r="B747" t="str">
            <v>SNA 3770/RJE 9.1, CD DOC</v>
          </cell>
          <cell r="C747">
            <v>3894</v>
          </cell>
          <cell r="D747" t="str">
            <v>B</v>
          </cell>
        </row>
        <row r="748">
          <cell r="A748" t="str">
            <v>RM-6.22-A</v>
          </cell>
          <cell r="B748" t="str">
            <v>RAID Mgr. 6.22 CD/Docs</v>
          </cell>
          <cell r="C748">
            <v>0</v>
          </cell>
          <cell r="D748" t="str">
            <v>D</v>
          </cell>
        </row>
        <row r="749">
          <cell r="A749" t="str">
            <v>S32-9.1-CD</v>
          </cell>
          <cell r="B749" t="str">
            <v>SNA 9.1, CD DOCS</v>
          </cell>
          <cell r="C749">
            <v>260</v>
          </cell>
          <cell r="D749" t="str">
            <v>D</v>
          </cell>
        </row>
        <row r="750">
          <cell r="A750" t="str">
            <v>S32-9.1-L128</v>
          </cell>
          <cell r="B750" t="str">
            <v>SNA 9.1, 128 SESSION LIC</v>
          </cell>
          <cell r="C750">
            <v>20313</v>
          </cell>
          <cell r="D750" t="str">
            <v>B</v>
          </cell>
        </row>
        <row r="751">
          <cell r="A751" t="str">
            <v>S32-9.1-L256</v>
          </cell>
          <cell r="B751" t="str">
            <v>SNA 9.1, 256 SESSION LIC</v>
          </cell>
          <cell r="C751">
            <v>30466</v>
          </cell>
          <cell r="D751" t="str">
            <v>B</v>
          </cell>
        </row>
        <row r="752">
          <cell r="A752" t="str">
            <v>S32-9.1-L64</v>
          </cell>
          <cell r="B752" t="str">
            <v>SNA 9.1, 64 SESSION LIC</v>
          </cell>
          <cell r="C752">
            <v>12188</v>
          </cell>
          <cell r="D752" t="str">
            <v>B</v>
          </cell>
        </row>
        <row r="753">
          <cell r="A753" t="str">
            <v>S32-9.1-S</v>
          </cell>
          <cell r="B753" t="str">
            <v>SNA3270 9.1 GATEWAY, CD LIC</v>
          </cell>
          <cell r="C753">
            <v>3634</v>
          </cell>
          <cell r="D753" t="str">
            <v>B</v>
          </cell>
        </row>
        <row r="754">
          <cell r="A754" t="str">
            <v>SCMMS-100-9999</v>
          </cell>
          <cell r="B754" t="str">
            <v>Sun StorEdge Component Manager</v>
          </cell>
          <cell r="C754">
            <v>2100</v>
          </cell>
          <cell r="D754" t="str">
            <v>B</v>
          </cell>
        </row>
        <row r="755">
          <cell r="A755" t="str">
            <v>SCMMS-100-999M</v>
          </cell>
          <cell r="B755" t="str">
            <v>Sun StorEdge Component Manager</v>
          </cell>
          <cell r="C755">
            <v>2100</v>
          </cell>
          <cell r="D755" t="str">
            <v>B</v>
          </cell>
        </row>
        <row r="756">
          <cell r="A756" t="str">
            <v>SCMMS-100-9P9M</v>
          </cell>
          <cell r="B756" t="str">
            <v>Sun StorEdge Component Manager</v>
          </cell>
          <cell r="C756">
            <v>0</v>
          </cell>
          <cell r="D756" t="str">
            <v>D</v>
          </cell>
        </row>
        <row r="757">
          <cell r="A757" t="str">
            <v>SCSC9-100-9999</v>
          </cell>
          <cell r="B757" t="str">
            <v>Calendar Svr 1.0 1000 Clients</v>
          </cell>
          <cell r="C757">
            <v>35700</v>
          </cell>
          <cell r="D757" t="str">
            <v>J</v>
          </cell>
        </row>
        <row r="758">
          <cell r="A758" t="str">
            <v>SCSD9-100WW999</v>
          </cell>
          <cell r="B758" t="str">
            <v>Calendar Server 1.0 Doc.</v>
          </cell>
          <cell r="C758">
            <v>210</v>
          </cell>
          <cell r="D758" t="str">
            <v>J</v>
          </cell>
        </row>
        <row r="759">
          <cell r="A759" t="str">
            <v>SCSE9-100-9999</v>
          </cell>
          <cell r="B759" t="str">
            <v>Calendar Svr 1.0 2500 Clients</v>
          </cell>
          <cell r="C759">
            <v>87500</v>
          </cell>
          <cell r="D759" t="str">
            <v>J</v>
          </cell>
        </row>
        <row r="760">
          <cell r="A760" t="str">
            <v>SCSF9-100-9999</v>
          </cell>
          <cell r="B760" t="str">
            <v>Calendar Svr 1.0 5000 Clients</v>
          </cell>
          <cell r="C760">
            <v>164500</v>
          </cell>
          <cell r="D760" t="str">
            <v>J</v>
          </cell>
        </row>
        <row r="761">
          <cell r="A761" t="str">
            <v>SCSG9-100-9999</v>
          </cell>
          <cell r="B761" t="str">
            <v>Calendar Svr 1.0 10,000 Client</v>
          </cell>
          <cell r="C761">
            <v>315000</v>
          </cell>
          <cell r="D761" t="str">
            <v>J</v>
          </cell>
        </row>
        <row r="762">
          <cell r="A762" t="str">
            <v>SCSH9-100-9999</v>
          </cell>
          <cell r="B762" t="str">
            <v>Calendar Svr 1.0 25,000 Client</v>
          </cell>
          <cell r="C762">
            <v>770000</v>
          </cell>
          <cell r="D762" t="str">
            <v>J</v>
          </cell>
        </row>
        <row r="763">
          <cell r="A763" t="str">
            <v>SCSJ9-100-9999</v>
          </cell>
          <cell r="B763" t="str">
            <v>Calendar Svr 1.0 50,000 Client</v>
          </cell>
          <cell r="C763">
            <v>1400000</v>
          </cell>
          <cell r="D763" t="str">
            <v>J</v>
          </cell>
        </row>
        <row r="764">
          <cell r="A764" t="str">
            <v>SCSK9-100-9999</v>
          </cell>
          <cell r="B764" t="str">
            <v>Calendar Svr 1.0 100,000 Clt</v>
          </cell>
          <cell r="C764">
            <v>2380000</v>
          </cell>
          <cell r="D764" t="str">
            <v>J</v>
          </cell>
        </row>
        <row r="765">
          <cell r="A765" t="str">
            <v>SCSL9-100-9999</v>
          </cell>
          <cell r="B765" t="str">
            <v>Calendar Server 1.0 500 Client</v>
          </cell>
          <cell r="C765">
            <v>22050</v>
          </cell>
          <cell r="D765" t="str">
            <v>J</v>
          </cell>
        </row>
        <row r="766">
          <cell r="A766" t="str">
            <v>SCSM9-100WW999</v>
          </cell>
          <cell r="B766" t="str">
            <v>Calendar Server 1.0 Media</v>
          </cell>
          <cell r="C766">
            <v>105</v>
          </cell>
          <cell r="D766" t="str">
            <v>J</v>
          </cell>
        </row>
        <row r="767">
          <cell r="A767" t="str">
            <v>SCSN9-100-9999</v>
          </cell>
          <cell r="B767" t="str">
            <v>Calendar Svr 1.0 250K Clients</v>
          </cell>
          <cell r="C767">
            <v>5600000.0000000009</v>
          </cell>
          <cell r="D767" t="str">
            <v>J</v>
          </cell>
        </row>
        <row r="768">
          <cell r="A768" t="str">
            <v>SCSP9-100-9999</v>
          </cell>
          <cell r="B768" t="str">
            <v>Calendar Svr 1.0 500K Clients</v>
          </cell>
          <cell r="C768">
            <v>10150000</v>
          </cell>
          <cell r="D768" t="str">
            <v>J</v>
          </cell>
        </row>
        <row r="769">
          <cell r="A769" t="str">
            <v>SCST9-100-9999</v>
          </cell>
          <cell r="B769" t="str">
            <v>Calendar Svr 1.0 7500 Clients</v>
          </cell>
          <cell r="C769">
            <v>241500</v>
          </cell>
          <cell r="D769" t="str">
            <v>J</v>
          </cell>
        </row>
        <row r="770">
          <cell r="A770" t="str">
            <v>SCSU9-100-9999</v>
          </cell>
          <cell r="B770" t="str">
            <v>Calendar Svr 1.0 75,000 Client</v>
          </cell>
          <cell r="C770">
            <v>1890000</v>
          </cell>
          <cell r="D770" t="str">
            <v>J</v>
          </cell>
        </row>
        <row r="771">
          <cell r="A771" t="str">
            <v>SCSV9-100-9999</v>
          </cell>
          <cell r="B771" t="str">
            <v>Calendar Server 1.0 50 Clients</v>
          </cell>
          <cell r="C771">
            <v>2450</v>
          </cell>
          <cell r="D771" t="str">
            <v>J</v>
          </cell>
        </row>
        <row r="772">
          <cell r="A772" t="str">
            <v>SCSV9-100WW999</v>
          </cell>
          <cell r="B772" t="str">
            <v>Calendar Svr 1.0 Base Pack</v>
          </cell>
          <cell r="C772">
            <v>2450</v>
          </cell>
          <cell r="D772" t="str">
            <v>J</v>
          </cell>
        </row>
        <row r="773">
          <cell r="A773" t="str">
            <v>SCSX9-100-9999</v>
          </cell>
          <cell r="B773" t="str">
            <v>Calendar Server 1.0 100 Client</v>
          </cell>
          <cell r="C773">
            <v>4900</v>
          </cell>
          <cell r="D773" t="str">
            <v>J</v>
          </cell>
        </row>
        <row r="774">
          <cell r="A774" t="str">
            <v>SDS-4.1-DOC</v>
          </cell>
          <cell r="B774" t="str">
            <v>DISKSUITE 4.1 DOCS</v>
          </cell>
          <cell r="C774">
            <v>210</v>
          </cell>
          <cell r="D774" t="str">
            <v>B</v>
          </cell>
        </row>
        <row r="775">
          <cell r="A775" t="str">
            <v>SDS-4.1-P</v>
          </cell>
          <cell r="B775" t="str">
            <v>DISKSUITE 4.1, CD DOC LI</v>
          </cell>
          <cell r="C775">
            <v>1995</v>
          </cell>
          <cell r="D775" t="str">
            <v>B</v>
          </cell>
        </row>
        <row r="776">
          <cell r="A776" t="str">
            <v>SDS-4.1-PU</v>
          </cell>
          <cell r="B776" t="str">
            <v>UG DISKSUITE 4.1, CD DOC LI</v>
          </cell>
          <cell r="C776">
            <v>700</v>
          </cell>
          <cell r="D776" t="str">
            <v>B</v>
          </cell>
        </row>
        <row r="777">
          <cell r="A777" t="str">
            <v>SDSC9-310-9999</v>
          </cell>
          <cell r="B777" t="str">
            <v>SUNDS3.1, 1 RTU 100K ENTRIES</v>
          </cell>
          <cell r="C777">
            <v>10335</v>
          </cell>
          <cell r="D777" t="str">
            <v>B</v>
          </cell>
        </row>
        <row r="778">
          <cell r="A778" t="str">
            <v>SDSD9-310-9999</v>
          </cell>
          <cell r="B778" t="str">
            <v>SUNDS3.1, DOCUMENTATION ONLY</v>
          </cell>
          <cell r="C778">
            <v>195</v>
          </cell>
          <cell r="D778" t="str">
            <v>B</v>
          </cell>
        </row>
        <row r="779">
          <cell r="A779" t="str">
            <v>SDSG9-310-9999</v>
          </cell>
          <cell r="B779" t="str">
            <v>SUNDS3.1, 1 RTU 1M ENTRIES</v>
          </cell>
          <cell r="C779">
            <v>64935</v>
          </cell>
          <cell r="D779" t="str">
            <v>B</v>
          </cell>
        </row>
        <row r="780">
          <cell r="A780" t="str">
            <v>SDSX9-310-9999</v>
          </cell>
          <cell r="B780" t="str">
            <v>SUNDS3.1, 1 RTU 10K ENTRIES</v>
          </cell>
          <cell r="C780">
            <v>1294</v>
          </cell>
          <cell r="D780" t="str">
            <v>B</v>
          </cell>
        </row>
        <row r="781">
          <cell r="A781" t="str">
            <v>SEAI9-300B999K</v>
          </cell>
          <cell r="B781" t="str">
            <v>Solaris EZ Acs Srvr 3.0 Asia</v>
          </cell>
          <cell r="C781">
            <v>833</v>
          </cell>
          <cell r="D781" t="str">
            <v>A</v>
          </cell>
        </row>
        <row r="782">
          <cell r="A782" t="str">
            <v>SFMMS-300-D999</v>
          </cell>
          <cell r="B782" t="str">
            <v>SunForum conferencing software</v>
          </cell>
          <cell r="C782">
            <v>35</v>
          </cell>
          <cell r="D782" t="str">
            <v>B</v>
          </cell>
        </row>
        <row r="783">
          <cell r="A783" t="str">
            <v>SG-ARY002A-0G</v>
          </cell>
          <cell r="B783" t="str">
            <v>A7000 CONTROLLER, DBL DRAWER</v>
          </cell>
          <cell r="C783">
            <v>216000</v>
          </cell>
          <cell r="D783" t="str">
            <v>A</v>
          </cell>
        </row>
        <row r="784">
          <cell r="A784" t="str">
            <v>SG-ARY147A-36GR4</v>
          </cell>
          <cell r="B784" t="str">
            <v>36GB D1000 FOR RACK(10K RPM)</v>
          </cell>
          <cell r="C784">
            <v>13643</v>
          </cell>
          <cell r="D784" t="str">
            <v>H</v>
          </cell>
        </row>
        <row r="785">
          <cell r="A785" t="str">
            <v>SG-ARY147A-36GR5</v>
          </cell>
          <cell r="B785" t="str">
            <v>36GB D1000 FOR RACK(10K RPM)</v>
          </cell>
          <cell r="C785">
            <v>13643</v>
          </cell>
          <cell r="D785" t="str">
            <v>H</v>
          </cell>
        </row>
        <row r="786">
          <cell r="A786" t="str">
            <v>SG-ARY154A-72GR4</v>
          </cell>
          <cell r="B786" t="str">
            <v>RACKMOUNTABLE D1000 w/ 4-18GB</v>
          </cell>
          <cell r="C786">
            <v>15743</v>
          </cell>
          <cell r="D786" t="str">
            <v>H</v>
          </cell>
        </row>
        <row r="787">
          <cell r="A787" t="str">
            <v>SG-ARY154A-72GR5</v>
          </cell>
          <cell r="B787" t="str">
            <v>RACK MOUNTABLE D1000 W/ 4X18GB</v>
          </cell>
          <cell r="C787">
            <v>15743</v>
          </cell>
          <cell r="D787" t="str">
            <v>H</v>
          </cell>
        </row>
        <row r="788">
          <cell r="A788" t="str">
            <v>SG-ARY164A-145GR4</v>
          </cell>
          <cell r="B788" t="str">
            <v>145GB D1000 Rackmount</v>
          </cell>
          <cell r="C788">
            <v>22643</v>
          </cell>
          <cell r="D788" t="str">
            <v>H</v>
          </cell>
        </row>
        <row r="789">
          <cell r="A789" t="str">
            <v>SG-ARY360A4-545G</v>
          </cell>
          <cell r="B789" t="str">
            <v>545GB A3500 (1x5, max)</v>
          </cell>
          <cell r="C789">
            <v>234525</v>
          </cell>
          <cell r="D789" t="str">
            <v>A</v>
          </cell>
        </row>
        <row r="790">
          <cell r="A790" t="str">
            <v>SG-ARY360A4-90G</v>
          </cell>
          <cell r="B790" t="str">
            <v>90GB A3500 (1x5, min)</v>
          </cell>
          <cell r="C790">
            <v>124275</v>
          </cell>
          <cell r="D790" t="str">
            <v>A</v>
          </cell>
        </row>
        <row r="791">
          <cell r="A791" t="str">
            <v>SG-ARY360B4-545G</v>
          </cell>
          <cell r="B791" t="str">
            <v>545GB A3500FC (1x5, max)</v>
          </cell>
          <cell r="C791">
            <v>248025</v>
          </cell>
          <cell r="D791" t="str">
            <v>A</v>
          </cell>
        </row>
        <row r="792">
          <cell r="A792" t="str">
            <v>SG-ARY360B4-90G</v>
          </cell>
          <cell r="B792" t="str">
            <v>90GB A3500FC (1x5, min)</v>
          </cell>
          <cell r="C792">
            <v>137775</v>
          </cell>
          <cell r="D792" t="str">
            <v>A</v>
          </cell>
        </row>
        <row r="793">
          <cell r="A793" t="str">
            <v>SG-ARY362A4-180G</v>
          </cell>
          <cell r="B793" t="str">
            <v>180GB A3500 (2x7, min)</v>
          </cell>
          <cell r="C793">
            <v>203250</v>
          </cell>
          <cell r="D793" t="str">
            <v>A</v>
          </cell>
        </row>
        <row r="794">
          <cell r="A794" t="str">
            <v>SG-ARY362B4-180G</v>
          </cell>
          <cell r="B794" t="str">
            <v>180GB A3500 (2x7, min)</v>
          </cell>
          <cell r="C794">
            <v>230250</v>
          </cell>
          <cell r="D794" t="str">
            <v>A</v>
          </cell>
        </row>
        <row r="795">
          <cell r="A795" t="str">
            <v>SG-ARY366A-72G</v>
          </cell>
          <cell r="B795" t="str">
            <v>A3500 1 CONT/2 TRAYS/9GB(10K)</v>
          </cell>
          <cell r="C795">
            <v>72590</v>
          </cell>
          <cell r="D795" t="str">
            <v>A</v>
          </cell>
        </row>
        <row r="796">
          <cell r="A796" t="str">
            <v>SG-ARY370A-91G</v>
          </cell>
          <cell r="B796" t="str">
            <v>91-GB A3500 (1x5x9-GB)</v>
          </cell>
          <cell r="C796">
            <v>85050</v>
          </cell>
          <cell r="D796" t="str">
            <v>A</v>
          </cell>
        </row>
        <row r="797">
          <cell r="A797" t="str">
            <v>SG-ARY372A-182G</v>
          </cell>
          <cell r="B797" t="str">
            <v>182-GB A3500 (2x7x9-GB)</v>
          </cell>
          <cell r="C797">
            <v>124800</v>
          </cell>
          <cell r="D797" t="str">
            <v>A</v>
          </cell>
        </row>
        <row r="798">
          <cell r="A798" t="str">
            <v>SG-ARY374A-273G</v>
          </cell>
          <cell r="B798" t="str">
            <v>273-GB A3500 w/(3x15x9-GB)</v>
          </cell>
          <cell r="C798">
            <v>236400</v>
          </cell>
          <cell r="D798" t="str">
            <v>A</v>
          </cell>
        </row>
        <row r="799">
          <cell r="A799" t="str">
            <v>SG-ARY374A4-273G</v>
          </cell>
          <cell r="B799" t="str">
            <v>180GB A3500 (2x7, min)</v>
          </cell>
          <cell r="C799">
            <v>354075</v>
          </cell>
          <cell r="D799" t="str">
            <v>A</v>
          </cell>
        </row>
        <row r="800">
          <cell r="A800" t="str">
            <v>SG-ARY374B4-273G</v>
          </cell>
          <cell r="B800" t="str">
            <v>273GB A3500FC (3x15, min)</v>
          </cell>
          <cell r="C800">
            <v>394575</v>
          </cell>
          <cell r="D800" t="str">
            <v>A</v>
          </cell>
        </row>
        <row r="801">
          <cell r="A801" t="str">
            <v>SG-ARY380A-182G</v>
          </cell>
          <cell r="B801" t="str">
            <v>182-GB A3500 (1x5x18-GB)</v>
          </cell>
          <cell r="C801">
            <v>91800</v>
          </cell>
          <cell r="D801" t="str">
            <v>A</v>
          </cell>
        </row>
        <row r="802">
          <cell r="A802" t="str">
            <v>SG-ARY380A4-1092G</v>
          </cell>
          <cell r="B802" t="str">
            <v>1092GB A3500 (1x5, max)</v>
          </cell>
          <cell r="C802">
            <v>275025</v>
          </cell>
          <cell r="D802" t="str">
            <v>A</v>
          </cell>
        </row>
        <row r="803">
          <cell r="A803" t="str">
            <v>SG-ARY380A4-182G</v>
          </cell>
          <cell r="B803" t="str">
            <v>182GB A3500 (1x5, min)</v>
          </cell>
          <cell r="C803">
            <v>131025</v>
          </cell>
          <cell r="D803" t="str">
            <v>A</v>
          </cell>
        </row>
        <row r="804">
          <cell r="A804" t="str">
            <v>SG-ARY380B4-1092G</v>
          </cell>
          <cell r="B804" t="str">
            <v>1092GB A3500FC (1x5, max)</v>
          </cell>
          <cell r="C804">
            <v>288525</v>
          </cell>
          <cell r="D804" t="str">
            <v>A</v>
          </cell>
        </row>
        <row r="805">
          <cell r="A805" t="str">
            <v>SG-ARY380B4-182G</v>
          </cell>
          <cell r="B805" t="str">
            <v>182GB A3500FC (1x5, min)</v>
          </cell>
          <cell r="C805">
            <v>144525</v>
          </cell>
          <cell r="D805" t="str">
            <v>A</v>
          </cell>
        </row>
        <row r="806">
          <cell r="A806" t="str">
            <v>SG-ARY381A-364G</v>
          </cell>
          <cell r="B806" t="str">
            <v>364-GB A3500 (1x5x36-GB)</v>
          </cell>
          <cell r="C806">
            <v>114000</v>
          </cell>
          <cell r="D806" t="str">
            <v>A</v>
          </cell>
        </row>
        <row r="807">
          <cell r="A807" t="str">
            <v>SG-ARY381A4-1456G</v>
          </cell>
          <cell r="B807" t="str">
            <v>1456GB A3500 (1x5, max)</v>
          </cell>
          <cell r="C807">
            <v>306225</v>
          </cell>
          <cell r="D807" t="str">
            <v>A</v>
          </cell>
        </row>
        <row r="808">
          <cell r="A808" t="str">
            <v>SG-ARY381A4-364G</v>
          </cell>
          <cell r="B808" t="str">
            <v>364GB A3500 (1x5, min)</v>
          </cell>
          <cell r="C808">
            <v>153225</v>
          </cell>
          <cell r="D808" t="str">
            <v>A</v>
          </cell>
        </row>
        <row r="809">
          <cell r="A809" t="str">
            <v>SG-ARY381B4-1456G</v>
          </cell>
          <cell r="B809" t="str">
            <v>1456GB A3500FC (1x5, max)</v>
          </cell>
          <cell r="C809">
            <v>319725</v>
          </cell>
          <cell r="D809" t="str">
            <v>A</v>
          </cell>
        </row>
        <row r="810">
          <cell r="A810" t="str">
            <v>SG-ARY381B4-364G</v>
          </cell>
          <cell r="B810" t="str">
            <v>364GB A3500FC (1x5, min)</v>
          </cell>
          <cell r="C810">
            <v>166725</v>
          </cell>
          <cell r="D810" t="str">
            <v>A</v>
          </cell>
        </row>
        <row r="811">
          <cell r="A811" t="str">
            <v>SG-ARY382A-364G</v>
          </cell>
          <cell r="B811" t="str">
            <v>364-GB A3500 (2x7x18-GB)</v>
          </cell>
          <cell r="C811">
            <v>138300</v>
          </cell>
          <cell r="D811" t="str">
            <v>A</v>
          </cell>
        </row>
        <row r="812">
          <cell r="A812" t="str">
            <v>SG-ARY382A4-364G</v>
          </cell>
          <cell r="B812" t="str">
            <v>364GB A3500 (2x7, min)</v>
          </cell>
          <cell r="C812">
            <v>216750</v>
          </cell>
          <cell r="D812" t="str">
            <v>A</v>
          </cell>
        </row>
        <row r="813">
          <cell r="A813" t="str">
            <v>SG-ARY382B4-364G</v>
          </cell>
          <cell r="B813" t="str">
            <v>364GB A3500FC (2x7, min)</v>
          </cell>
          <cell r="C813">
            <v>243750</v>
          </cell>
          <cell r="D813" t="str">
            <v>A</v>
          </cell>
        </row>
        <row r="814">
          <cell r="A814" t="str">
            <v>SG-ARY383A-728G</v>
          </cell>
          <cell r="B814" t="str">
            <v>728-GB A3500 (2X7X36-GB)</v>
          </cell>
          <cell r="C814">
            <v>182700</v>
          </cell>
          <cell r="D814" t="str">
            <v>A</v>
          </cell>
        </row>
        <row r="815">
          <cell r="A815" t="str">
            <v>SG-ARY383A4-728G</v>
          </cell>
          <cell r="B815" t="str">
            <v>728GB A3500 (2x7, min)</v>
          </cell>
          <cell r="C815">
            <v>261150</v>
          </cell>
          <cell r="D815" t="str">
            <v>A</v>
          </cell>
        </row>
        <row r="816">
          <cell r="A816" t="str">
            <v>SG-ARY383B4-728G</v>
          </cell>
          <cell r="B816" t="str">
            <v>728GB A3500FC (2x7, min)</v>
          </cell>
          <cell r="C816">
            <v>288150</v>
          </cell>
          <cell r="D816" t="str">
            <v>A</v>
          </cell>
        </row>
        <row r="817">
          <cell r="A817" t="str">
            <v>SG-ARY384A-546G</v>
          </cell>
          <cell r="B817" t="str">
            <v>546-GB A3500 (3x15x18-GB)</v>
          </cell>
          <cell r="C817">
            <v>256650</v>
          </cell>
          <cell r="D817" t="str">
            <v>A</v>
          </cell>
        </row>
        <row r="818">
          <cell r="A818" t="str">
            <v>SG-ARY384A4-546G</v>
          </cell>
          <cell r="B818" t="str">
            <v>546GB A3500 (3x15, min)</v>
          </cell>
          <cell r="C818">
            <v>374325</v>
          </cell>
          <cell r="D818" t="str">
            <v>A</v>
          </cell>
        </row>
        <row r="819">
          <cell r="A819" t="str">
            <v>SG-ARY384B4-546G</v>
          </cell>
          <cell r="B819" t="str">
            <v>546GB A3500FC (3x15, min)</v>
          </cell>
          <cell r="C819">
            <v>414825</v>
          </cell>
          <cell r="D819" t="str">
            <v>A</v>
          </cell>
        </row>
        <row r="820">
          <cell r="A820" t="str">
            <v>SG-ARY385A-1092G</v>
          </cell>
          <cell r="B820" t="str">
            <v>1092-GB A3500 (3x15x36-GB)</v>
          </cell>
          <cell r="C820">
            <v>323250</v>
          </cell>
          <cell r="D820" t="str">
            <v>A</v>
          </cell>
        </row>
        <row r="821">
          <cell r="A821" t="str">
            <v>SG-ARY385A4-1092G</v>
          </cell>
          <cell r="B821" t="str">
            <v>1092GB A3500 (3x15, min)</v>
          </cell>
          <cell r="C821">
            <v>440925</v>
          </cell>
          <cell r="D821" t="str">
            <v>A</v>
          </cell>
        </row>
        <row r="822">
          <cell r="A822" t="str">
            <v>SG-ARY385B4-1092G</v>
          </cell>
          <cell r="B822" t="str">
            <v>1092GB A3500FC (3x15, min)</v>
          </cell>
          <cell r="C822">
            <v>481425</v>
          </cell>
          <cell r="D822" t="str">
            <v>A</v>
          </cell>
        </row>
        <row r="823">
          <cell r="A823" t="str">
            <v>SG-ARY511A-127G</v>
          </cell>
          <cell r="B823" t="str">
            <v>127GB SUN STOREDGE A5000</v>
          </cell>
          <cell r="C823">
            <v>88200</v>
          </cell>
          <cell r="D823" t="str">
            <v>A</v>
          </cell>
        </row>
        <row r="824">
          <cell r="A824" t="str">
            <v>SG-ARY522A-200G</v>
          </cell>
          <cell r="B824" t="str">
            <v>200GB Sun StorEdge A5200</v>
          </cell>
          <cell r="C824">
            <v>132300</v>
          </cell>
          <cell r="D824" t="str">
            <v>A</v>
          </cell>
        </row>
        <row r="825">
          <cell r="A825" t="str">
            <v>SG-ARY523A-200G</v>
          </cell>
          <cell r="B825" t="str">
            <v>200GB Sun StorEdge A5200</v>
          </cell>
          <cell r="C825">
            <v>159075</v>
          </cell>
          <cell r="D825" t="str">
            <v>A</v>
          </cell>
        </row>
        <row r="826">
          <cell r="A826" t="str">
            <v>SG-ARY531A-254G</v>
          </cell>
          <cell r="B826" t="str">
            <v>254GB Sun StorEdge A5100</v>
          </cell>
          <cell r="C826">
            <v>88060</v>
          </cell>
          <cell r="D826" t="str">
            <v>A</v>
          </cell>
        </row>
        <row r="827">
          <cell r="A827" t="str">
            <v>SG-ARY543A-400G</v>
          </cell>
          <cell r="B827" t="str">
            <v>400GB Sun StorEdge A5200</v>
          </cell>
          <cell r="C827">
            <v>156075</v>
          </cell>
          <cell r="D827" t="str">
            <v>A</v>
          </cell>
        </row>
        <row r="828">
          <cell r="A828" t="str">
            <v>SG-ARY553A-509G</v>
          </cell>
          <cell r="B828" t="str">
            <v>509GB Sun StorEdge A5100</v>
          </cell>
          <cell r="C828">
            <v>111075</v>
          </cell>
          <cell r="D828" t="str">
            <v>A</v>
          </cell>
        </row>
        <row r="829">
          <cell r="A829" t="str">
            <v>SG-DSK010C-9G</v>
          </cell>
          <cell r="B829" t="str">
            <v>9.1GB/10k RPM Disk UniPack</v>
          </cell>
          <cell r="C829">
            <v>1872</v>
          </cell>
          <cell r="D829" t="str">
            <v>H</v>
          </cell>
        </row>
        <row r="830">
          <cell r="A830" t="str">
            <v>SG-MC250-L</v>
          </cell>
          <cell r="B830" t="str">
            <v>StorEdge MC /E250/A1000-Large</v>
          </cell>
          <cell r="C830">
            <v>215820</v>
          </cell>
          <cell r="D830" t="str">
            <v>H</v>
          </cell>
        </row>
        <row r="831">
          <cell r="A831" t="str">
            <v>SG-MC250-L-NR</v>
          </cell>
          <cell r="B831" t="str">
            <v>StorEdge MC /E250/A1000-Large</v>
          </cell>
          <cell r="C831">
            <v>204488</v>
          </cell>
          <cell r="D831" t="str">
            <v>H</v>
          </cell>
        </row>
        <row r="832">
          <cell r="A832" t="str">
            <v>SG-MC250-M</v>
          </cell>
          <cell r="B832" t="str">
            <v>StorEdge MC /E250/A1000-Medium</v>
          </cell>
          <cell r="C832">
            <v>141735</v>
          </cell>
          <cell r="D832" t="str">
            <v>H</v>
          </cell>
        </row>
        <row r="833">
          <cell r="A833" t="str">
            <v>SG-MC250-M-NR</v>
          </cell>
          <cell r="B833" t="str">
            <v>StorEdge MC /E250/A1000-Medium</v>
          </cell>
          <cell r="C833">
            <v>130403</v>
          </cell>
          <cell r="D833" t="str">
            <v>H</v>
          </cell>
        </row>
        <row r="834">
          <cell r="A834" t="str">
            <v>SG-MC250-S</v>
          </cell>
          <cell r="B834" t="str">
            <v>StorEdge MC /E250/A1000-Small</v>
          </cell>
          <cell r="C834">
            <v>104693</v>
          </cell>
          <cell r="D834" t="str">
            <v>H</v>
          </cell>
        </row>
        <row r="835">
          <cell r="A835" t="str">
            <v>SG-MC250-S-NR</v>
          </cell>
          <cell r="B835" t="str">
            <v>StorEdge MC /E250/A1000-Small</v>
          </cell>
          <cell r="C835">
            <v>93360</v>
          </cell>
          <cell r="D835" t="str">
            <v>H</v>
          </cell>
        </row>
        <row r="836">
          <cell r="A836" t="str">
            <v>SG-MC450-L</v>
          </cell>
          <cell r="B836" t="str">
            <v>StorEdge MC /E450/A1000-Large</v>
          </cell>
          <cell r="C836">
            <v>437438</v>
          </cell>
          <cell r="D836" t="str">
            <v>H</v>
          </cell>
        </row>
        <row r="837">
          <cell r="A837" t="str">
            <v>SG-MC450-L-NR</v>
          </cell>
          <cell r="B837" t="str">
            <v>StorEdge MC E450/A1000-Large</v>
          </cell>
          <cell r="C837">
            <v>412988</v>
          </cell>
          <cell r="D837" t="str">
            <v>H</v>
          </cell>
        </row>
        <row r="838">
          <cell r="A838" t="str">
            <v>SG-MC450-M</v>
          </cell>
          <cell r="B838" t="str">
            <v>StorEdge MC E450/A1000-Medium</v>
          </cell>
          <cell r="C838">
            <v>274883</v>
          </cell>
          <cell r="D838" t="str">
            <v>H</v>
          </cell>
        </row>
        <row r="839">
          <cell r="A839" t="str">
            <v>SG-MC450-M-NR</v>
          </cell>
          <cell r="B839" t="str">
            <v>StorEdge MC E450/A1000-Medium</v>
          </cell>
          <cell r="C839">
            <v>262658</v>
          </cell>
          <cell r="D839" t="str">
            <v>H</v>
          </cell>
        </row>
        <row r="840">
          <cell r="A840" t="str">
            <v>SG-MC450-S</v>
          </cell>
          <cell r="B840" t="str">
            <v>StorEdge MC /E450/A1000-Small</v>
          </cell>
          <cell r="C840">
            <v>200798</v>
          </cell>
          <cell r="D840" t="str">
            <v>H</v>
          </cell>
        </row>
        <row r="841">
          <cell r="A841" t="str">
            <v>SG-MC450-S-NR</v>
          </cell>
          <cell r="B841" t="str">
            <v>StorEdge MC E450/A1000 - Small</v>
          </cell>
          <cell r="C841">
            <v>188573</v>
          </cell>
          <cell r="D841" t="str">
            <v>H</v>
          </cell>
        </row>
        <row r="842">
          <cell r="A842" t="str">
            <v>SG-NSS126A-864G</v>
          </cell>
          <cell r="B842" t="str">
            <v>Transaction Processing SS</v>
          </cell>
          <cell r="C842">
            <v>462735</v>
          </cell>
          <cell r="D842" t="str">
            <v>A</v>
          </cell>
        </row>
        <row r="843">
          <cell r="A843" t="str">
            <v>SG-NSS360A-545G</v>
          </cell>
          <cell r="B843" t="str">
            <v>Transaction Processing SS</v>
          </cell>
          <cell r="C843">
            <v>485835</v>
          </cell>
          <cell r="D843" t="str">
            <v>A</v>
          </cell>
        </row>
        <row r="844">
          <cell r="A844" t="str">
            <v>SG-NSS523A-1TB</v>
          </cell>
          <cell r="B844" t="str">
            <v>High Bandwidth Storage Server</v>
          </cell>
          <cell r="C844">
            <v>977025</v>
          </cell>
          <cell r="D844" t="str">
            <v>A</v>
          </cell>
        </row>
        <row r="845">
          <cell r="A845" t="str">
            <v>SG-NSSARYLIB-2TB</v>
          </cell>
          <cell r="B845" t="str">
            <v>Backup Storage Server</v>
          </cell>
          <cell r="C845">
            <v>378330</v>
          </cell>
          <cell r="D845" t="str">
            <v>A</v>
          </cell>
        </row>
        <row r="846">
          <cell r="A846" t="str">
            <v>SG-XARY030A</v>
          </cell>
          <cell r="B846" t="str">
            <v>72" STOREDGE EXPANSION RACK</v>
          </cell>
          <cell r="C846">
            <v>10500</v>
          </cell>
          <cell r="D846" t="str">
            <v>A</v>
          </cell>
        </row>
        <row r="847">
          <cell r="A847" t="str">
            <v>SG-XARY144A-109G</v>
          </cell>
          <cell r="B847" t="str">
            <v>109GB STOREDGE A1000(10K RPM)</v>
          </cell>
          <cell r="C847">
            <v>27668</v>
          </cell>
          <cell r="D847" t="str">
            <v>H</v>
          </cell>
        </row>
        <row r="848">
          <cell r="A848" t="str">
            <v>SG-XARY144A-36G</v>
          </cell>
          <cell r="B848" t="str">
            <v>36GB STOREDGE A1000(10K RPM)</v>
          </cell>
          <cell r="C848">
            <v>15248</v>
          </cell>
          <cell r="D848" t="str">
            <v>H</v>
          </cell>
        </row>
        <row r="849">
          <cell r="A849" t="str">
            <v>SG-XARY145A-109G</v>
          </cell>
          <cell r="B849" t="str">
            <v>109GB STOREDGE D1000(10K RPM)</v>
          </cell>
          <cell r="C849">
            <v>24698</v>
          </cell>
          <cell r="D849" t="str">
            <v>H</v>
          </cell>
        </row>
        <row r="850">
          <cell r="A850" t="str">
            <v>SG-XARY145A-36G</v>
          </cell>
          <cell r="B850" t="str">
            <v>36GB STOREDGE D1000(10K RPM)</v>
          </cell>
          <cell r="C850">
            <v>12278</v>
          </cell>
          <cell r="D850" t="str">
            <v>H</v>
          </cell>
        </row>
        <row r="851">
          <cell r="A851" t="str">
            <v>SG-XARY146A-36G</v>
          </cell>
          <cell r="B851" t="str">
            <v>36GB A1000 FOR RACK(10K RPM)</v>
          </cell>
          <cell r="C851">
            <v>15248</v>
          </cell>
          <cell r="D851" t="str">
            <v>H</v>
          </cell>
        </row>
        <row r="852">
          <cell r="A852" t="str">
            <v>SG-XARY147A-36G</v>
          </cell>
          <cell r="B852" t="str">
            <v>36GB D1000 FOR RACK(10K RPM)</v>
          </cell>
          <cell r="C852">
            <v>12278</v>
          </cell>
          <cell r="D852" t="str">
            <v>H</v>
          </cell>
        </row>
        <row r="853">
          <cell r="A853" t="str">
            <v>SG-XARY151A-218G</v>
          </cell>
          <cell r="B853" t="str">
            <v>218GB STOREDGE A1000</v>
          </cell>
          <cell r="C853">
            <v>33338</v>
          </cell>
          <cell r="D853" t="str">
            <v>H</v>
          </cell>
        </row>
        <row r="854">
          <cell r="A854" t="str">
            <v>SG-XARY151A-72G</v>
          </cell>
          <cell r="B854" t="str">
            <v>72GB STOREDGE A1000</v>
          </cell>
          <cell r="C854">
            <v>17138</v>
          </cell>
          <cell r="D854" t="str">
            <v>H</v>
          </cell>
        </row>
        <row r="855">
          <cell r="A855" t="str">
            <v>SG-XARY152A-72G</v>
          </cell>
          <cell r="B855" t="str">
            <v>72GB STOREDGE A1000 FOR RACK</v>
          </cell>
          <cell r="C855">
            <v>17138</v>
          </cell>
          <cell r="D855" t="str">
            <v>H</v>
          </cell>
        </row>
        <row r="856">
          <cell r="A856" t="str">
            <v>SG-XARY153A-218G</v>
          </cell>
          <cell r="B856" t="str">
            <v>218GB STOREDGE D1000</v>
          </cell>
          <cell r="C856">
            <v>30368</v>
          </cell>
          <cell r="D856" t="str">
            <v>H</v>
          </cell>
        </row>
        <row r="857">
          <cell r="A857" t="str">
            <v>SG-XARY153A-72G</v>
          </cell>
          <cell r="B857" t="str">
            <v>72GB STOREDGE D1000</v>
          </cell>
          <cell r="C857">
            <v>14168</v>
          </cell>
          <cell r="D857" t="str">
            <v>H</v>
          </cell>
        </row>
        <row r="858">
          <cell r="A858" t="str">
            <v>SG-XARY154A-72G</v>
          </cell>
          <cell r="B858" t="str">
            <v>72GB STOREDGE D1000 FOR RACK</v>
          </cell>
          <cell r="C858">
            <v>14168</v>
          </cell>
          <cell r="D858" t="str">
            <v>H</v>
          </cell>
        </row>
        <row r="859">
          <cell r="A859" t="str">
            <v>SG-XARY161A-145G</v>
          </cell>
          <cell r="B859" t="str">
            <v>145GB A1000 Tabletop</v>
          </cell>
          <cell r="C859">
            <v>23348</v>
          </cell>
          <cell r="D859" t="str">
            <v>H</v>
          </cell>
        </row>
        <row r="860">
          <cell r="A860" t="str">
            <v>SG-XARY161A-291G</v>
          </cell>
          <cell r="B860" t="str">
            <v>291GB A1000 Tabletop</v>
          </cell>
          <cell r="C860">
            <v>37658</v>
          </cell>
          <cell r="D860" t="str">
            <v>H</v>
          </cell>
        </row>
        <row r="861">
          <cell r="A861" t="str">
            <v>SG-XARY162A-145G</v>
          </cell>
          <cell r="B861" t="str">
            <v>145GB A1000 FOR RACKmount</v>
          </cell>
          <cell r="C861">
            <v>23348</v>
          </cell>
          <cell r="D861" t="str">
            <v>H</v>
          </cell>
        </row>
        <row r="862">
          <cell r="A862" t="str">
            <v>SG-XARY163A-145G</v>
          </cell>
          <cell r="B862" t="str">
            <v>145GB D1000 Tabletop</v>
          </cell>
          <cell r="C862">
            <v>20378</v>
          </cell>
          <cell r="D862" t="str">
            <v>H</v>
          </cell>
        </row>
        <row r="863">
          <cell r="A863" t="str">
            <v>SG-XARY163A-291G</v>
          </cell>
          <cell r="B863" t="str">
            <v>291GB STOREDGE D1000 Tabletop</v>
          </cell>
          <cell r="C863">
            <v>34688</v>
          </cell>
          <cell r="D863" t="str">
            <v>H</v>
          </cell>
        </row>
        <row r="864">
          <cell r="A864" t="str">
            <v>SG-XARY164A-145G</v>
          </cell>
          <cell r="B864" t="str">
            <v>145GB D1000 Rackmount</v>
          </cell>
          <cell r="C864">
            <v>20378</v>
          </cell>
          <cell r="D864" t="str">
            <v>H</v>
          </cell>
        </row>
        <row r="865">
          <cell r="A865" t="str">
            <v>SG-XARY360A-545G</v>
          </cell>
          <cell r="B865" t="str">
            <v>545-GB A3500 (1X5X9-GB)</v>
          </cell>
          <cell r="C865">
            <v>234525</v>
          </cell>
          <cell r="D865" t="str">
            <v>A</v>
          </cell>
        </row>
        <row r="866">
          <cell r="A866" t="str">
            <v>SG-XARY360B-545G</v>
          </cell>
          <cell r="B866" t="str">
            <v>545-GB A3500FC (1x5x9-GB)</v>
          </cell>
          <cell r="C866">
            <v>248025</v>
          </cell>
          <cell r="D866" t="str">
            <v>A</v>
          </cell>
        </row>
        <row r="867">
          <cell r="A867" t="str">
            <v>SG-XARY366A-72G</v>
          </cell>
          <cell r="B867" t="str">
            <v>A3500 1 CONT/2 TRAYS/9GB(10K)</v>
          </cell>
          <cell r="C867">
            <v>72590</v>
          </cell>
          <cell r="D867" t="str">
            <v>A</v>
          </cell>
        </row>
        <row r="868">
          <cell r="A868" t="str">
            <v>SG-XARY380A-1092G</v>
          </cell>
          <cell r="B868" t="str">
            <v>1092-GB A3500 (1x5x18-GB)</v>
          </cell>
          <cell r="C868">
            <v>275025</v>
          </cell>
          <cell r="D868" t="str">
            <v>A</v>
          </cell>
        </row>
        <row r="869">
          <cell r="A869" t="str">
            <v>SG-XARY380B-1092G</v>
          </cell>
          <cell r="B869" t="str">
            <v>1092-GB A3500 (1x5x18-GB)</v>
          </cell>
          <cell r="C869">
            <v>288525</v>
          </cell>
          <cell r="D869" t="str">
            <v>A</v>
          </cell>
        </row>
        <row r="870">
          <cell r="A870" t="str">
            <v>SG-XARY381A-1456G</v>
          </cell>
          <cell r="B870" t="str">
            <v>1456-GB A3500 (1X5X36-GB)</v>
          </cell>
          <cell r="C870">
            <v>306225</v>
          </cell>
          <cell r="D870" t="str">
            <v>A</v>
          </cell>
        </row>
        <row r="871">
          <cell r="A871" t="str">
            <v>SG-XARY381B-1456G</v>
          </cell>
          <cell r="B871" t="str">
            <v>1456-GB A3500FC (1x5x36-GB)</v>
          </cell>
          <cell r="C871">
            <v>319725</v>
          </cell>
          <cell r="D871" t="str">
            <v>A</v>
          </cell>
        </row>
        <row r="872">
          <cell r="A872" t="str">
            <v>SG-XARY520A-200G</v>
          </cell>
          <cell r="B872" t="str">
            <v>200GB Sun StorEdge A5200</v>
          </cell>
          <cell r="C872">
            <v>132300</v>
          </cell>
          <cell r="D872" t="str">
            <v>A</v>
          </cell>
        </row>
        <row r="873">
          <cell r="A873" t="str">
            <v>SG-XARY520A-63G</v>
          </cell>
          <cell r="B873" t="str">
            <v>63GB Sun StorEdge A5200</v>
          </cell>
          <cell r="C873">
            <v>71400</v>
          </cell>
          <cell r="D873" t="str">
            <v>A</v>
          </cell>
        </row>
        <row r="874">
          <cell r="A874" t="str">
            <v>SG-XARY523A-1200G</v>
          </cell>
          <cell r="B874" t="str">
            <v>1200GB Sun StorEdge A5200</v>
          </cell>
          <cell r="C874">
            <v>831110</v>
          </cell>
          <cell r="D874" t="str">
            <v>A</v>
          </cell>
        </row>
        <row r="875">
          <cell r="A875" t="str">
            <v>SG-XARY523A-400G</v>
          </cell>
          <cell r="B875" t="str">
            <v>400GB Sun StorEdge A5200</v>
          </cell>
          <cell r="C875">
            <v>288470</v>
          </cell>
          <cell r="D875" t="str">
            <v>A</v>
          </cell>
        </row>
        <row r="876">
          <cell r="A876" t="str">
            <v>SG-XARY540A-127G</v>
          </cell>
          <cell r="B876" t="str">
            <v>127GB Sun StorEdge A5200</v>
          </cell>
          <cell r="C876">
            <v>73500</v>
          </cell>
          <cell r="D876" t="str">
            <v>A</v>
          </cell>
        </row>
        <row r="877">
          <cell r="A877" t="str">
            <v>SG-XARY540A-400G</v>
          </cell>
          <cell r="B877" t="str">
            <v>400GB Sun StorEdge A5200 TT</v>
          </cell>
          <cell r="C877">
            <v>138750</v>
          </cell>
          <cell r="D877" t="str">
            <v>A</v>
          </cell>
        </row>
        <row r="878">
          <cell r="A878" t="str">
            <v>SG-XARY541A-400G</v>
          </cell>
          <cell r="B878" t="str">
            <v>400GB Sun StorEdge A5200</v>
          </cell>
          <cell r="C878">
            <v>138750</v>
          </cell>
          <cell r="D878" t="str">
            <v>A</v>
          </cell>
        </row>
        <row r="879">
          <cell r="A879" t="str">
            <v>SG-XARY542A-400G</v>
          </cell>
          <cell r="B879" t="str">
            <v>400GB Sun StorEdge A5200</v>
          </cell>
          <cell r="C879">
            <v>138750</v>
          </cell>
          <cell r="D879" t="str">
            <v>A</v>
          </cell>
        </row>
        <row r="880">
          <cell r="A880" t="str">
            <v>SG-XARY543A-2400G</v>
          </cell>
          <cell r="B880" t="str">
            <v>2400GB Sun StorEdge A5200</v>
          </cell>
          <cell r="C880">
            <v>872475</v>
          </cell>
          <cell r="D880" t="str">
            <v>A</v>
          </cell>
        </row>
        <row r="881">
          <cell r="A881" t="str">
            <v>SG-XARY543A-800G</v>
          </cell>
          <cell r="B881" t="str">
            <v>800GB Sun StorEdge A5200 Cab</v>
          </cell>
          <cell r="C881">
            <v>303075</v>
          </cell>
          <cell r="D881" t="str">
            <v>A</v>
          </cell>
        </row>
        <row r="882">
          <cell r="A882" t="str">
            <v>SG-XARY550A-182G</v>
          </cell>
          <cell r="B882" t="str">
            <v>182GB Sun StorEdge A5100 TT</v>
          </cell>
          <cell r="C882">
            <v>52500</v>
          </cell>
          <cell r="D882" t="str">
            <v>A</v>
          </cell>
        </row>
        <row r="883">
          <cell r="A883" t="str">
            <v>SG-XARY550A-509G</v>
          </cell>
          <cell r="B883" t="str">
            <v>509GB Sun StorEdge A5100</v>
          </cell>
          <cell r="C883">
            <v>94350</v>
          </cell>
          <cell r="D883" t="str">
            <v>A</v>
          </cell>
        </row>
        <row r="884">
          <cell r="A884" t="str">
            <v>SG-XARY551A-509G</v>
          </cell>
          <cell r="B884" t="str">
            <v>509GB Sun StorEdge A5100</v>
          </cell>
          <cell r="C884">
            <v>94350</v>
          </cell>
          <cell r="D884" t="str">
            <v>A</v>
          </cell>
        </row>
        <row r="885">
          <cell r="A885" t="str">
            <v>SG-XARY552A-509G</v>
          </cell>
          <cell r="B885" t="str">
            <v>509GB Sun StorEdge A5100</v>
          </cell>
          <cell r="C885">
            <v>94350</v>
          </cell>
          <cell r="D885" t="str">
            <v>A</v>
          </cell>
        </row>
        <row r="886">
          <cell r="A886" t="str">
            <v>SG-XARY553A-1019G</v>
          </cell>
          <cell r="B886" t="str">
            <v>1019GB Sun StorEdge A5100</v>
          </cell>
          <cell r="C886">
            <v>214800</v>
          </cell>
          <cell r="D886" t="str">
            <v>A</v>
          </cell>
        </row>
        <row r="887">
          <cell r="A887" t="str">
            <v>SG-XARY553A-3057G</v>
          </cell>
          <cell r="B887" t="str">
            <v>3-TB Sun StorEdge A5100 Cab</v>
          </cell>
          <cell r="C887">
            <v>605700</v>
          </cell>
          <cell r="D887" t="str">
            <v>A</v>
          </cell>
        </row>
        <row r="888">
          <cell r="A888" t="str">
            <v>SG-XDSK010C-18G</v>
          </cell>
          <cell r="B888" t="str">
            <v>18.2GB/10k RPM Disk UniPack</v>
          </cell>
          <cell r="C888">
            <v>2430</v>
          </cell>
          <cell r="D888" t="str">
            <v>H</v>
          </cell>
        </row>
        <row r="889">
          <cell r="A889" t="str">
            <v>SG-XDSK010C-9G</v>
          </cell>
          <cell r="B889" t="str">
            <v>9.1GB/10k RPM Disk UniPack</v>
          </cell>
          <cell r="C889">
            <v>1872</v>
          </cell>
          <cell r="D889" t="str">
            <v>H</v>
          </cell>
        </row>
        <row r="890">
          <cell r="A890" t="str">
            <v>SG-XDSK020C-18G</v>
          </cell>
          <cell r="B890" t="str">
            <v>18.2GB/10K RPM DISK MULTIPACK</v>
          </cell>
          <cell r="C890">
            <v>4550</v>
          </cell>
          <cell r="D890" t="str">
            <v>H</v>
          </cell>
        </row>
        <row r="891">
          <cell r="A891" t="str">
            <v>SG-XDSK020C-36G</v>
          </cell>
          <cell r="B891" t="str">
            <v>36.4GB/10k RPM Disk MultiPack</v>
          </cell>
          <cell r="C891">
            <v>5850</v>
          </cell>
          <cell r="D891" t="str">
            <v>H</v>
          </cell>
        </row>
        <row r="892">
          <cell r="A892" t="str">
            <v>SG-XDSK040C-36G</v>
          </cell>
          <cell r="B892" t="str">
            <v>36.4GB/10K RPM DISK MULTIPACK</v>
          </cell>
          <cell r="C892">
            <v>7980</v>
          </cell>
          <cell r="D892" t="str">
            <v>H</v>
          </cell>
        </row>
        <row r="893">
          <cell r="A893" t="str">
            <v>SG-XDSK040C-72G</v>
          </cell>
          <cell r="B893" t="str">
            <v>72.8GB/10k RPM Disk MultiPack</v>
          </cell>
          <cell r="C893">
            <v>10350</v>
          </cell>
          <cell r="D893" t="str">
            <v>H</v>
          </cell>
        </row>
        <row r="894">
          <cell r="A894" t="str">
            <v>SG-XDSK060C-109G</v>
          </cell>
          <cell r="B894" t="str">
            <v>109.2GB/10k RPM Disk MultiPack</v>
          </cell>
          <cell r="C894">
            <v>14850</v>
          </cell>
          <cell r="D894" t="str">
            <v>H</v>
          </cell>
        </row>
        <row r="895">
          <cell r="A895" t="str">
            <v>SG-XDSK060C-54G</v>
          </cell>
          <cell r="B895" t="str">
            <v>54.6GB/10K RPM DISK MULTIPACK</v>
          </cell>
          <cell r="C895">
            <v>11410</v>
          </cell>
          <cell r="D895" t="str">
            <v>H</v>
          </cell>
        </row>
        <row r="896">
          <cell r="A896" t="str">
            <v>SG-XLIB8MM1-400G</v>
          </cell>
          <cell r="B896" t="str">
            <v>STOREDGE L400 400GB 2DR/DESK</v>
          </cell>
          <cell r="C896">
            <v>22400</v>
          </cell>
          <cell r="D896" t="str">
            <v>H</v>
          </cell>
        </row>
        <row r="897">
          <cell r="A897" t="str">
            <v>SG-XLIB8MMB-400G</v>
          </cell>
          <cell r="B897" t="str">
            <v>STOREDGE L400 400GB 1DR/DESK</v>
          </cell>
          <cell r="C897">
            <v>17500</v>
          </cell>
          <cell r="D897" t="str">
            <v>H</v>
          </cell>
        </row>
        <row r="898">
          <cell r="A898" t="str">
            <v>SG-XLIB8MMC-400G</v>
          </cell>
          <cell r="B898" t="str">
            <v>STOREDGE L400 400GB/8MM 1DR/RK</v>
          </cell>
          <cell r="C898">
            <v>17500</v>
          </cell>
          <cell r="D898" t="str">
            <v>H</v>
          </cell>
        </row>
        <row r="899">
          <cell r="A899" t="str">
            <v>SG-XLIB9840-DRV</v>
          </cell>
          <cell r="B899" t="str">
            <v>StorEdge 9840 20GB tape drive</v>
          </cell>
          <cell r="C899">
            <v>50250</v>
          </cell>
          <cell r="D899" t="str">
            <v>A</v>
          </cell>
        </row>
        <row r="900">
          <cell r="A900" t="str">
            <v>SG-XLIBDLT1-1TB-2</v>
          </cell>
          <cell r="B900" t="str">
            <v>STOREDGE L1000 1 TAPE DESKSIDE</v>
          </cell>
          <cell r="C900">
            <v>42000</v>
          </cell>
          <cell r="D900" t="str">
            <v>A</v>
          </cell>
        </row>
        <row r="901">
          <cell r="A901" t="str">
            <v>SG-XLIBDLT1-1TB-4</v>
          </cell>
          <cell r="B901" t="str">
            <v>STOREDGE L1000 PACKAGE</v>
          </cell>
          <cell r="C901">
            <v>75525</v>
          </cell>
          <cell r="D901" t="str">
            <v>A</v>
          </cell>
        </row>
        <row r="902">
          <cell r="A902" t="str">
            <v>SG-XLIBDLT1-1TB-5</v>
          </cell>
          <cell r="B902" t="str">
            <v>STOREDGE L1000 PACKAGE</v>
          </cell>
          <cell r="C902">
            <v>79380</v>
          </cell>
          <cell r="D902" t="str">
            <v>A</v>
          </cell>
        </row>
        <row r="903">
          <cell r="A903" t="str">
            <v>SG-XLIBDLT1-1TB-6</v>
          </cell>
          <cell r="B903" t="str">
            <v>SUN STOREDGE L1000 PACKAGE</v>
          </cell>
          <cell r="C903">
            <v>64875</v>
          </cell>
          <cell r="D903" t="str">
            <v>A</v>
          </cell>
        </row>
        <row r="904">
          <cell r="A904" t="str">
            <v>SG-XLIBDLT1-1TB-7</v>
          </cell>
          <cell r="B904" t="str">
            <v>STOREDGE L1000 PACKAGE</v>
          </cell>
          <cell r="C904">
            <v>69750</v>
          </cell>
          <cell r="D904" t="str">
            <v>A</v>
          </cell>
        </row>
        <row r="905">
          <cell r="A905" t="str">
            <v>SG-XLIBDLT1-280G</v>
          </cell>
          <cell r="B905" t="str">
            <v>DLT7000-Based 280GB Autoloader</v>
          </cell>
          <cell r="C905">
            <v>17150</v>
          </cell>
          <cell r="D905" t="str">
            <v>H</v>
          </cell>
        </row>
        <row r="906">
          <cell r="A906" t="str">
            <v>SG-XLIBDLT16-11TB</v>
          </cell>
          <cell r="B906" t="str">
            <v>STOREDGE L11000 11TB/16DR</v>
          </cell>
          <cell r="C906">
            <v>404600</v>
          </cell>
          <cell r="D906" t="str">
            <v>A</v>
          </cell>
        </row>
        <row r="907">
          <cell r="A907" t="str">
            <v>SG-XLIBDLT1R-1TB-2</v>
          </cell>
          <cell r="B907" t="str">
            <v>STOREDGE L1000 1TB/1DR RACKMNT</v>
          </cell>
          <cell r="C907">
            <v>42000</v>
          </cell>
          <cell r="D907" t="str">
            <v>A</v>
          </cell>
        </row>
        <row r="908">
          <cell r="A908" t="str">
            <v>SG-XLIBDLT1R-1TB-4</v>
          </cell>
          <cell r="B908" t="str">
            <v>STOREDGE L1000 PACKAGE</v>
          </cell>
          <cell r="C908">
            <v>75525</v>
          </cell>
          <cell r="D908" t="str">
            <v>A</v>
          </cell>
        </row>
        <row r="909">
          <cell r="A909" t="str">
            <v>SG-XLIBDLT1R-1TB-5</v>
          </cell>
          <cell r="B909" t="str">
            <v>STOREDGE L1000 PACKAGE</v>
          </cell>
          <cell r="C909">
            <v>79380</v>
          </cell>
          <cell r="D909" t="str">
            <v>A</v>
          </cell>
        </row>
        <row r="910">
          <cell r="A910" t="str">
            <v>SG-XLIBDLT1R-1TB-6</v>
          </cell>
          <cell r="B910" t="str">
            <v>SUN STOREDGE L1000 PACKAGE</v>
          </cell>
          <cell r="C910">
            <v>64875</v>
          </cell>
          <cell r="D910" t="str">
            <v>A</v>
          </cell>
        </row>
        <row r="911">
          <cell r="A911" t="str">
            <v>SG-XLIBDLT1R-1TB-7</v>
          </cell>
          <cell r="B911" t="str">
            <v>STOREDGE L1000 PACKAGE</v>
          </cell>
          <cell r="C911">
            <v>69750</v>
          </cell>
          <cell r="D911" t="str">
            <v>A</v>
          </cell>
        </row>
        <row r="912">
          <cell r="A912" t="str">
            <v>SG-XLIBDLT2-280G</v>
          </cell>
          <cell r="B912" t="str">
            <v>DLT7000-BASED 280GB Autoloader</v>
          </cell>
          <cell r="C912">
            <v>17150</v>
          </cell>
          <cell r="D912" t="str">
            <v>H</v>
          </cell>
        </row>
        <row r="913">
          <cell r="A913" t="str">
            <v>SG-XLIBDLT4-11TB</v>
          </cell>
          <cell r="B913" t="str">
            <v>STOREDGE L11000, 11TB/4DR</v>
          </cell>
          <cell r="C913">
            <v>245000</v>
          </cell>
          <cell r="D913" t="str">
            <v>A</v>
          </cell>
        </row>
        <row r="914">
          <cell r="A914" t="str">
            <v>SG-XLIBDLT4-1TB-2</v>
          </cell>
          <cell r="B914" t="str">
            <v>STOREDGE L1000 1TB/4DR DESKTOP</v>
          </cell>
          <cell r="C914">
            <v>75600</v>
          </cell>
          <cell r="D914" t="str">
            <v>A</v>
          </cell>
        </row>
        <row r="915">
          <cell r="A915" t="str">
            <v>SG-XLIBDLT4R-1TB-2</v>
          </cell>
          <cell r="B915" t="str">
            <v>STOREDGE L1000 1TB/4DR RACKMNT</v>
          </cell>
          <cell r="C915">
            <v>75600</v>
          </cell>
          <cell r="D915" t="str">
            <v>A</v>
          </cell>
        </row>
        <row r="916">
          <cell r="A916" t="str">
            <v>SG-XLIBL700-2POWER</v>
          </cell>
          <cell r="B916" t="str">
            <v>StorEdge L700 2nd pwr/drv twr</v>
          </cell>
          <cell r="C916">
            <v>26850</v>
          </cell>
          <cell r="D916" t="str">
            <v>A</v>
          </cell>
        </row>
        <row r="917">
          <cell r="A917" t="str">
            <v>SG-XLIBL700-BASE</v>
          </cell>
          <cell r="B917" t="str">
            <v>StorEdge L700 library base</v>
          </cell>
          <cell r="C917">
            <v>174000</v>
          </cell>
          <cell r="D917" t="str">
            <v>A</v>
          </cell>
        </row>
        <row r="918">
          <cell r="A918" t="str">
            <v>SG-XLIBL700-CAP</v>
          </cell>
          <cell r="B918" t="str">
            <v>StorEdge L700 20-cartrdge cap</v>
          </cell>
          <cell r="C918">
            <v>7500</v>
          </cell>
          <cell r="D918" t="str">
            <v>A</v>
          </cell>
        </row>
        <row r="919">
          <cell r="A919" t="str">
            <v>SG-XLIBL700-DOOR</v>
          </cell>
          <cell r="B919" t="str">
            <v>StorEdge L700 Expansion Door</v>
          </cell>
          <cell r="C919">
            <v>19500</v>
          </cell>
          <cell r="D919" t="str">
            <v>A</v>
          </cell>
        </row>
        <row r="920">
          <cell r="A920" t="str">
            <v>SG-XMED4MMCL-10</v>
          </cell>
          <cell r="B920" t="str">
            <v>4MM DDS CLEANING TAPES-10 PACK</v>
          </cell>
          <cell r="C920">
            <v>168</v>
          </cell>
          <cell r="D920" t="str">
            <v>H</v>
          </cell>
        </row>
        <row r="921">
          <cell r="A921" t="str">
            <v>SG-XMED4MMDDS210</v>
          </cell>
          <cell r="B921" t="str">
            <v>4MM 120M DDS2 TAPES - 10 PACK</v>
          </cell>
          <cell r="C921">
            <v>210</v>
          </cell>
          <cell r="D921" t="str">
            <v>H</v>
          </cell>
        </row>
        <row r="922">
          <cell r="A922" t="str">
            <v>SG-XMED4MMDDS310</v>
          </cell>
          <cell r="B922" t="str">
            <v>4MM 125M DDS3 TAPES - 10 PACK</v>
          </cell>
          <cell r="C922">
            <v>336</v>
          </cell>
          <cell r="D922" t="str">
            <v>H</v>
          </cell>
        </row>
        <row r="923">
          <cell r="A923" t="str">
            <v>SG-XMED8MMAME-10</v>
          </cell>
          <cell r="B923" t="str">
            <v>8MM 170M AME TAPE-PACK OF 10</v>
          </cell>
          <cell r="C923">
            <v>1085</v>
          </cell>
          <cell r="D923" t="str">
            <v>H</v>
          </cell>
        </row>
        <row r="924">
          <cell r="A924" t="str">
            <v>SG-XMED8MMAME-PK</v>
          </cell>
          <cell r="B924" t="str">
            <v>8MM AME EXAPAK</v>
          </cell>
          <cell r="C924">
            <v>1155</v>
          </cell>
          <cell r="D924" t="str">
            <v>H</v>
          </cell>
        </row>
        <row r="925">
          <cell r="A925" t="str">
            <v>SG-XMED8MMAMEC10</v>
          </cell>
          <cell r="B925" t="str">
            <v>8MM AME CLEANING TAPES-10 PACK</v>
          </cell>
          <cell r="C925">
            <v>371</v>
          </cell>
          <cell r="D925" t="str">
            <v>H</v>
          </cell>
        </row>
        <row r="926">
          <cell r="A926" t="str">
            <v>SG-XMED8MMXL-10</v>
          </cell>
          <cell r="B926" t="str">
            <v>8MM 160M XL TAPES - 10 PACK</v>
          </cell>
          <cell r="C926">
            <v>210</v>
          </cell>
          <cell r="D926" t="str">
            <v>H</v>
          </cell>
        </row>
        <row r="927">
          <cell r="A927" t="str">
            <v>SG-XMED8MMXL-PK</v>
          </cell>
          <cell r="B927" t="str">
            <v>8MM 160M EXAPACK</v>
          </cell>
          <cell r="C927">
            <v>259</v>
          </cell>
          <cell r="D927" t="str">
            <v>H</v>
          </cell>
        </row>
        <row r="928">
          <cell r="A928" t="str">
            <v>SG-XMED8MMXLCL10</v>
          </cell>
          <cell r="B928" t="str">
            <v>8MM XL CLEANING TAPES- 10 PACK</v>
          </cell>
          <cell r="C928">
            <v>280</v>
          </cell>
          <cell r="D928" t="str">
            <v>H</v>
          </cell>
        </row>
        <row r="929">
          <cell r="A929" t="str">
            <v>SG-XMED9840-20</v>
          </cell>
          <cell r="B929" t="str">
            <v>9840 media - package of 20</v>
          </cell>
          <cell r="C929">
            <v>4500</v>
          </cell>
          <cell r="D929" t="str">
            <v>H</v>
          </cell>
        </row>
        <row r="930">
          <cell r="A930" t="str">
            <v>SG-XMED9840-STRKIT</v>
          </cell>
          <cell r="B930" t="str">
            <v>9840 media starter kit</v>
          </cell>
          <cell r="C930">
            <v>16500</v>
          </cell>
          <cell r="D930" t="str">
            <v>H</v>
          </cell>
        </row>
        <row r="931">
          <cell r="A931" t="str">
            <v>SG-XMED9840CL-5</v>
          </cell>
          <cell r="B931" t="str">
            <v>9840 cleaning carts-pkg of 5</v>
          </cell>
          <cell r="C931">
            <v>900</v>
          </cell>
          <cell r="D931" t="str">
            <v>H</v>
          </cell>
        </row>
        <row r="932">
          <cell r="A932" t="str">
            <v>SG-XMEDCART-1MAG</v>
          </cell>
          <cell r="B932" t="str">
            <v>Media magazine</v>
          </cell>
          <cell r="C932">
            <v>225</v>
          </cell>
          <cell r="D932" t="str">
            <v>H</v>
          </cell>
        </row>
        <row r="933">
          <cell r="A933" t="str">
            <v>SG-XMEDDLTCIV-10</v>
          </cell>
          <cell r="B933" t="str">
            <v>DLT COMPACT IV TAPE, 10 PACK</v>
          </cell>
          <cell r="C933">
            <v>1190</v>
          </cell>
          <cell r="D933" t="str">
            <v>H</v>
          </cell>
        </row>
        <row r="934">
          <cell r="A934" t="str">
            <v>SG-XMEDDLTCL-10</v>
          </cell>
          <cell r="B934" t="str">
            <v>DLT CLEANING TAPES-10 PACK</v>
          </cell>
          <cell r="C934">
            <v>700</v>
          </cell>
          <cell r="D934" t="str">
            <v>H</v>
          </cell>
        </row>
        <row r="935">
          <cell r="A935" t="str">
            <v>SG-XTAP4MM-011A</v>
          </cell>
          <cell r="B935" t="str">
            <v>TAPE 12GB 4MM DDS-3 UNIPACK</v>
          </cell>
          <cell r="C935">
            <v>1820</v>
          </cell>
          <cell r="D935" t="str">
            <v>H</v>
          </cell>
        </row>
        <row r="936">
          <cell r="A936" t="str">
            <v>SG-XTAP4MM-021A</v>
          </cell>
          <cell r="B936" t="str">
            <v>TAPE 12GB 4MM DDS-3 FLEXIPK</v>
          </cell>
          <cell r="C936">
            <v>2170</v>
          </cell>
          <cell r="D936" t="str">
            <v>H</v>
          </cell>
        </row>
        <row r="937">
          <cell r="A937" t="str">
            <v>SG-XTAP4MM-031A</v>
          </cell>
          <cell r="B937" t="str">
            <v>72GB 4MM DDS-3 AUTOLOADER</v>
          </cell>
          <cell r="C937">
            <v>4270</v>
          </cell>
          <cell r="D937" t="str">
            <v>H</v>
          </cell>
        </row>
        <row r="938">
          <cell r="A938" t="str">
            <v>SG-XTAP8MM-010A</v>
          </cell>
          <cell r="B938" t="str">
            <v>TAPE 7GB 8MM UNIPACK</v>
          </cell>
          <cell r="C938">
            <v>2160</v>
          </cell>
          <cell r="D938" t="str">
            <v>H</v>
          </cell>
        </row>
        <row r="939">
          <cell r="A939" t="str">
            <v>SG-XTAP8MM-011A</v>
          </cell>
          <cell r="B939" t="str">
            <v>TAPE 20GB 8MM UNIPACK</v>
          </cell>
          <cell r="C939">
            <v>4658</v>
          </cell>
          <cell r="D939" t="str">
            <v>H</v>
          </cell>
        </row>
        <row r="940">
          <cell r="A940" t="str">
            <v>SG-XTAP8MM-020A</v>
          </cell>
          <cell r="B940" t="str">
            <v>7-14GB 8MM FLEXIPACK</v>
          </cell>
          <cell r="C940">
            <v>2464</v>
          </cell>
          <cell r="D940" t="str">
            <v>H</v>
          </cell>
        </row>
        <row r="941">
          <cell r="A941" t="str">
            <v>SG-XTAP8MM-021A</v>
          </cell>
          <cell r="B941" t="str">
            <v>TAPE 20GB 8MM FLEXIPACK</v>
          </cell>
          <cell r="C941">
            <v>4995</v>
          </cell>
          <cell r="D941" t="str">
            <v>H</v>
          </cell>
        </row>
        <row r="942">
          <cell r="A942" t="str">
            <v>SG-XTAP8MM-400G</v>
          </cell>
          <cell r="B942" t="str">
            <v>STOREDGE L400 TAPE DRIVE</v>
          </cell>
          <cell r="C942">
            <v>4860</v>
          </cell>
          <cell r="D942" t="str">
            <v>H</v>
          </cell>
        </row>
        <row r="943">
          <cell r="A943" t="str">
            <v>SG-XTAPDLT-021A</v>
          </cell>
          <cell r="B943" t="str">
            <v>TAPE 35GB DLT7000 FLEXIPACK</v>
          </cell>
          <cell r="C943">
            <v>10640</v>
          </cell>
          <cell r="D943" t="str">
            <v>H</v>
          </cell>
        </row>
        <row r="944">
          <cell r="A944" t="str">
            <v>SG-XTAPDLT1-1TB</v>
          </cell>
          <cell r="B944" t="str">
            <v>DLT7000 TAPE DRIVE</v>
          </cell>
          <cell r="C944">
            <v>13300</v>
          </cell>
          <cell r="D944" t="str">
            <v>A</v>
          </cell>
        </row>
        <row r="945">
          <cell r="A945" t="str">
            <v>SG-XTAPDLT2-11TB</v>
          </cell>
          <cell r="B945" t="str">
            <v>2 DLT7000 TAPE DRIVES</v>
          </cell>
          <cell r="C945">
            <v>35000</v>
          </cell>
          <cell r="D945" t="str">
            <v>A</v>
          </cell>
        </row>
        <row r="946">
          <cell r="A946" t="str">
            <v>SG-XTAPSLR-010A</v>
          </cell>
          <cell r="B946" t="str">
            <v>TAPE 4GB SLR UNIPACK</v>
          </cell>
          <cell r="C946">
            <v>1215</v>
          </cell>
          <cell r="D946" t="str">
            <v>H</v>
          </cell>
        </row>
        <row r="947">
          <cell r="A947" t="str">
            <v>SIMS-2.0-P1</v>
          </cell>
          <cell r="B947" t="str">
            <v>SOLSTICE INTERNT MAIL SRVR 2.0</v>
          </cell>
          <cell r="C947">
            <v>693</v>
          </cell>
          <cell r="D947" t="str">
            <v>B</v>
          </cell>
        </row>
        <row r="948">
          <cell r="A948" t="str">
            <v>SKIP-1.1G-B</v>
          </cell>
          <cell r="B948" t="str">
            <v>SKIP 1.1 GLOBAL, CD DOC LIC</v>
          </cell>
          <cell r="C948">
            <v>139</v>
          </cell>
          <cell r="D948" t="str">
            <v>B</v>
          </cell>
        </row>
        <row r="949">
          <cell r="A949" t="str">
            <v>SKIPWNT-3.0D-P</v>
          </cell>
          <cell r="B949" t="str">
            <v>SKIP 3.0 WIN/NT DOM CD DOC LI</v>
          </cell>
          <cell r="C949">
            <v>209</v>
          </cell>
          <cell r="D949" t="str">
            <v>B</v>
          </cell>
        </row>
        <row r="950">
          <cell r="A950" t="str">
            <v>SKIPWNT-3.0D-P1000</v>
          </cell>
          <cell r="B950" t="str">
            <v>SKP3.0 WIN/NT DOM CD DOC 1K LI</v>
          </cell>
          <cell r="C950">
            <v>57393</v>
          </cell>
          <cell r="D950" t="str">
            <v>B</v>
          </cell>
        </row>
        <row r="951">
          <cell r="A951" t="str">
            <v>SKIPWNT-3.0DP10000</v>
          </cell>
          <cell r="B951" t="str">
            <v>SKP3.0 WIN/NT DOM CD DOC 10K L</v>
          </cell>
          <cell r="C951">
            <v>504000</v>
          </cell>
          <cell r="D951" t="str">
            <v>B</v>
          </cell>
        </row>
        <row r="952">
          <cell r="A952" t="str">
            <v>SKIPWNT-3.0E-P</v>
          </cell>
          <cell r="B952" t="str">
            <v>SKIP 3.0 WIN/NT EC CD DOC LI</v>
          </cell>
          <cell r="C952">
            <v>174</v>
          </cell>
          <cell r="D952" t="str">
            <v>B</v>
          </cell>
        </row>
        <row r="953">
          <cell r="A953" t="str">
            <v>SKIPWNT-3.0E-P1000</v>
          </cell>
          <cell r="B953" t="str">
            <v>SKP3.0 WIN/NT ECT CD DOC 1K LI</v>
          </cell>
          <cell r="C953">
            <v>57393</v>
          </cell>
          <cell r="D953" t="str">
            <v>B</v>
          </cell>
        </row>
        <row r="954">
          <cell r="A954" t="str">
            <v>SKIPWNT-3.0EP10000</v>
          </cell>
          <cell r="B954" t="str">
            <v>SKP3.0 WIN/NT ECT CD DOC 10K L</v>
          </cell>
          <cell r="C954">
            <v>504000</v>
          </cell>
          <cell r="D954" t="str">
            <v>B</v>
          </cell>
        </row>
        <row r="955">
          <cell r="A955" t="str">
            <v>SKIPWNT-3.0G-P</v>
          </cell>
          <cell r="B955" t="str">
            <v>SKIP 3.0 WIN/NT GLOB CD DOC LI</v>
          </cell>
          <cell r="C955">
            <v>139</v>
          </cell>
          <cell r="D955" t="str">
            <v>B</v>
          </cell>
        </row>
        <row r="956">
          <cell r="A956" t="str">
            <v>SKIPWNT-3.0G-P1000</v>
          </cell>
          <cell r="B956" t="str">
            <v>SKP3.0 WIN/NT GLB CD DOC 1K LI</v>
          </cell>
          <cell r="C956">
            <v>55993</v>
          </cell>
          <cell r="D956" t="str">
            <v>B</v>
          </cell>
        </row>
        <row r="957">
          <cell r="A957" t="str">
            <v>SKIPWNT-3.0GP10000</v>
          </cell>
          <cell r="B957" t="str">
            <v>SKP3.0 WIN/NT GBL CD DOC 10K L</v>
          </cell>
          <cell r="C957">
            <v>490000</v>
          </cell>
          <cell r="D957" t="str">
            <v>B</v>
          </cell>
        </row>
        <row r="958">
          <cell r="A958" t="str">
            <v>SKPIS-150ED999</v>
          </cell>
          <cell r="B958" t="str">
            <v>SunScreen SKIP 1.5 Export</v>
          </cell>
          <cell r="C958">
            <v>181</v>
          </cell>
          <cell r="D958" t="str">
            <v>B</v>
          </cell>
        </row>
        <row r="959">
          <cell r="A959" t="str">
            <v>SKPIS-150ND999</v>
          </cell>
          <cell r="B959" t="str">
            <v>SunScreen SKIP 1.5 US &amp; CANADA</v>
          </cell>
          <cell r="C959">
            <v>209</v>
          </cell>
          <cell r="D959" t="str">
            <v>B</v>
          </cell>
        </row>
        <row r="960">
          <cell r="A960" t="str">
            <v>SKPIS-150WD999</v>
          </cell>
          <cell r="B960" t="str">
            <v>SunScreen SKIP 1.5 Global</v>
          </cell>
          <cell r="C960">
            <v>139</v>
          </cell>
          <cell r="D960" t="str">
            <v>B</v>
          </cell>
        </row>
        <row r="961">
          <cell r="A961" t="str">
            <v>SLS9S-100-999M</v>
          </cell>
          <cell r="B961" t="str">
            <v>PC NetLink E4X00, E5X00, E6X00</v>
          </cell>
          <cell r="C961">
            <v>8393</v>
          </cell>
          <cell r="D961" t="str">
            <v>B</v>
          </cell>
        </row>
        <row r="962">
          <cell r="A962" t="str">
            <v>SLS9S-100-99UM</v>
          </cell>
          <cell r="B962" t="str">
            <v>Upgrade from TAS to PC Netlink</v>
          </cell>
          <cell r="C962">
            <v>0</v>
          </cell>
          <cell r="D962" t="str">
            <v>D</v>
          </cell>
        </row>
        <row r="963">
          <cell r="A963" t="str">
            <v>SLS9S-100-E9UM</v>
          </cell>
          <cell r="B963" t="str">
            <v>PC NetLink Inst. Base 3x00</v>
          </cell>
          <cell r="C963">
            <v>4193</v>
          </cell>
          <cell r="D963" t="str">
            <v>B</v>
          </cell>
        </row>
        <row r="964">
          <cell r="A964" t="str">
            <v>SLS9S-100-S99M</v>
          </cell>
          <cell r="B964" t="str">
            <v>PC NetLink for E10K</v>
          </cell>
          <cell r="C964">
            <v>13993</v>
          </cell>
          <cell r="D964" t="str">
            <v>B</v>
          </cell>
        </row>
        <row r="965">
          <cell r="A965" t="str">
            <v>SLS9S-100-W99M</v>
          </cell>
          <cell r="B965" t="str">
            <v>Solaris PC NetLink New E5-3500</v>
          </cell>
          <cell r="C965">
            <v>0</v>
          </cell>
          <cell r="D965" t="str">
            <v>D</v>
          </cell>
        </row>
        <row r="966">
          <cell r="A966" t="str">
            <v>SLS9S-100-W9UM</v>
          </cell>
          <cell r="B966" t="str">
            <v>PC NetLink Inst Base E5-E450</v>
          </cell>
          <cell r="C966">
            <v>2093</v>
          </cell>
          <cell r="D966" t="str">
            <v>B</v>
          </cell>
        </row>
        <row r="967">
          <cell r="A967" t="str">
            <v>SLSII-110-9999</v>
          </cell>
          <cell r="B967" t="str">
            <v>PC NetLink RTU Intel 9-32 CPU</v>
          </cell>
          <cell r="C967">
            <v>8393</v>
          </cell>
          <cell r="D967" t="str">
            <v>B</v>
          </cell>
        </row>
        <row r="968">
          <cell r="A968" t="str">
            <v>SLSII-110-C999</v>
          </cell>
          <cell r="B968" t="str">
            <v>PC NetLink RTU Intel 33+ CPU</v>
          </cell>
          <cell r="C968">
            <v>13993</v>
          </cell>
          <cell r="D968" t="str">
            <v>B</v>
          </cell>
        </row>
        <row r="969">
          <cell r="A969" t="str">
            <v>SLSII-110-I999</v>
          </cell>
          <cell r="B969" t="str">
            <v>PC NetLink RTU SS UC Intel 1-4</v>
          </cell>
          <cell r="C969">
            <v>2093</v>
          </cell>
          <cell r="D969" t="str">
            <v>B</v>
          </cell>
        </row>
        <row r="970">
          <cell r="A970" t="str">
            <v>SLSII-110-X999</v>
          </cell>
          <cell r="B970" t="str">
            <v>PC NetLink RTU SS UC Intel 5-8</v>
          </cell>
          <cell r="C970">
            <v>4193</v>
          </cell>
          <cell r="D970" t="str">
            <v>B</v>
          </cell>
        </row>
        <row r="971">
          <cell r="A971" t="str">
            <v>SLSIS-110-9999</v>
          </cell>
          <cell r="B971" t="str">
            <v>PC NetLink RTU SS UC E4x00-E60</v>
          </cell>
          <cell r="C971">
            <v>8393</v>
          </cell>
          <cell r="D971" t="str">
            <v>B</v>
          </cell>
        </row>
        <row r="972">
          <cell r="A972" t="str">
            <v>SLSIS-110-E999</v>
          </cell>
          <cell r="B972" t="str">
            <v>PC NetLink RTU SS UC E3X00</v>
          </cell>
          <cell r="C972">
            <v>4193</v>
          </cell>
          <cell r="D972" t="str">
            <v>B</v>
          </cell>
        </row>
        <row r="973">
          <cell r="A973" t="str">
            <v>SLSIS-110-S999</v>
          </cell>
          <cell r="B973" t="str">
            <v>PC NetLink RTU SS UC E10K</v>
          </cell>
          <cell r="C973">
            <v>13993</v>
          </cell>
          <cell r="D973" t="str">
            <v>B</v>
          </cell>
        </row>
        <row r="974">
          <cell r="A974" t="str">
            <v>SLSIS-110-W999</v>
          </cell>
          <cell r="B974" t="str">
            <v>PC NetLink RTU SS UC E5S-E450</v>
          </cell>
          <cell r="C974">
            <v>2093</v>
          </cell>
          <cell r="D974" t="str">
            <v>B</v>
          </cell>
        </row>
        <row r="975">
          <cell r="A975" t="str">
            <v>SLSIX-110-W999</v>
          </cell>
          <cell r="B975" t="str">
            <v>PC NetLink RTU SS UC E5S-E3500</v>
          </cell>
          <cell r="C975">
            <v>0</v>
          </cell>
          <cell r="D975" t="str">
            <v>D</v>
          </cell>
        </row>
        <row r="976">
          <cell r="A976" t="str">
            <v>SLSXS-100-99U9</v>
          </cell>
          <cell r="B976" t="str">
            <v>Upgrade SLPC/PCNL RTU only UC</v>
          </cell>
          <cell r="C976">
            <v>0</v>
          </cell>
          <cell r="D976" t="str">
            <v>D</v>
          </cell>
        </row>
        <row r="977">
          <cell r="A977" t="str">
            <v>SMC9S-101-9999</v>
          </cell>
          <cell r="B977" t="str">
            <v>Sun StorEdge Mgmt Console</v>
          </cell>
          <cell r="C977">
            <v>29400</v>
          </cell>
          <cell r="D977" t="str">
            <v>B</v>
          </cell>
        </row>
        <row r="978">
          <cell r="A978" t="str">
            <v>SMC9S-101-999M</v>
          </cell>
          <cell r="B978" t="str">
            <v>Sun StorEdge Mgmt Console</v>
          </cell>
          <cell r="C978">
            <v>29400</v>
          </cell>
          <cell r="D978" t="str">
            <v>B</v>
          </cell>
        </row>
        <row r="979">
          <cell r="A979" t="str">
            <v>SMC9S-101-9P9M</v>
          </cell>
          <cell r="B979" t="str">
            <v>Sun StorEdge Mgmt Console</v>
          </cell>
          <cell r="C979">
            <v>0</v>
          </cell>
          <cell r="D979" t="str">
            <v>D</v>
          </cell>
        </row>
        <row r="980">
          <cell r="A980" t="str">
            <v>SNCC9-311-9999</v>
          </cell>
          <cell r="B980" t="str">
            <v>SNC 3.1.1, 100LIC</v>
          </cell>
          <cell r="C980">
            <v>22400</v>
          </cell>
          <cell r="D980" t="str">
            <v>B</v>
          </cell>
        </row>
        <row r="981">
          <cell r="A981" t="str">
            <v>SNCC9-311-99U9</v>
          </cell>
          <cell r="B981" t="str">
            <v>UG SNC 3.1.1, 100LIC</v>
          </cell>
          <cell r="C981">
            <v>4060</v>
          </cell>
          <cell r="D981" t="str">
            <v>B</v>
          </cell>
        </row>
        <row r="982">
          <cell r="A982" t="str">
            <v>SNCF9-311-9999</v>
          </cell>
          <cell r="B982" t="str">
            <v>SNC 3.1.1, 500LIC</v>
          </cell>
          <cell r="C982">
            <v>84000</v>
          </cell>
          <cell r="D982" t="str">
            <v>B</v>
          </cell>
        </row>
        <row r="983">
          <cell r="A983" t="str">
            <v>SNCX9-311-9999</v>
          </cell>
          <cell r="B983" t="str">
            <v>SNC 3.1.1, 10LIC</v>
          </cell>
          <cell r="C983">
            <v>3220</v>
          </cell>
          <cell r="D983" t="str">
            <v>B</v>
          </cell>
        </row>
        <row r="984">
          <cell r="A984" t="str">
            <v>SNCX9-311-99U9</v>
          </cell>
          <cell r="B984" t="str">
            <v>UG SNC 3.1.1, 10LIC</v>
          </cell>
          <cell r="C984">
            <v>581</v>
          </cell>
          <cell r="D984" t="str">
            <v>B</v>
          </cell>
        </row>
        <row r="985">
          <cell r="A985" t="str">
            <v>SNM-2.3-D</v>
          </cell>
          <cell r="B985" t="str">
            <v>DOMAIN MANAGER 2.3 DOCS</v>
          </cell>
          <cell r="C985">
            <v>195</v>
          </cell>
          <cell r="D985" t="str">
            <v>D</v>
          </cell>
        </row>
        <row r="986">
          <cell r="A986" t="str">
            <v>SNM-DM-2.3-P</v>
          </cell>
          <cell r="B986" t="str">
            <v>DOMAIN MGR 2.3 SOL 2,CD DOC LI</v>
          </cell>
          <cell r="C986">
            <v>13993</v>
          </cell>
          <cell r="D986" t="str">
            <v>B</v>
          </cell>
        </row>
        <row r="987">
          <cell r="A987" t="str">
            <v>SNM-DM-2.3-PU</v>
          </cell>
          <cell r="B987" t="str">
            <v>UG DOMAIN MGR 2.3, CD DOC LI</v>
          </cell>
          <cell r="C987">
            <v>5593</v>
          </cell>
          <cell r="D987" t="str">
            <v>B</v>
          </cell>
        </row>
        <row r="988">
          <cell r="A988" t="str">
            <v>SNM-NM-2.3-P</v>
          </cell>
          <cell r="B988" t="str">
            <v>SUNNET MGR 2.3 SOL 2,CD DOC LI</v>
          </cell>
          <cell r="C988">
            <v>9793</v>
          </cell>
          <cell r="D988" t="str">
            <v>B</v>
          </cell>
        </row>
        <row r="989">
          <cell r="A989" t="str">
            <v>SNM-SM-2.3-P</v>
          </cell>
          <cell r="B989" t="str">
            <v>SITE MGR. 2.3 SOL 2, CD DOC LI</v>
          </cell>
          <cell r="C989">
            <v>2793</v>
          </cell>
          <cell r="D989" t="str">
            <v>B</v>
          </cell>
        </row>
        <row r="990">
          <cell r="A990" t="str">
            <v>SNM-SM-2.3-PU</v>
          </cell>
          <cell r="B990" t="str">
            <v>UG SITE MGR 2.3 SOL2,CD DOC LI</v>
          </cell>
          <cell r="C990">
            <v>1113</v>
          </cell>
          <cell r="D990" t="str">
            <v>B</v>
          </cell>
        </row>
        <row r="991">
          <cell r="A991" t="str">
            <v>SNV-9.1-P</v>
          </cell>
          <cell r="B991" t="str">
            <v>SUNLINK SNA/SNM 9.1, CD DOC LI</v>
          </cell>
          <cell r="C991">
            <v>12994</v>
          </cell>
          <cell r="D991" t="str">
            <v>B</v>
          </cell>
        </row>
        <row r="992">
          <cell r="A992" t="str">
            <v>SOL-2.5.1AUG97-D</v>
          </cell>
          <cell r="B992" t="str">
            <v>SOLARIS 2.5.1 HW8/97 DOCS</v>
          </cell>
          <cell r="C992">
            <v>1554</v>
          </cell>
          <cell r="D992" t="str">
            <v>B</v>
          </cell>
        </row>
        <row r="993">
          <cell r="A993" t="str">
            <v>SOL-2.5.1NOV97-D</v>
          </cell>
          <cell r="B993" t="str">
            <v>FULL ENGLISH DOCUMETATION SET</v>
          </cell>
          <cell r="C993">
            <v>1554</v>
          </cell>
          <cell r="D993" t="str">
            <v>B</v>
          </cell>
        </row>
        <row r="994">
          <cell r="A994" t="str">
            <v>SOL-2.5MAY96-D</v>
          </cell>
          <cell r="B994" t="str">
            <v>MNL ASSY,SOL2.5.1 DOCUBOX</v>
          </cell>
          <cell r="C994">
            <v>1554</v>
          </cell>
          <cell r="D994" t="str">
            <v>B</v>
          </cell>
        </row>
        <row r="995">
          <cell r="A995" t="str">
            <v>SOL-2.6-45-ED</v>
          </cell>
          <cell r="B995" t="str">
            <v>SOLARIS 2.6 KOREAN USERDOCS</v>
          </cell>
          <cell r="C995">
            <v>325</v>
          </cell>
          <cell r="D995" t="str">
            <v>B</v>
          </cell>
        </row>
        <row r="996">
          <cell r="A996" t="str">
            <v>SOL-2.6-D</v>
          </cell>
          <cell r="B996" t="str">
            <v>SOLARIS 2.6 US FULL DOCS</v>
          </cell>
          <cell r="C996">
            <v>1944</v>
          </cell>
          <cell r="D996" t="str">
            <v>B</v>
          </cell>
        </row>
        <row r="997">
          <cell r="A997" t="str">
            <v>SOL-2.6-ED</v>
          </cell>
          <cell r="B997" t="str">
            <v>SOLARIS 2.6 US USERDOCS</v>
          </cell>
          <cell r="C997">
            <v>130</v>
          </cell>
          <cell r="D997" t="str">
            <v>B</v>
          </cell>
        </row>
        <row r="998">
          <cell r="A998" t="str">
            <v>SOL-BT-2X-P20-D</v>
          </cell>
          <cell r="B998" t="str">
            <v>ENG OPENBOOT 2.X REFGUIDE 20PK</v>
          </cell>
          <cell r="C998">
            <v>72</v>
          </cell>
          <cell r="D998" t="str">
            <v>B</v>
          </cell>
        </row>
        <row r="999">
          <cell r="A999" t="str">
            <v>SOL-BT-3X-P20-D</v>
          </cell>
          <cell r="B999" t="str">
            <v>ENG OPENBOOT 3.X REFGUIDE 20PK</v>
          </cell>
          <cell r="C999">
            <v>72</v>
          </cell>
          <cell r="D999" t="str">
            <v>B</v>
          </cell>
        </row>
        <row r="1000">
          <cell r="A1000" t="str">
            <v>SOL-DTWG-LU</v>
          </cell>
          <cell r="B1000" t="str">
            <v>SOL DT TO WG SVR UPGD</v>
          </cell>
          <cell r="C1000">
            <v>2334</v>
          </cell>
          <cell r="D1000" t="str">
            <v>A</v>
          </cell>
        </row>
        <row r="1001">
          <cell r="A1001" t="str">
            <v>SOL-E450-D</v>
          </cell>
          <cell r="B1001" t="str">
            <v>E450 SOLARIS MEDIA KIT SUPP</v>
          </cell>
          <cell r="C1001">
            <v>0</v>
          </cell>
          <cell r="D1001" t="str">
            <v>D</v>
          </cell>
        </row>
        <row r="1002">
          <cell r="A1002" t="str">
            <v>SOL99-080-F9D9</v>
          </cell>
          <cell r="B1002" t="str">
            <v>Solaris 8 SA Docs - English</v>
          </cell>
          <cell r="C1002">
            <v>384</v>
          </cell>
          <cell r="D1002" t="str">
            <v>B</v>
          </cell>
        </row>
        <row r="1003">
          <cell r="A1003" t="str">
            <v>SOL99-080-MAD9</v>
          </cell>
          <cell r="B1003" t="str">
            <v>Solaris 8 EN Full Manual Set</v>
          </cell>
          <cell r="C1003">
            <v>1944</v>
          </cell>
          <cell r="D1003" t="str">
            <v>B</v>
          </cell>
        </row>
        <row r="1004">
          <cell r="A1004" t="str">
            <v>SOL99-080-R9DH</v>
          </cell>
          <cell r="B1004" t="str">
            <v>Solaris 8 User Docs, Korean</v>
          </cell>
          <cell r="C1004">
            <v>260</v>
          </cell>
          <cell r="D1004" t="str">
            <v>B</v>
          </cell>
        </row>
        <row r="1005">
          <cell r="A1005" t="str">
            <v>SOL99-080-T9D9</v>
          </cell>
          <cell r="B1005" t="str">
            <v>Solaris 8 Dev Docs - English</v>
          </cell>
          <cell r="C1005">
            <v>644</v>
          </cell>
          <cell r="D1005" t="str">
            <v>B</v>
          </cell>
        </row>
        <row r="1006">
          <cell r="A1006" t="str">
            <v>SOL9S-999WC9U9</v>
          </cell>
          <cell r="B1006" t="str">
            <v>SOLARIS 33-64CPU SRV LIC UPG</v>
          </cell>
          <cell r="C1006">
            <v>117000</v>
          </cell>
          <cell r="D1006" t="str">
            <v>A</v>
          </cell>
        </row>
        <row r="1007">
          <cell r="A1007" t="str">
            <v>SOL9S-999WD9U9</v>
          </cell>
          <cell r="B1007" t="str">
            <v>SOLARIS DESKTOP UPGRADE - 1RTU</v>
          </cell>
          <cell r="C1007">
            <v>319</v>
          </cell>
          <cell r="D1007" t="str">
            <v>A</v>
          </cell>
        </row>
        <row r="1008">
          <cell r="A1008" t="str">
            <v>SOL9S-999WI9U9</v>
          </cell>
          <cell r="B1008" t="str">
            <v>SOLARIS WG SERVER UPGRADE 1RTU</v>
          </cell>
          <cell r="C1008">
            <v>3192</v>
          </cell>
          <cell r="D1008" t="str">
            <v>A</v>
          </cell>
        </row>
        <row r="1009">
          <cell r="A1009" t="str">
            <v>SOL9S-999WL9U9</v>
          </cell>
          <cell r="B1009" t="str">
            <v>SOLARIS 17-32CPU SRV LIC UPG</v>
          </cell>
          <cell r="C1009">
            <v>42120</v>
          </cell>
          <cell r="D1009" t="str">
            <v>A</v>
          </cell>
        </row>
        <row r="1010">
          <cell r="A1010" t="str">
            <v>SOL9S-999WX9U9</v>
          </cell>
          <cell r="B1010" t="str">
            <v>SOLARIS 5-8CPU SRV LIC UPGRADE</v>
          </cell>
          <cell r="C1010">
            <v>4680</v>
          </cell>
          <cell r="D1010" t="str">
            <v>A</v>
          </cell>
        </row>
        <row r="1011">
          <cell r="A1011" t="str">
            <v>SOL9S-999WY9U9</v>
          </cell>
          <cell r="B1011" t="str">
            <v>SOLARIS 9-16CPU SRV LIC UPG</v>
          </cell>
          <cell r="C1011">
            <v>16510</v>
          </cell>
          <cell r="D1011" t="str">
            <v>A</v>
          </cell>
        </row>
        <row r="1012">
          <cell r="A1012" t="str">
            <v>SOLC8-070-D8UM</v>
          </cell>
          <cell r="B1012" t="str">
            <v>S7 OE 100 DESKTOP UPDATE</v>
          </cell>
          <cell r="C1012">
            <v>12870</v>
          </cell>
          <cell r="D1012" t="str">
            <v>A</v>
          </cell>
        </row>
        <row r="1013">
          <cell r="A1013" t="str">
            <v>SOLC9-999-D99M</v>
          </cell>
          <cell r="B1013" t="str">
            <v>SOLARIS DESKTOP 100 RTU's</v>
          </cell>
          <cell r="C1013">
            <v>12870</v>
          </cell>
          <cell r="D1013" t="str">
            <v>A</v>
          </cell>
        </row>
        <row r="1014">
          <cell r="A1014" t="str">
            <v>SOLD-2.5.1NOV97-45</v>
          </cell>
          <cell r="B1014" t="str">
            <v>KOREAN SOLARIS 2.5.1 11/97 DT</v>
          </cell>
          <cell r="C1014">
            <v>325</v>
          </cell>
          <cell r="D1014" t="str">
            <v>A</v>
          </cell>
        </row>
        <row r="1015">
          <cell r="A1015" t="str">
            <v>SOLD-2.6MAR98-45</v>
          </cell>
          <cell r="B1015" t="str">
            <v>SOL 2.6 HW3/98 KOREAN DT</v>
          </cell>
          <cell r="C1015">
            <v>350</v>
          </cell>
          <cell r="D1015" t="str">
            <v>A</v>
          </cell>
        </row>
        <row r="1016">
          <cell r="A1016" t="str">
            <v>SOLD9-070-9999</v>
          </cell>
          <cell r="B1016" t="str">
            <v>SOLARIS 7 FULL DOC SET</v>
          </cell>
          <cell r="C1016">
            <v>1944</v>
          </cell>
          <cell r="D1016" t="str">
            <v>B</v>
          </cell>
        </row>
        <row r="1017">
          <cell r="A1017" t="str">
            <v>SOLD9-070-R99H</v>
          </cell>
          <cell r="B1017" t="str">
            <v>SOLARIS 7 END USER DOC, KOREA</v>
          </cell>
          <cell r="C1017">
            <v>325</v>
          </cell>
          <cell r="D1017" t="str">
            <v>B</v>
          </cell>
        </row>
        <row r="1018">
          <cell r="A1018" t="str">
            <v>SOLDS-070-T99C</v>
          </cell>
          <cell r="B1018" t="str">
            <v>SOLARIS 7 DEVELOPER DOC JAPAN</v>
          </cell>
          <cell r="C1018">
            <v>774</v>
          </cell>
          <cell r="D1018" t="str">
            <v>B</v>
          </cell>
        </row>
        <row r="1019">
          <cell r="A1019" t="str">
            <v>SOLE-2.6-P</v>
          </cell>
          <cell r="B1019" t="str">
            <v>SOLARIS 2.6 ENCRYPTION KIT</v>
          </cell>
          <cell r="C1019">
            <v>130</v>
          </cell>
          <cell r="D1019" t="str">
            <v>B</v>
          </cell>
        </row>
        <row r="1020">
          <cell r="A1020" t="str">
            <v>SOLIS-92D-W9UM</v>
          </cell>
          <cell r="B1020" t="str">
            <v>SOLARIS 2YR SUBSW/UPG WGSV 4</v>
          </cell>
          <cell r="C1020">
            <v>3764</v>
          </cell>
          <cell r="D1020" t="str">
            <v>B</v>
          </cell>
        </row>
        <row r="1021">
          <cell r="A1021" t="str">
            <v>SOLL8-070-888M</v>
          </cell>
          <cell r="B1021" t="str">
            <v>solaris 7 50 user license</v>
          </cell>
          <cell r="C1021">
            <v>975</v>
          </cell>
          <cell r="D1021" t="str">
            <v>A</v>
          </cell>
        </row>
        <row r="1022">
          <cell r="A1022" t="str">
            <v>SOLL8-070-D8UM</v>
          </cell>
          <cell r="B1022" t="str">
            <v>S7 OE 50 DESKTOP UPDATE</v>
          </cell>
          <cell r="C1022">
            <v>7534</v>
          </cell>
          <cell r="D1022" t="str">
            <v>A</v>
          </cell>
        </row>
        <row r="1023">
          <cell r="A1023" t="str">
            <v>SOLL9-999-D99M</v>
          </cell>
          <cell r="B1023" t="str">
            <v>SOLARIS DESKTOP 50RTU's</v>
          </cell>
          <cell r="C1023">
            <v>7534</v>
          </cell>
          <cell r="D1023" t="str">
            <v>A</v>
          </cell>
        </row>
        <row r="1024">
          <cell r="A1024" t="str">
            <v>SOLM9-070N9999</v>
          </cell>
          <cell r="B1024" t="str">
            <v>SOLARIS 7 ENCRYPTION KIT</v>
          </cell>
          <cell r="C1024">
            <v>130</v>
          </cell>
          <cell r="D1024" t="str">
            <v>B</v>
          </cell>
        </row>
        <row r="1025">
          <cell r="A1025" t="str">
            <v>SOLMI-070WD88H</v>
          </cell>
          <cell r="B1025" t="str">
            <v>SOL 7 DT INTEL KOREAN</v>
          </cell>
          <cell r="C1025">
            <v>585</v>
          </cell>
          <cell r="D1025" t="str">
            <v>A</v>
          </cell>
        </row>
        <row r="1026">
          <cell r="A1026" t="str">
            <v>SOLMI-070WD8UH</v>
          </cell>
          <cell r="B1026" t="str">
            <v>SOL 7 DT UPG INTEL KOREAN</v>
          </cell>
          <cell r="C1026">
            <v>455</v>
          </cell>
          <cell r="D1026" t="str">
            <v>A</v>
          </cell>
        </row>
        <row r="1027">
          <cell r="A1027" t="str">
            <v>SOLMI-070WI88H</v>
          </cell>
          <cell r="B1027" t="str">
            <v>SOL 7 SVR INTEL KOREAN 1-4 CPU</v>
          </cell>
          <cell r="C1027">
            <v>904</v>
          </cell>
          <cell r="D1027" t="str">
            <v>A</v>
          </cell>
        </row>
        <row r="1028">
          <cell r="A1028" t="str">
            <v>SOLMI-070WI8UH</v>
          </cell>
          <cell r="B1028" t="str">
            <v>S7 SERVER 1-4 CPUS, INTEL</v>
          </cell>
          <cell r="C1028">
            <v>598</v>
          </cell>
          <cell r="D1028" t="str">
            <v>A</v>
          </cell>
        </row>
        <row r="1029">
          <cell r="A1029" t="str">
            <v>SOLMI-S02WD88H</v>
          </cell>
          <cell r="B1029" t="str">
            <v>2YR SLRS IN DSKTP SUB-KOREAN</v>
          </cell>
          <cell r="C1029">
            <v>319</v>
          </cell>
          <cell r="D1029" t="str">
            <v>A</v>
          </cell>
        </row>
        <row r="1030">
          <cell r="A1030" t="str">
            <v>SOLMI-S02WI88H</v>
          </cell>
          <cell r="B1030" t="str">
            <v>2YR SLRS IN SVR SUB-KOREAN</v>
          </cell>
          <cell r="C1030">
            <v>546</v>
          </cell>
          <cell r="D1030" t="str">
            <v>A</v>
          </cell>
        </row>
        <row r="1031">
          <cell r="A1031" t="str">
            <v>SOLMS-070W9999</v>
          </cell>
          <cell r="B1031" t="str">
            <v>SOLARIS 7 STD ENGLISH SVR</v>
          </cell>
          <cell r="C1031">
            <v>140</v>
          </cell>
          <cell r="D1031" t="str">
            <v>A</v>
          </cell>
        </row>
        <row r="1032">
          <cell r="A1032" t="str">
            <v>SOLMS-070W999H</v>
          </cell>
          <cell r="B1032" t="str">
            <v>SOLARIS 7 STD KOREAN SRVR</v>
          </cell>
          <cell r="C1032">
            <v>397</v>
          </cell>
          <cell r="D1032" t="str">
            <v>A</v>
          </cell>
        </row>
        <row r="1033">
          <cell r="A1033" t="str">
            <v>SOLMS-070WD99H</v>
          </cell>
          <cell r="B1033" t="str">
            <v>SOLARIS 7 STANDARD KOREAN DT</v>
          </cell>
          <cell r="C1033">
            <v>325</v>
          </cell>
          <cell r="D1033" t="str">
            <v>A</v>
          </cell>
        </row>
        <row r="1034">
          <cell r="A1034" t="str">
            <v>SOLMS-07AW999H</v>
          </cell>
          <cell r="B1034" t="str">
            <v>SOLARIS 7 10/98 KOREAN SRVR</v>
          </cell>
          <cell r="C1034">
            <v>397</v>
          </cell>
          <cell r="D1034" t="str">
            <v>A</v>
          </cell>
        </row>
        <row r="1035">
          <cell r="A1035" t="str">
            <v>SOLMS-07AWD99H</v>
          </cell>
          <cell r="B1035" t="str">
            <v>SOLARIS 7 10/98 KOREAN DT</v>
          </cell>
          <cell r="C1035">
            <v>325</v>
          </cell>
          <cell r="D1035" t="str">
            <v>A</v>
          </cell>
        </row>
        <row r="1036">
          <cell r="A1036" t="str">
            <v>SOLMS-07BW999H</v>
          </cell>
          <cell r="B1036" t="str">
            <v>Solaris 7 3/99 Korean Srvr</v>
          </cell>
          <cell r="C1036">
            <v>397</v>
          </cell>
          <cell r="D1036" t="str">
            <v>A</v>
          </cell>
        </row>
        <row r="1037">
          <cell r="A1037" t="str">
            <v>SOLMS-07BWD99H</v>
          </cell>
          <cell r="B1037" t="str">
            <v>Solaris 7 3/99 Korean DT</v>
          </cell>
          <cell r="C1037">
            <v>325</v>
          </cell>
          <cell r="D1037" t="str">
            <v>A</v>
          </cell>
        </row>
        <row r="1038">
          <cell r="A1038" t="str">
            <v>SOLMS-07CW999H</v>
          </cell>
          <cell r="B1038" t="str">
            <v>Solaris 7 5/99 Korean Srvr</v>
          </cell>
          <cell r="C1038">
            <v>397</v>
          </cell>
          <cell r="D1038" t="str">
            <v>A</v>
          </cell>
        </row>
        <row r="1039">
          <cell r="A1039" t="str">
            <v>SOLMS-07CWD99H</v>
          </cell>
          <cell r="B1039" t="str">
            <v>Solaris 7 5/99 Korean DT</v>
          </cell>
          <cell r="C1039">
            <v>325</v>
          </cell>
          <cell r="D1039" t="str">
            <v>A</v>
          </cell>
        </row>
        <row r="1040">
          <cell r="A1040" t="str">
            <v>SOLMS-07DW999H</v>
          </cell>
          <cell r="B1040" t="str">
            <v>Solaris 7 8/99 Korean Srvr</v>
          </cell>
          <cell r="C1040">
            <v>397</v>
          </cell>
          <cell r="D1040" t="str">
            <v>A</v>
          </cell>
        </row>
        <row r="1041">
          <cell r="A1041" t="str">
            <v>SOLMS-07DWD99H</v>
          </cell>
          <cell r="B1041" t="str">
            <v>Solaris 7 8/99 Korean DT</v>
          </cell>
          <cell r="C1041">
            <v>325</v>
          </cell>
          <cell r="D1041" t="str">
            <v>A</v>
          </cell>
        </row>
        <row r="1042">
          <cell r="A1042" t="str">
            <v>SOLMS-07EW999H</v>
          </cell>
          <cell r="B1042" t="str">
            <v>Solaris 7 11/99 Korean Srvr</v>
          </cell>
          <cell r="C1042">
            <v>397</v>
          </cell>
          <cell r="D1042" t="str">
            <v>A</v>
          </cell>
        </row>
        <row r="1043">
          <cell r="A1043" t="str">
            <v>SOLMS-07EWD99H</v>
          </cell>
          <cell r="B1043" t="str">
            <v>Solaris 7 11/99 Korean DT</v>
          </cell>
          <cell r="C1043">
            <v>325</v>
          </cell>
          <cell r="D1043" t="str">
            <v>A</v>
          </cell>
        </row>
        <row r="1044">
          <cell r="A1044" t="str">
            <v>SOLMS-251W999H</v>
          </cell>
          <cell r="B1044" t="str">
            <v>KOREAN SOLARIS 2.5.1 STD SV</v>
          </cell>
          <cell r="C1044">
            <v>390</v>
          </cell>
          <cell r="D1044" t="str">
            <v>A</v>
          </cell>
        </row>
        <row r="1045">
          <cell r="A1045" t="str">
            <v>SOLMS-251WD99H</v>
          </cell>
          <cell r="B1045" t="str">
            <v>KOREAN SOLARIS 2.5.1 STD DT</v>
          </cell>
          <cell r="C1045">
            <v>325</v>
          </cell>
          <cell r="D1045" t="str">
            <v>A</v>
          </cell>
        </row>
        <row r="1046">
          <cell r="A1046" t="str">
            <v>SOLMS-260W999H</v>
          </cell>
          <cell r="B1046" t="str">
            <v>SOLARIS 2.6 STD KOREAN SRVR</v>
          </cell>
          <cell r="C1046">
            <v>397</v>
          </cell>
          <cell r="D1046" t="str">
            <v>A</v>
          </cell>
        </row>
        <row r="1047">
          <cell r="A1047" t="str">
            <v>SOLMS-260WD99H</v>
          </cell>
          <cell r="B1047" t="str">
            <v>SOLARIS 2.6 STANDARD KOREAN DT</v>
          </cell>
          <cell r="C1047">
            <v>325</v>
          </cell>
          <cell r="D1047" t="str">
            <v>A</v>
          </cell>
        </row>
        <row r="1048">
          <cell r="A1048" t="str">
            <v>SOLMS-26EW999H</v>
          </cell>
          <cell r="B1048" t="str">
            <v>SOLARIS 2.6 5/98 KOREAN SRVR</v>
          </cell>
          <cell r="C1048">
            <v>397</v>
          </cell>
          <cell r="D1048" t="str">
            <v>A</v>
          </cell>
        </row>
        <row r="1049">
          <cell r="A1049" t="str">
            <v>SOLMS-26EWD99H</v>
          </cell>
          <cell r="B1049" t="str">
            <v>SOLARIS 2.6 5/98 KOREAN DT</v>
          </cell>
          <cell r="C1049">
            <v>325</v>
          </cell>
          <cell r="D1049" t="str">
            <v>A</v>
          </cell>
        </row>
        <row r="1050">
          <cell r="A1050" t="str">
            <v>SOLMS-26ZW999H</v>
          </cell>
          <cell r="B1050" t="str">
            <v>SOL 2.6 BASE 08/97 KOREAN SVR</v>
          </cell>
          <cell r="C1050">
            <v>397</v>
          </cell>
          <cell r="D1050" t="str">
            <v>A</v>
          </cell>
        </row>
        <row r="1051">
          <cell r="A1051" t="str">
            <v>SOLMS-26ZWD99H</v>
          </cell>
          <cell r="B1051" t="str">
            <v>SOL 2.6 BASE 08/97 KOREAN DT</v>
          </cell>
          <cell r="C1051">
            <v>325</v>
          </cell>
          <cell r="D1051" t="str">
            <v>A</v>
          </cell>
        </row>
        <row r="1052">
          <cell r="A1052" t="str">
            <v>SOLS-2.5.1AUG97-45</v>
          </cell>
          <cell r="B1052" t="str">
            <v>KOREAN SOLARIS 2.5.1 HW8/97 SV</v>
          </cell>
          <cell r="C1052">
            <v>390</v>
          </cell>
          <cell r="D1052" t="str">
            <v>A</v>
          </cell>
        </row>
        <row r="1053">
          <cell r="A1053" t="str">
            <v>SOLS-2.5.1NOV97-45</v>
          </cell>
          <cell r="B1053" t="str">
            <v>KOREAN SOLARIS 2.5.1 11/97 SV</v>
          </cell>
          <cell r="C1053">
            <v>390</v>
          </cell>
          <cell r="D1053" t="str">
            <v>A</v>
          </cell>
        </row>
        <row r="1054">
          <cell r="A1054" t="str">
            <v>SOLS-2.6MAR98</v>
          </cell>
          <cell r="B1054" t="str">
            <v>SOL 2.6 HW 3/98 ENG SVR</v>
          </cell>
          <cell r="C1054">
            <v>130</v>
          </cell>
          <cell r="D1054" t="str">
            <v>A</v>
          </cell>
        </row>
        <row r="1055">
          <cell r="A1055" t="str">
            <v>SOLS-2.6MAR98-45</v>
          </cell>
          <cell r="B1055" t="str">
            <v>SOL 2.6 HW 3/98 KOREAN SVR</v>
          </cell>
          <cell r="C1055">
            <v>397</v>
          </cell>
          <cell r="D1055" t="str">
            <v>A</v>
          </cell>
        </row>
        <row r="1056">
          <cell r="A1056" t="str">
            <v>SOLS8-070-888M</v>
          </cell>
          <cell r="B1056" t="str">
            <v>solaris 7 unlmtd user license</v>
          </cell>
          <cell r="C1056">
            <v>1950</v>
          </cell>
          <cell r="D1056" t="str">
            <v>A</v>
          </cell>
        </row>
        <row r="1057">
          <cell r="A1057" t="str">
            <v>SOLSA-2.5.1-P</v>
          </cell>
          <cell r="B1057" t="str">
            <v>SW,S2.5.1,SPARC/X86,SYS AB,US</v>
          </cell>
          <cell r="C1057">
            <v>293</v>
          </cell>
          <cell r="D1057" t="str">
            <v>A</v>
          </cell>
        </row>
        <row r="1058">
          <cell r="A1058" t="str">
            <v>SOLSA-2.6-P</v>
          </cell>
          <cell r="B1058" t="str">
            <v>SOLARIS 2.6 US ADMINDOCS</v>
          </cell>
          <cell r="C1058">
            <v>293</v>
          </cell>
          <cell r="D1058" t="str">
            <v>A</v>
          </cell>
        </row>
        <row r="1059">
          <cell r="A1059" t="str">
            <v>SOLSI-999-99U9</v>
          </cell>
          <cell r="B1059" t="str">
            <v>intel sol unlmtd usr upg</v>
          </cell>
          <cell r="C1059">
            <v>1684</v>
          </cell>
          <cell r="D1059" t="str">
            <v>D</v>
          </cell>
        </row>
        <row r="1060">
          <cell r="A1060" t="str">
            <v>SOLSIE-1.0-D</v>
          </cell>
          <cell r="B1060" t="str">
            <v>SOLARIS SV INTRANET EXT US DOC</v>
          </cell>
          <cell r="C1060">
            <v>390</v>
          </cell>
          <cell r="D1060" t="str">
            <v>B</v>
          </cell>
        </row>
        <row r="1061">
          <cell r="A1061" t="str">
            <v>SOLSIE-1.0-LE</v>
          </cell>
          <cell r="B1061" t="str">
            <v>SOLARIS SV INTRANET EXT LE EXP</v>
          </cell>
          <cell r="C1061">
            <v>774</v>
          </cell>
          <cell r="D1061" t="str">
            <v>A</v>
          </cell>
        </row>
        <row r="1062">
          <cell r="A1062" t="str">
            <v>SOLSIE-1.0-P</v>
          </cell>
          <cell r="B1062" t="str">
            <v>SOLARIS SV INTRANET EXT US</v>
          </cell>
          <cell r="C1062">
            <v>774</v>
          </cell>
          <cell r="D1062" t="str">
            <v>A</v>
          </cell>
        </row>
        <row r="1063">
          <cell r="A1063" t="str">
            <v>SOLSUB-DH</v>
          </cell>
          <cell r="B1063" t="str">
            <v>SOLARIS 1YR. SUBS DT HIGH</v>
          </cell>
          <cell r="C1063">
            <v>693</v>
          </cell>
          <cell r="D1063" t="str">
            <v>B</v>
          </cell>
        </row>
        <row r="1064">
          <cell r="A1064" t="str">
            <v>SOLSUB-DHU</v>
          </cell>
          <cell r="B1064" t="str">
            <v>SOLARIS 2YR SUBSW/UPG, DT HIGH</v>
          </cell>
          <cell r="C1064">
            <v>1155</v>
          </cell>
          <cell r="D1064" t="str">
            <v>B</v>
          </cell>
        </row>
        <row r="1065">
          <cell r="A1065" t="str">
            <v>SOLSUB-DHU-R10</v>
          </cell>
          <cell r="B1065" t="str">
            <v>10RTU SOLARIS SUBSW/UPG, DT HG</v>
          </cell>
          <cell r="C1065">
            <v>10150</v>
          </cell>
          <cell r="D1065" t="str">
            <v>B</v>
          </cell>
        </row>
        <row r="1066">
          <cell r="A1066" t="str">
            <v>SOLSUB-DHU-R100</v>
          </cell>
          <cell r="B1066" t="str">
            <v>100RTU SOLARIS SUBSW/UPG, DTHG</v>
          </cell>
          <cell r="C1066">
            <v>64400</v>
          </cell>
          <cell r="D1066" t="str">
            <v>B</v>
          </cell>
        </row>
        <row r="1067">
          <cell r="A1067" t="str">
            <v>SOLSUB-DHU-R50</v>
          </cell>
          <cell r="B1067" t="str">
            <v>50RTU SOLARIS SUBSW/UPG, DT HG</v>
          </cell>
          <cell r="C1067">
            <v>42000</v>
          </cell>
          <cell r="D1067" t="str">
            <v>B</v>
          </cell>
        </row>
        <row r="1068">
          <cell r="A1068" t="str">
            <v>SOLSUB-DT</v>
          </cell>
          <cell r="B1068" t="str">
            <v>SOLARIS 1YR. SUBS DT LOW</v>
          </cell>
          <cell r="C1068">
            <v>511</v>
          </cell>
          <cell r="D1068" t="str">
            <v>B</v>
          </cell>
        </row>
        <row r="1069">
          <cell r="A1069" t="str">
            <v>SOLSUB-DTU</v>
          </cell>
          <cell r="B1069" t="str">
            <v>SOLARIS 2YR SUBS W/UPG, DT LOW</v>
          </cell>
          <cell r="C1069">
            <v>693</v>
          </cell>
          <cell r="D1069" t="str">
            <v>B</v>
          </cell>
        </row>
        <row r="1070">
          <cell r="A1070" t="str">
            <v>SOLSUB-DTU-R10</v>
          </cell>
          <cell r="B1070" t="str">
            <v>10RTU SOLARIS SUBSW/UPG, DT LW</v>
          </cell>
          <cell r="C1070">
            <v>3150</v>
          </cell>
          <cell r="D1070" t="str">
            <v>B</v>
          </cell>
        </row>
        <row r="1071">
          <cell r="A1071" t="str">
            <v>SOLSUB-DTU-R100</v>
          </cell>
          <cell r="B1071" t="str">
            <v>100RTU SOLARIS SUBSW/UPG, DTLW</v>
          </cell>
          <cell r="C1071">
            <v>18060</v>
          </cell>
          <cell r="D1071" t="str">
            <v>B</v>
          </cell>
        </row>
        <row r="1072">
          <cell r="A1072" t="str">
            <v>SOLSUB-DTU-R50</v>
          </cell>
          <cell r="B1072" t="str">
            <v>50RTU SOLARIS SUBSW/UPG, DT LW</v>
          </cell>
          <cell r="C1072">
            <v>12250</v>
          </cell>
          <cell r="D1072" t="str">
            <v>B</v>
          </cell>
        </row>
        <row r="1073">
          <cell r="A1073" t="str">
            <v>SOLSUB-S8U-R10</v>
          </cell>
          <cell r="B1073" t="str">
            <v>10RTU SOLARIS 8WSV SUBS W/UPGD</v>
          </cell>
          <cell r="C1073">
            <v>33530</v>
          </cell>
          <cell r="D1073" t="str">
            <v>B</v>
          </cell>
        </row>
        <row r="1074">
          <cell r="A1074" t="str">
            <v>SOLSUB-SV-16</v>
          </cell>
          <cell r="B1074" t="str">
            <v>SOLARIS 1YR SUBS, 16CPU SERVER</v>
          </cell>
          <cell r="C1074">
            <v>14280</v>
          </cell>
          <cell r="D1074" t="str">
            <v>B</v>
          </cell>
        </row>
        <row r="1075">
          <cell r="A1075" t="str">
            <v>SOLSUB-SV-32</v>
          </cell>
          <cell r="B1075" t="str">
            <v>SOLARIS 1YR SUBS, 32CPU SERVER</v>
          </cell>
          <cell r="C1075">
            <v>29260</v>
          </cell>
          <cell r="D1075" t="str">
            <v>B</v>
          </cell>
        </row>
        <row r="1076">
          <cell r="A1076" t="str">
            <v>SOLSUB-SV-4</v>
          </cell>
          <cell r="B1076" t="str">
            <v>SOLARIS 1YR SUBS, 4CPU SERVER</v>
          </cell>
          <cell r="C1076">
            <v>2303</v>
          </cell>
          <cell r="D1076" t="str">
            <v>B</v>
          </cell>
        </row>
        <row r="1077">
          <cell r="A1077" t="str">
            <v>SOLSUB-SV-8</v>
          </cell>
          <cell r="B1077" t="str">
            <v>SOLARIS 1YR SUBS, 8CPU SERVER</v>
          </cell>
          <cell r="C1077">
            <v>5593</v>
          </cell>
          <cell r="D1077" t="str">
            <v>B</v>
          </cell>
        </row>
        <row r="1078">
          <cell r="A1078" t="str">
            <v>SOLSUB-SVU-16</v>
          </cell>
          <cell r="B1078" t="str">
            <v>SOLARIS 2YR SUBSW/UPG ENTSV 16</v>
          </cell>
          <cell r="C1078">
            <v>25200</v>
          </cell>
          <cell r="D1078" t="str">
            <v>B</v>
          </cell>
        </row>
        <row r="1079">
          <cell r="A1079" t="str">
            <v>SOLSUB-SVU-8</v>
          </cell>
          <cell r="B1079" t="str">
            <v>SOLARIS 2YR SUBSW/UPG ENTSV 8</v>
          </cell>
          <cell r="C1079">
            <v>9793</v>
          </cell>
          <cell r="D1079" t="str">
            <v>B</v>
          </cell>
        </row>
        <row r="1080">
          <cell r="A1080" t="str">
            <v>SOLX8-070-888M</v>
          </cell>
          <cell r="B1080" t="str">
            <v>solaris 7 10 user license</v>
          </cell>
          <cell r="C1080">
            <v>325</v>
          </cell>
          <cell r="D1080" t="str">
            <v>A</v>
          </cell>
        </row>
        <row r="1081">
          <cell r="A1081" t="str">
            <v>SOLX8-070-D8UM</v>
          </cell>
          <cell r="B1081" t="str">
            <v>S7 10 DESKTOP UPDATE LICENSE</v>
          </cell>
          <cell r="C1081">
            <v>2210</v>
          </cell>
          <cell r="D1081" t="str">
            <v>A</v>
          </cell>
        </row>
        <row r="1082">
          <cell r="A1082" t="str">
            <v>SOLX9-999-D99M</v>
          </cell>
          <cell r="B1082" t="str">
            <v>SOLARIS DESKTOP 10RTU's</v>
          </cell>
          <cell r="C1082">
            <v>2210</v>
          </cell>
          <cell r="D1082" t="str">
            <v>A</v>
          </cell>
        </row>
        <row r="1083">
          <cell r="A1083" t="str">
            <v>SOLXS-92D-W9UM</v>
          </cell>
          <cell r="B1083" t="str">
            <v>10RTU SOLARIS WGSV SUBS W/UPGD</v>
          </cell>
          <cell r="C1083">
            <v>12935</v>
          </cell>
          <cell r="D1083" t="str">
            <v>B</v>
          </cell>
        </row>
        <row r="1084">
          <cell r="A1084" t="str">
            <v>SOLY8-070-888M</v>
          </cell>
          <cell r="B1084" t="str">
            <v>solaris 7 25 user license</v>
          </cell>
          <cell r="C1084">
            <v>650</v>
          </cell>
          <cell r="D1084" t="str">
            <v>A</v>
          </cell>
        </row>
        <row r="1085">
          <cell r="A1085" t="str">
            <v>SOLZI-080B99YM</v>
          </cell>
          <cell r="B1085" t="str">
            <v>SW,SLRS8 media kit,INTL, ML</v>
          </cell>
          <cell r="C1085">
            <v>98</v>
          </cell>
          <cell r="D1085" t="str">
            <v>A</v>
          </cell>
        </row>
        <row r="1086">
          <cell r="A1086" t="str">
            <v>SOLZS-080B99YM</v>
          </cell>
          <cell r="B1086" t="str">
            <v>SW,SLRS8 media kit,SPARC, ML</v>
          </cell>
          <cell r="C1086">
            <v>98</v>
          </cell>
          <cell r="D1086" t="str">
            <v>A</v>
          </cell>
        </row>
        <row r="1087">
          <cell r="A1087" t="str">
            <v>SOLZS-080B9AYH</v>
          </cell>
          <cell r="B1087" t="str">
            <v>Solaris 8 Std Korean Media</v>
          </cell>
          <cell r="C1087">
            <v>397</v>
          </cell>
          <cell r="D1087" t="str">
            <v>A</v>
          </cell>
        </row>
        <row r="1088">
          <cell r="A1088" t="str">
            <v>SP40-ACR-QIC</v>
          </cell>
          <cell r="B1088" t="str">
            <v>A7000 SP40 CRC SW, TAPE DOC LI</v>
          </cell>
          <cell r="C1088">
            <v>144000</v>
          </cell>
          <cell r="D1088" t="str">
            <v>B</v>
          </cell>
        </row>
        <row r="1089">
          <cell r="A1089" t="str">
            <v>SP40-OS-QIC</v>
          </cell>
          <cell r="B1089" t="str">
            <v>A7000 OS SW, TAPE DOC LI</v>
          </cell>
          <cell r="C1089">
            <v>0</v>
          </cell>
          <cell r="D1089" t="str">
            <v>D</v>
          </cell>
        </row>
        <row r="1090">
          <cell r="A1090" t="str">
            <v>SPF-1.0G-P</v>
          </cell>
          <cell r="B1090" t="str">
            <v>SPF-200 UNLI NODE GLOB</v>
          </cell>
          <cell r="C1090">
            <v>34993</v>
          </cell>
          <cell r="D1090" t="str">
            <v>B</v>
          </cell>
        </row>
        <row r="1091">
          <cell r="A1091" t="str">
            <v>SPF-1.0G-PU</v>
          </cell>
          <cell r="B1091" t="str">
            <v>UPG SPF-100 TO SPF-200 GLBL</v>
          </cell>
          <cell r="C1091">
            <v>8400</v>
          </cell>
          <cell r="D1091" t="str">
            <v>B</v>
          </cell>
        </row>
        <row r="1092">
          <cell r="A1092" t="str">
            <v>SPFMS-100W9999</v>
          </cell>
          <cell r="B1092" t="str">
            <v>SunScreen SPF-200 Global</v>
          </cell>
          <cell r="C1092">
            <v>27993</v>
          </cell>
          <cell r="D1092" t="str">
            <v>B</v>
          </cell>
        </row>
        <row r="1093">
          <cell r="A1093" t="str">
            <v>SPFMS-100W99U9</v>
          </cell>
          <cell r="B1093" t="str">
            <v>SunScreen SPF-200 Gl. Upgrade</v>
          </cell>
          <cell r="C1093">
            <v>350</v>
          </cell>
          <cell r="D1093" t="str">
            <v>B</v>
          </cell>
        </row>
        <row r="1094">
          <cell r="A1094" t="str">
            <v>SPFMS-100W9D99</v>
          </cell>
          <cell r="B1094" t="str">
            <v>SunScreen SPF-200 Global Eval</v>
          </cell>
          <cell r="C1094">
            <v>350</v>
          </cell>
          <cell r="D1094" t="str">
            <v>B</v>
          </cell>
        </row>
        <row r="1095">
          <cell r="A1095" t="str">
            <v>SQA-RT-1.0-D</v>
          </cell>
          <cell r="B1095" t="str">
            <v>TMN/SNMP Q-A 1.0 RT, DOC</v>
          </cell>
          <cell r="C1095">
            <v>195</v>
          </cell>
          <cell r="D1095" t="str">
            <v>D</v>
          </cell>
        </row>
        <row r="1096">
          <cell r="A1096" t="str">
            <v>SQA-RT-1.0-S</v>
          </cell>
          <cell r="B1096" t="str">
            <v>TMN/SNMP Q-A 1.0 RT, CD LIC</v>
          </cell>
          <cell r="C1096">
            <v>7794</v>
          </cell>
          <cell r="D1096" t="str">
            <v>B</v>
          </cell>
        </row>
        <row r="1097">
          <cell r="A1097" t="str">
            <v>SQA-TK-1.0-D</v>
          </cell>
          <cell r="B1097" t="str">
            <v>TMN/SNMP Q-A 1.0 TK, DOC</v>
          </cell>
          <cell r="C1097">
            <v>195</v>
          </cell>
          <cell r="D1097" t="str">
            <v>D</v>
          </cell>
        </row>
        <row r="1098">
          <cell r="A1098" t="str">
            <v>SQA-TK-1.0-S</v>
          </cell>
          <cell r="B1098" t="str">
            <v>TMN/SNMP Q-A 1.0 TK, CD LIC</v>
          </cell>
          <cell r="C1098">
            <v>18850</v>
          </cell>
          <cell r="D1098" t="str">
            <v>B</v>
          </cell>
        </row>
        <row r="1099">
          <cell r="A1099" t="str">
            <v>SSHMS-200W9999</v>
          </cell>
          <cell r="B1099" t="str">
            <v>SEC. NET HA, CD, DOCS, LIC</v>
          </cell>
          <cell r="C1099">
            <v>20993</v>
          </cell>
          <cell r="D1099" t="str">
            <v>B</v>
          </cell>
        </row>
        <row r="1100">
          <cell r="A1100" t="str">
            <v>SSHMS-200WW999</v>
          </cell>
          <cell r="B1100" t="str">
            <v>SEC. NET HA W/G CD, DOCS, LIC</v>
          </cell>
          <cell r="C1100">
            <v>6293</v>
          </cell>
          <cell r="D1100" t="str">
            <v>B</v>
          </cell>
        </row>
        <row r="1101">
          <cell r="A1101" t="str">
            <v>SSNM9-300W9999</v>
          </cell>
          <cell r="B1101" t="str">
            <v>Sec. Net CD, Docs, Lic</v>
          </cell>
          <cell r="C1101">
            <v>20993</v>
          </cell>
          <cell r="D1101" t="str">
            <v>B</v>
          </cell>
        </row>
        <row r="1102">
          <cell r="A1102" t="str">
            <v>SSNM9-300W99C9</v>
          </cell>
          <cell r="B1102" t="str">
            <v>Sec. Net Competitive upgrade</v>
          </cell>
          <cell r="C1102">
            <v>6293</v>
          </cell>
          <cell r="D1102" t="str">
            <v>B</v>
          </cell>
        </row>
        <row r="1103">
          <cell r="A1103" t="str">
            <v>SSNM9-300W99T9</v>
          </cell>
          <cell r="B1103" t="str">
            <v>Sec. Net W/G UNL N CD, Docs, L</v>
          </cell>
          <cell r="C1103">
            <v>14000</v>
          </cell>
          <cell r="D1103" t="str">
            <v>B</v>
          </cell>
        </row>
        <row r="1104">
          <cell r="A1104" t="str">
            <v>SSNM9-300W9D99</v>
          </cell>
          <cell r="B1104" t="str">
            <v>Sec. Net CD, Docs, 30 day lic</v>
          </cell>
          <cell r="C1104">
            <v>280</v>
          </cell>
          <cell r="D1104" t="str">
            <v>B</v>
          </cell>
        </row>
        <row r="1105">
          <cell r="A1105" t="str">
            <v>SSNM9-300WW999</v>
          </cell>
          <cell r="B1105" t="str">
            <v>SS Sec. Net W/G CD, Docs, Lic</v>
          </cell>
          <cell r="C1105">
            <v>6293</v>
          </cell>
          <cell r="D1105" t="str">
            <v>B</v>
          </cell>
        </row>
        <row r="1106">
          <cell r="A1106" t="str">
            <v>SSNMS-200E99U9</v>
          </cell>
          <cell r="B1106" t="str">
            <v>SEC. NET EXPORT CTL UPGRADE</v>
          </cell>
          <cell r="C1106">
            <v>210</v>
          </cell>
          <cell r="D1106" t="str">
            <v>B</v>
          </cell>
        </row>
        <row r="1107">
          <cell r="A1107" t="str">
            <v>SSNMS-200N99U9</v>
          </cell>
          <cell r="B1107" t="str">
            <v>SEC. NET US/CANADA UPGRADE</v>
          </cell>
          <cell r="C1107">
            <v>210</v>
          </cell>
          <cell r="D1107" t="str">
            <v>B</v>
          </cell>
        </row>
        <row r="1108">
          <cell r="A1108" t="str">
            <v>SSNMS-200W9999</v>
          </cell>
          <cell r="B1108" t="str">
            <v>SEC. NET CD, DOCS, LIC</v>
          </cell>
          <cell r="C1108">
            <v>13993</v>
          </cell>
          <cell r="D1108" t="str">
            <v>B</v>
          </cell>
        </row>
        <row r="1109">
          <cell r="A1109" t="str">
            <v>SSNMS-200W99U9</v>
          </cell>
          <cell r="B1109" t="str">
            <v>SEC. NET UPGRADE FROM EFS</v>
          </cell>
          <cell r="C1109">
            <v>350</v>
          </cell>
          <cell r="D1109" t="str">
            <v>B</v>
          </cell>
        </row>
        <row r="1110">
          <cell r="A1110" t="str">
            <v>SSNMS-200W9D99</v>
          </cell>
          <cell r="B1110" t="str">
            <v>SEC. NET CD, DOCS, 120 DA LIC</v>
          </cell>
          <cell r="C1110">
            <v>350</v>
          </cell>
          <cell r="D1110" t="str">
            <v>B</v>
          </cell>
        </row>
        <row r="1111">
          <cell r="A1111" t="str">
            <v>SSNMS-200WW999</v>
          </cell>
          <cell r="B1111" t="str">
            <v>SEC. NET W/G CD, DOCS, LIC</v>
          </cell>
          <cell r="C1111">
            <v>4193</v>
          </cell>
          <cell r="D1111" t="str">
            <v>B</v>
          </cell>
        </row>
        <row r="1112">
          <cell r="A1112" t="str">
            <v>SSNMS-200WW9U9</v>
          </cell>
          <cell r="B1112" t="str">
            <v>SEC. NET UPGRD EFS25/100 - W/G</v>
          </cell>
          <cell r="C1112">
            <v>350</v>
          </cell>
          <cell r="D1112" t="str">
            <v>B</v>
          </cell>
        </row>
        <row r="1113">
          <cell r="A1113" t="str">
            <v>SSNS9-300W9999</v>
          </cell>
          <cell r="B1113" t="str">
            <v>Sec. Net 3.0 CD, Docs, Site Li</v>
          </cell>
          <cell r="C1113">
            <v>700000</v>
          </cell>
          <cell r="D1113" t="str">
            <v>B</v>
          </cell>
        </row>
        <row r="1114">
          <cell r="A1114" t="str">
            <v>SSNSS-200W9999</v>
          </cell>
          <cell r="B1114" t="str">
            <v>SEC. NET CD, DOCS, SITE LIC</v>
          </cell>
          <cell r="C1114">
            <v>490000</v>
          </cell>
          <cell r="D1114" t="str">
            <v>B</v>
          </cell>
        </row>
        <row r="1115">
          <cell r="A1115" t="str">
            <v>SSNX9-300W9999</v>
          </cell>
          <cell r="B1115" t="str">
            <v>Sec. Net CD, Docs, 10 Svr Lic</v>
          </cell>
          <cell r="C1115">
            <v>140000</v>
          </cell>
          <cell r="D1115" t="str">
            <v>B</v>
          </cell>
        </row>
        <row r="1116">
          <cell r="A1116" t="str">
            <v>SSNXS-200W9999</v>
          </cell>
          <cell r="B1116" t="str">
            <v>SEC. NET CD, DOCS, 10 SVR LIC</v>
          </cell>
          <cell r="C1116">
            <v>98000</v>
          </cell>
          <cell r="D1116" t="str">
            <v>B</v>
          </cell>
        </row>
        <row r="1117">
          <cell r="A1117" t="str">
            <v>SSP9S-320-SAB9</v>
          </cell>
          <cell r="B1117" t="str">
            <v>E10000 SSP SW 3.2, Web Release</v>
          </cell>
          <cell r="C1117">
            <v>0</v>
          </cell>
          <cell r="D1117" t="str">
            <v>D</v>
          </cell>
        </row>
        <row r="1118">
          <cell r="A1118" t="str">
            <v>SSP9S-320-SAM9</v>
          </cell>
          <cell r="B1118" t="str">
            <v>E10000 SSP SW 3.2, CD Release</v>
          </cell>
          <cell r="C1118">
            <v>0</v>
          </cell>
          <cell r="D1118" t="str">
            <v>D</v>
          </cell>
        </row>
        <row r="1119">
          <cell r="A1119" t="str">
            <v>SSP9S-330-SAB9</v>
          </cell>
          <cell r="B1119" t="str">
            <v>E10000 SSP SW 3.3, Web Release</v>
          </cell>
          <cell r="C1119">
            <v>0</v>
          </cell>
          <cell r="D1119" t="str">
            <v>D</v>
          </cell>
        </row>
        <row r="1120">
          <cell r="A1120" t="str">
            <v>SSP9S-330-SAM9</v>
          </cell>
          <cell r="B1120" t="str">
            <v>E10000 SSP SW 3.3, CD Release</v>
          </cell>
          <cell r="C1120">
            <v>0</v>
          </cell>
          <cell r="D1120" t="str">
            <v>D</v>
          </cell>
        </row>
        <row r="1121">
          <cell r="A1121" t="str">
            <v>STMM9-400-9999</v>
          </cell>
          <cell r="B1121" t="str">
            <v>STMN  4.0PRODUCT SET CD ONLY</v>
          </cell>
          <cell r="C1121">
            <v>130</v>
          </cell>
          <cell r="D1121" t="str">
            <v>D</v>
          </cell>
        </row>
        <row r="1122">
          <cell r="A1122" t="str">
            <v>STMN-1.0-D</v>
          </cell>
          <cell r="B1122" t="str">
            <v>SOLSTICE TMN AGENT 1.0 DOCS</v>
          </cell>
          <cell r="C1122">
            <v>195</v>
          </cell>
          <cell r="D1122" t="str">
            <v>D</v>
          </cell>
        </row>
        <row r="1123">
          <cell r="A1123" t="str">
            <v>STMN-1.0-P</v>
          </cell>
          <cell r="B1123" t="str">
            <v>SOLS. TMN AGENT 1.0, CD DOC LI</v>
          </cell>
          <cell r="C1123">
            <v>36335</v>
          </cell>
          <cell r="D1123" t="str">
            <v>B</v>
          </cell>
        </row>
        <row r="1124">
          <cell r="A1124" t="str">
            <v>STMN-PSET-CD</v>
          </cell>
          <cell r="B1124" t="str">
            <v>TMN PRODUCT SET CD ONLY</v>
          </cell>
          <cell r="C1124">
            <v>130</v>
          </cell>
          <cell r="D1124" t="str">
            <v>D</v>
          </cell>
        </row>
        <row r="1125">
          <cell r="A1125" t="str">
            <v>STVM9-130-9999</v>
          </cell>
          <cell r="B1125" t="str">
            <v>ShowMe TV 1.3, CD LI</v>
          </cell>
          <cell r="C1125">
            <v>35</v>
          </cell>
          <cell r="D1125" t="str">
            <v>B</v>
          </cell>
        </row>
        <row r="1126">
          <cell r="A1126" t="str">
            <v>SUNXTL-1.1-L1</v>
          </cell>
          <cell r="B1126" t="str">
            <v>SUNXTL 1.1, LIC</v>
          </cell>
          <cell r="C1126">
            <v>413</v>
          </cell>
          <cell r="D1126" t="str">
            <v>A</v>
          </cell>
        </row>
        <row r="1127">
          <cell r="A1127" t="str">
            <v>SUNXTL-1.1-P</v>
          </cell>
          <cell r="B1127" t="str">
            <v>SUNXTL 1.1, CD DOC LI</v>
          </cell>
          <cell r="C1127">
            <v>2093</v>
          </cell>
          <cell r="D1127" t="str">
            <v>A</v>
          </cell>
        </row>
        <row r="1128">
          <cell r="A1128" t="str">
            <v>SWITCH-1.0-B</v>
          </cell>
          <cell r="B1128" t="str">
            <v>SUNSWITCH MANAGER SOFTWARE</v>
          </cell>
          <cell r="C1128">
            <v>0</v>
          </cell>
          <cell r="D1128" t="str">
            <v>D</v>
          </cell>
        </row>
        <row r="1129">
          <cell r="A1129" t="str">
            <v>SWT-1.0.3-D</v>
          </cell>
          <cell r="B1129" t="str">
            <v>SPARCWORKS/TW 1.0.3 DOCS</v>
          </cell>
          <cell r="C1129">
            <v>195</v>
          </cell>
          <cell r="D1129" t="str">
            <v>B</v>
          </cell>
        </row>
        <row r="1130">
          <cell r="A1130" t="str">
            <v>SYMC9-210-D999</v>
          </cell>
          <cell r="B1130" t="str">
            <v>Sun MC 2.1 for 100 dsktp pack</v>
          </cell>
          <cell r="C1130">
            <v>12600</v>
          </cell>
          <cell r="D1130" t="str">
            <v>B</v>
          </cell>
        </row>
        <row r="1131">
          <cell r="A1131" t="str">
            <v>SYMC9-210-E999</v>
          </cell>
          <cell r="B1131" t="str">
            <v>Sun MC 2.1 for 100 Servers</v>
          </cell>
          <cell r="C1131">
            <v>70000</v>
          </cell>
          <cell r="D1131" t="str">
            <v>B</v>
          </cell>
        </row>
        <row r="1132">
          <cell r="A1132" t="str">
            <v>SYME9-210-D999</v>
          </cell>
          <cell r="B1132" t="str">
            <v>Sun MC 2.1 for 250 dsktp pack</v>
          </cell>
          <cell r="C1132">
            <v>28000</v>
          </cell>
          <cell r="D1132" t="str">
            <v>B</v>
          </cell>
        </row>
        <row r="1133">
          <cell r="A1133" t="str">
            <v>SYMI9-210-E999</v>
          </cell>
          <cell r="B1133" t="str">
            <v>SunMC 2.1 2-Server Prod Env</v>
          </cell>
          <cell r="C1133">
            <v>3500</v>
          </cell>
          <cell r="D1133" t="str">
            <v>B</v>
          </cell>
        </row>
        <row r="1134">
          <cell r="A1134" t="str">
            <v>SYMI9-210-T999</v>
          </cell>
          <cell r="B1134" t="str">
            <v>SunMC 2.1 Single-User Dev Env</v>
          </cell>
          <cell r="C1134">
            <v>17500</v>
          </cell>
          <cell r="D1134" t="str">
            <v>B</v>
          </cell>
        </row>
        <row r="1135">
          <cell r="A1135" t="str">
            <v>SYMM9-201-999M</v>
          </cell>
          <cell r="B1135" t="str">
            <v>SyMON 2.0.1 Media Kit</v>
          </cell>
          <cell r="C1135">
            <v>70</v>
          </cell>
          <cell r="D1135" t="str">
            <v>B</v>
          </cell>
        </row>
        <row r="1136">
          <cell r="A1136" t="str">
            <v>SYMM9-210-999M</v>
          </cell>
          <cell r="B1136" t="str">
            <v>Sun MC 2.1 Media Kit</v>
          </cell>
          <cell r="C1136">
            <v>70</v>
          </cell>
          <cell r="D1136" t="str">
            <v>B</v>
          </cell>
        </row>
        <row r="1137">
          <cell r="A1137" t="str">
            <v>SYMV9-210-T999</v>
          </cell>
          <cell r="B1137" t="str">
            <v>SunMC 2.1 Five-User Dev Env</v>
          </cell>
          <cell r="C1137">
            <v>70000</v>
          </cell>
          <cell r="D1137" t="str">
            <v>B</v>
          </cell>
        </row>
        <row r="1138">
          <cell r="A1138" t="str">
            <v>SYMX9-201-E999</v>
          </cell>
          <cell r="B1138" t="str">
            <v>SyMON 2.0.1 for 10 servers</v>
          </cell>
          <cell r="C1138">
            <v>14000</v>
          </cell>
          <cell r="D1138" t="str">
            <v>B</v>
          </cell>
        </row>
        <row r="1139">
          <cell r="A1139" t="str">
            <v>SYMX9-210-D999</v>
          </cell>
          <cell r="B1139" t="str">
            <v>Sun MC 2.1 for 10 dsktp pack</v>
          </cell>
          <cell r="C1139">
            <v>1400</v>
          </cell>
          <cell r="D1139" t="str">
            <v>B</v>
          </cell>
        </row>
        <row r="1140">
          <cell r="A1140" t="str">
            <v>SYMX9-210-E999</v>
          </cell>
          <cell r="B1140" t="str">
            <v>Sun MC 2.1 for 10 Servers</v>
          </cell>
          <cell r="C1140">
            <v>14000</v>
          </cell>
          <cell r="D1140" t="str">
            <v>B</v>
          </cell>
        </row>
        <row r="1141">
          <cell r="A1141" t="str">
            <v>SYMY9-210-E999</v>
          </cell>
          <cell r="B1141" t="str">
            <v>Sun MC 2.1 for 25 Servers</v>
          </cell>
          <cell r="C1141">
            <v>26250</v>
          </cell>
          <cell r="D1141" t="str">
            <v>B</v>
          </cell>
        </row>
        <row r="1142">
          <cell r="A1142" t="str">
            <v>TAGD9-200-9999</v>
          </cell>
          <cell r="B1142" t="str">
            <v>TMN AGENT 2.0, DOC</v>
          </cell>
          <cell r="C1142">
            <v>195</v>
          </cell>
          <cell r="D1142" t="str">
            <v>D</v>
          </cell>
        </row>
        <row r="1143">
          <cell r="A1143" t="str">
            <v>TAGII-200-R999</v>
          </cell>
          <cell r="B1143" t="str">
            <v>TMN AGENT 2.0 INTEL RT, LIC</v>
          </cell>
          <cell r="C1143">
            <v>0</v>
          </cell>
          <cell r="D1143" t="str">
            <v>D</v>
          </cell>
        </row>
        <row r="1144">
          <cell r="A1144" t="str">
            <v>TAGIN-200-R999</v>
          </cell>
          <cell r="B1144" t="str">
            <v>TMN AGENT 2.0 NT RT, LIC</v>
          </cell>
          <cell r="C1144">
            <v>0</v>
          </cell>
          <cell r="D1144" t="str">
            <v>D</v>
          </cell>
        </row>
        <row r="1145">
          <cell r="A1145" t="str">
            <v>TAGIS-200-R999</v>
          </cell>
          <cell r="B1145" t="str">
            <v>TMN AGENT 2.0 SPARC RT  1 LIC</v>
          </cell>
          <cell r="C1145">
            <v>0</v>
          </cell>
          <cell r="D1145" t="str">
            <v>D</v>
          </cell>
        </row>
        <row r="1146">
          <cell r="A1146" t="str">
            <v>TAGIS-200-T999</v>
          </cell>
          <cell r="B1146" t="str">
            <v>TMN AGENT 2.0, LIC</v>
          </cell>
          <cell r="C1146">
            <v>54593</v>
          </cell>
          <cell r="D1146" t="str">
            <v>B</v>
          </cell>
        </row>
        <row r="1147">
          <cell r="A1147" t="str">
            <v>TAGIS-200-T9U9</v>
          </cell>
          <cell r="B1147" t="str">
            <v>UG TMN AGENT 2.0, LIC</v>
          </cell>
          <cell r="C1147">
            <v>20280</v>
          </cell>
          <cell r="D1147" t="str">
            <v>D</v>
          </cell>
        </row>
        <row r="1148">
          <cell r="A1148" t="str">
            <v>TAGVS-200-T999</v>
          </cell>
          <cell r="B1148" t="str">
            <v>TMN AGENT 2.0, 5 LIC</v>
          </cell>
          <cell r="C1148">
            <v>246085</v>
          </cell>
          <cell r="D1148" t="str">
            <v>B</v>
          </cell>
        </row>
        <row r="1149">
          <cell r="A1149" t="str">
            <v>TAGVS-200-T9U9</v>
          </cell>
          <cell r="B1149" t="str">
            <v>UG TMN AGENT 2.0, 5LIC</v>
          </cell>
          <cell r="C1149">
            <v>91403</v>
          </cell>
          <cell r="D1149" t="str">
            <v>D</v>
          </cell>
        </row>
        <row r="1150">
          <cell r="A1150" t="str">
            <v>TASC9-200-E999</v>
          </cell>
          <cell r="B1150" t="str">
            <v>SUNLINK PC(TAS 5.2) 100 ENT PK</v>
          </cell>
          <cell r="C1150">
            <v>11899</v>
          </cell>
          <cell r="D1150" t="str">
            <v>B</v>
          </cell>
        </row>
        <row r="1151">
          <cell r="A1151" t="str">
            <v>TASC9-200-E9U9</v>
          </cell>
          <cell r="B1151" t="str">
            <v>SUNLINK PC(TAS 5.2) 100 ENT UG</v>
          </cell>
          <cell r="C1151">
            <v>3570</v>
          </cell>
          <cell r="D1151" t="str">
            <v>B</v>
          </cell>
        </row>
        <row r="1152">
          <cell r="A1152" t="str">
            <v>TASD9-100-9999</v>
          </cell>
          <cell r="B1152" t="str">
            <v>TMN/SNMP Q-A 1.0 DOCS ONLY</v>
          </cell>
          <cell r="C1152">
            <v>195</v>
          </cell>
          <cell r="D1152" t="str">
            <v>D</v>
          </cell>
        </row>
        <row r="1153">
          <cell r="A1153" t="str">
            <v>TASF9-200-E999</v>
          </cell>
          <cell r="B1153" t="str">
            <v>SUNLINK PC(TAS 5.2) 500 ENT PK</v>
          </cell>
          <cell r="C1153">
            <v>39199</v>
          </cell>
          <cell r="D1153" t="str">
            <v>B</v>
          </cell>
        </row>
        <row r="1154">
          <cell r="A1154" t="str">
            <v>TASIS-100-R999</v>
          </cell>
          <cell r="B1154" t="str">
            <v>TMN/SNMP Q-A 1.0 1 LIC ONLY</v>
          </cell>
          <cell r="C1154">
            <v>8393</v>
          </cell>
          <cell r="D1154" t="str">
            <v>B</v>
          </cell>
        </row>
        <row r="1155">
          <cell r="A1155" t="str">
            <v>TASIS-100-T999</v>
          </cell>
          <cell r="B1155" t="str">
            <v>TMN/SNMP Q-A 1.0 TK, 1 LIC</v>
          </cell>
          <cell r="C1155">
            <v>20300</v>
          </cell>
          <cell r="D1155" t="str">
            <v>B</v>
          </cell>
        </row>
        <row r="1156">
          <cell r="A1156" t="str">
            <v>TASX9-200-E9U9</v>
          </cell>
          <cell r="B1156" t="str">
            <v>SUNLINK PC(TAS 5.2) 10 ENT UG</v>
          </cell>
          <cell r="C1156">
            <v>420</v>
          </cell>
          <cell r="D1156" t="str">
            <v>B</v>
          </cell>
        </row>
        <row r="1157">
          <cell r="A1157" t="str">
            <v>TASY9-200-E999</v>
          </cell>
          <cell r="B1157" t="str">
            <v>SUNLINK PC(TAS 5.2) 25 ENT PK</v>
          </cell>
          <cell r="C1157">
            <v>3359</v>
          </cell>
          <cell r="D1157" t="str">
            <v>B</v>
          </cell>
        </row>
        <row r="1158">
          <cell r="A1158" t="str">
            <v>TASY9-200-E9U9</v>
          </cell>
          <cell r="B1158" t="str">
            <v>SUNLINK PC(TAS 5.2) 25 ENT UG</v>
          </cell>
          <cell r="C1158">
            <v>1008</v>
          </cell>
          <cell r="D1158" t="str">
            <v>B</v>
          </cell>
        </row>
        <row r="1159">
          <cell r="A1159" t="str">
            <v>TASY9-200-W999</v>
          </cell>
          <cell r="B1159" t="str">
            <v>SUNLINK PC(TAS 5.2)WKGRP 25 PK</v>
          </cell>
          <cell r="C1159">
            <v>1400</v>
          </cell>
          <cell r="D1159" t="str">
            <v>B</v>
          </cell>
        </row>
        <row r="1160">
          <cell r="A1160" t="str">
            <v>TASY9-200-W9U9</v>
          </cell>
          <cell r="B1160" t="str">
            <v>SUNLINK PC(TAS 5.2)WKGRP 25 UG</v>
          </cell>
          <cell r="C1160">
            <v>420</v>
          </cell>
          <cell r="D1160" t="str">
            <v>B</v>
          </cell>
        </row>
        <row r="1161">
          <cell r="A1161" t="str">
            <v>TATD9-110-9999</v>
          </cell>
          <cell r="B1161" t="str">
            <v>TMN AGENT TESTER 1.1 DOC SET</v>
          </cell>
          <cell r="C1161">
            <v>195</v>
          </cell>
          <cell r="D1161" t="str">
            <v>D</v>
          </cell>
        </row>
        <row r="1162">
          <cell r="A1162" t="str">
            <v>TATIS-110-9999</v>
          </cell>
          <cell r="B1162" t="str">
            <v>TMN AGENT TESTER 1.1, LIC</v>
          </cell>
          <cell r="C1162">
            <v>20300</v>
          </cell>
          <cell r="D1162" t="str">
            <v>B</v>
          </cell>
        </row>
        <row r="1163">
          <cell r="A1163" t="str">
            <v>TATIS-110-99U9</v>
          </cell>
          <cell r="B1163" t="str">
            <v>UG TMN AGENT TESTER 1.1, LIC</v>
          </cell>
          <cell r="C1163">
            <v>7540</v>
          </cell>
          <cell r="D1163" t="str">
            <v>D</v>
          </cell>
        </row>
        <row r="1164">
          <cell r="A1164" t="str">
            <v>TMN-KIT-2.0-D</v>
          </cell>
          <cell r="B1164" t="str">
            <v>TMN AGENT 2.0, DOC</v>
          </cell>
          <cell r="C1164">
            <v>195</v>
          </cell>
          <cell r="D1164" t="str">
            <v>D</v>
          </cell>
        </row>
        <row r="1165">
          <cell r="A1165" t="str">
            <v>TMN-KIT-2.0-S</v>
          </cell>
          <cell r="B1165" t="str">
            <v>TMN AGENT 2.0, CD LIC</v>
          </cell>
          <cell r="C1165">
            <v>50694</v>
          </cell>
          <cell r="D1165" t="str">
            <v>B</v>
          </cell>
        </row>
        <row r="1166">
          <cell r="A1166" t="str">
            <v>TMN-KIT-2.0-S5</v>
          </cell>
          <cell r="B1166" t="str">
            <v>TMN AGENT 2.0, CD 5LIC</v>
          </cell>
          <cell r="C1166">
            <v>228508</v>
          </cell>
          <cell r="D1166" t="str">
            <v>B</v>
          </cell>
        </row>
        <row r="1167">
          <cell r="A1167" t="str">
            <v>TMN-KIT-2.0-S5U</v>
          </cell>
          <cell r="B1167" t="str">
            <v>UG TMN AGENT 2.0, CD 5LIC</v>
          </cell>
          <cell r="C1167">
            <v>91403</v>
          </cell>
          <cell r="D1167" t="str">
            <v>B</v>
          </cell>
        </row>
        <row r="1168">
          <cell r="A1168" t="str">
            <v>TMN-KIT-2.0-SU</v>
          </cell>
          <cell r="B1168" t="str">
            <v>UG TMN AGENT 2.0, CD LIC</v>
          </cell>
          <cell r="C1168">
            <v>20280</v>
          </cell>
          <cell r="D1168" t="str">
            <v>B</v>
          </cell>
        </row>
        <row r="1169">
          <cell r="A1169" t="str">
            <v>TMSD9-110-9999</v>
          </cell>
          <cell r="B1169" t="str">
            <v>TMN SCRIPT  1.1 DOC ONLY</v>
          </cell>
          <cell r="C1169">
            <v>195</v>
          </cell>
          <cell r="D1169" t="str">
            <v>D</v>
          </cell>
        </row>
        <row r="1170">
          <cell r="A1170" t="str">
            <v>TMSII-110-R999</v>
          </cell>
          <cell r="B1170" t="str">
            <v>TMN SCRIPT 1.1 INTEL RT, LIC</v>
          </cell>
          <cell r="C1170">
            <v>2793</v>
          </cell>
          <cell r="D1170" t="str">
            <v>B</v>
          </cell>
        </row>
        <row r="1171">
          <cell r="A1171" t="str">
            <v>TMSII-110-R9U9</v>
          </cell>
          <cell r="B1171" t="str">
            <v>TMN SCRIPT  1.1 INTEL RT UPG</v>
          </cell>
          <cell r="C1171">
            <v>1037</v>
          </cell>
          <cell r="D1171" t="str">
            <v>D</v>
          </cell>
        </row>
        <row r="1172">
          <cell r="A1172" t="str">
            <v>TMSIN-110-R999</v>
          </cell>
          <cell r="B1172" t="str">
            <v>TMN SCRIPT 1.1 NT RT, LIC</v>
          </cell>
          <cell r="C1172">
            <v>2793</v>
          </cell>
          <cell r="D1172" t="str">
            <v>B</v>
          </cell>
        </row>
        <row r="1173">
          <cell r="A1173" t="str">
            <v>TMSIS-110-R999</v>
          </cell>
          <cell r="B1173" t="str">
            <v>TMN SCRIPT  1.1 SPARC RT, LIC</v>
          </cell>
          <cell r="C1173">
            <v>2793</v>
          </cell>
          <cell r="D1173" t="str">
            <v>B</v>
          </cell>
        </row>
        <row r="1174">
          <cell r="A1174" t="str">
            <v>TMSIS-110-R9U9</v>
          </cell>
          <cell r="B1174" t="str">
            <v>UG TMN SCRIPT 1.1 SPARC RT</v>
          </cell>
          <cell r="C1174">
            <v>1037</v>
          </cell>
          <cell r="D1174" t="str">
            <v>D</v>
          </cell>
        </row>
        <row r="1175">
          <cell r="A1175" t="str">
            <v>TMSIS-110-T999</v>
          </cell>
          <cell r="B1175" t="str">
            <v>TMN SCRIPT TOOLKIT 1.1, LIC</v>
          </cell>
          <cell r="C1175">
            <v>20993</v>
          </cell>
          <cell r="D1175" t="str">
            <v>B</v>
          </cell>
        </row>
        <row r="1176">
          <cell r="A1176" t="str">
            <v>TMSIS-110-T9U9</v>
          </cell>
          <cell r="B1176" t="str">
            <v>UG TMN SCRIPT 1.1 TOOLKIT</v>
          </cell>
          <cell r="C1176">
            <v>7797</v>
          </cell>
          <cell r="D1176" t="str">
            <v>D</v>
          </cell>
        </row>
        <row r="1177">
          <cell r="A1177" t="str">
            <v>TOTNET-L100</v>
          </cell>
          <cell r="B1177" t="str">
            <v>TOTALNET 5.0, 100LIC</v>
          </cell>
          <cell r="C1177">
            <v>11700</v>
          </cell>
          <cell r="D1177" t="str">
            <v>B</v>
          </cell>
        </row>
        <row r="1178">
          <cell r="A1178" t="str">
            <v>TOTNET-L25</v>
          </cell>
          <cell r="B1178" t="str">
            <v>TOTALNET 5.0, 25LIC</v>
          </cell>
          <cell r="C1178">
            <v>3250</v>
          </cell>
          <cell r="D1178" t="str">
            <v>B</v>
          </cell>
        </row>
        <row r="1179">
          <cell r="A1179" t="str">
            <v>TOTNET-WG-L25</v>
          </cell>
          <cell r="B1179" t="str">
            <v>TOTALNET 5.0, 25LIC</v>
          </cell>
          <cell r="C1179">
            <v>1300</v>
          </cell>
          <cell r="D1179" t="str">
            <v>A</v>
          </cell>
        </row>
        <row r="1180">
          <cell r="A1180" t="str">
            <v>TRUNK-1.2-P</v>
          </cell>
          <cell r="B1180" t="str">
            <v>Sun Trunking Software v. 1.2</v>
          </cell>
          <cell r="C1180">
            <v>1393</v>
          </cell>
          <cell r="D1180" t="str">
            <v>A</v>
          </cell>
        </row>
        <row r="1181">
          <cell r="A1181" t="str">
            <v>TS2BS-251-D999</v>
          </cell>
          <cell r="B1181" t="str">
            <v>TRUSTED SOLARIS 2.5.1 DESKTOP</v>
          </cell>
          <cell r="C1181">
            <v>1164</v>
          </cell>
          <cell r="D1181" t="str">
            <v>A</v>
          </cell>
        </row>
        <row r="1182">
          <cell r="A1182" t="str">
            <v>TS2BS-251-E999</v>
          </cell>
          <cell r="B1182" t="str">
            <v>TRUSTED SOLARIS 2.5.1 SERVER</v>
          </cell>
          <cell r="C1182">
            <v>6494</v>
          </cell>
          <cell r="D1182" t="str">
            <v>A</v>
          </cell>
        </row>
        <row r="1183">
          <cell r="A1183" t="str">
            <v>TS2DS-251-9999</v>
          </cell>
          <cell r="B1183" t="str">
            <v>TRUSTED SOLARIS 2.5.1 MANUALS</v>
          </cell>
          <cell r="C1183">
            <v>455</v>
          </cell>
          <cell r="D1183" t="str">
            <v>D</v>
          </cell>
        </row>
        <row r="1184">
          <cell r="A1184" t="str">
            <v>TS72I-007-99YH</v>
          </cell>
          <cell r="B1184" t="str">
            <v>Korean Intel Trusted Solaris 7</v>
          </cell>
          <cell r="C1184">
            <v>514</v>
          </cell>
          <cell r="D1184" t="str">
            <v>A</v>
          </cell>
        </row>
        <row r="1185">
          <cell r="A1185" t="str">
            <v>TS72S-007-99YH</v>
          </cell>
          <cell r="B1185" t="str">
            <v>Korean Trusted Solaris 7 Kit</v>
          </cell>
          <cell r="C1185">
            <v>514</v>
          </cell>
          <cell r="D1185" t="str">
            <v>A</v>
          </cell>
        </row>
        <row r="1186">
          <cell r="A1186" t="str">
            <v>TS799-007-99D9</v>
          </cell>
          <cell r="B1186" t="str">
            <v>Trusted Solaris 7 Documents</v>
          </cell>
          <cell r="C1186">
            <v>1944</v>
          </cell>
          <cell r="D1186" t="str">
            <v>B</v>
          </cell>
        </row>
        <row r="1187">
          <cell r="A1187" t="str">
            <v>TS7IS-007-D9P9</v>
          </cell>
          <cell r="B1187" t="str">
            <v>Trusted Solaris 7 Upgrade SUL</v>
          </cell>
          <cell r="C1187">
            <v>319</v>
          </cell>
          <cell r="D1187" t="str">
            <v>B</v>
          </cell>
        </row>
        <row r="1188">
          <cell r="A1188" t="str">
            <v>TS7SS-007-C9P9</v>
          </cell>
          <cell r="B1188" t="str">
            <v>Trusted Solaris 7 Upgrade Srvr</v>
          </cell>
          <cell r="C1188">
            <v>117000</v>
          </cell>
          <cell r="D1188" t="str">
            <v>B</v>
          </cell>
        </row>
        <row r="1189">
          <cell r="A1189" t="str">
            <v>TS7SS-007-G9P9</v>
          </cell>
          <cell r="B1189" t="str">
            <v>Trusted Solaris 7 Upgrade Srvr</v>
          </cell>
          <cell r="C1189">
            <v>3192</v>
          </cell>
          <cell r="D1189" t="str">
            <v>B</v>
          </cell>
        </row>
        <row r="1190">
          <cell r="A1190" t="str">
            <v>TS7SS-007-L9P9</v>
          </cell>
          <cell r="B1190" t="str">
            <v>Trusted Solaris 7 Upgrade Srvr</v>
          </cell>
          <cell r="C1190">
            <v>42120</v>
          </cell>
          <cell r="D1190" t="str">
            <v>B</v>
          </cell>
        </row>
        <row r="1191">
          <cell r="A1191" t="str">
            <v>TS7SS-007-X9P9</v>
          </cell>
          <cell r="B1191" t="str">
            <v>Trusted Solaris 7 Upgrade Srvr</v>
          </cell>
          <cell r="C1191">
            <v>4680</v>
          </cell>
          <cell r="D1191" t="str">
            <v>B</v>
          </cell>
        </row>
        <row r="1192">
          <cell r="A1192" t="str">
            <v>TS7SS-007-Y9P9</v>
          </cell>
          <cell r="B1192" t="str">
            <v>Trusted Solaris 7 Upgrade Srvr</v>
          </cell>
          <cell r="C1192">
            <v>16510</v>
          </cell>
          <cell r="D1192" t="str">
            <v>B</v>
          </cell>
        </row>
        <row r="1193">
          <cell r="A1193" t="str">
            <v>U11-N6-UKC1-512AT</v>
          </cell>
          <cell r="B1193" t="str">
            <v>UG E1 Net t1AC,440MH,512MB,18B</v>
          </cell>
          <cell r="C1193">
            <v>13573</v>
          </cell>
          <cell r="D1193" t="str">
            <v>A</v>
          </cell>
        </row>
        <row r="1194">
          <cell r="A1194" t="str">
            <v>U11-N7-UKC1-512AT</v>
          </cell>
          <cell r="B1194" t="str">
            <v>UG E1 N-t1 DC,440MH,512Mb,18Gb</v>
          </cell>
          <cell r="C1194">
            <v>13573</v>
          </cell>
          <cell r="D1194" t="str">
            <v>A</v>
          </cell>
        </row>
        <row r="1195">
          <cell r="A1195" t="str">
            <v>U11A25UJD19S-512CQ</v>
          </cell>
          <cell r="B1195" t="str">
            <v>UG E1-A25 400MH/512M/9G-10RPM</v>
          </cell>
          <cell r="C1195">
            <v>24960</v>
          </cell>
          <cell r="D1195" t="str">
            <v>H</v>
          </cell>
        </row>
        <row r="1196">
          <cell r="A1196" t="str">
            <v>U11A25UJD49S-004CX</v>
          </cell>
          <cell r="B1196" t="str">
            <v>UG E1-E450 4x400MHZ 4GB 4-18GB</v>
          </cell>
          <cell r="C1196">
            <v>75293</v>
          </cell>
          <cell r="D1196" t="str">
            <v>H</v>
          </cell>
        </row>
        <row r="1197">
          <cell r="A1197" t="str">
            <v>U11A26UJC29S-002CQ</v>
          </cell>
          <cell r="B1197" t="str">
            <v>UG E1-E250 2x400MHZ,2GB,2x9GB</v>
          </cell>
          <cell r="C1197">
            <v>25793</v>
          </cell>
          <cell r="D1197" t="str">
            <v>H</v>
          </cell>
        </row>
        <row r="1198">
          <cell r="A1198" t="str">
            <v>U11A33ULD19S-256CQ</v>
          </cell>
          <cell r="B1198" t="str">
            <v>UG E1-A33 450MH,256M,9G-10k</v>
          </cell>
          <cell r="C1198">
            <v>20293</v>
          </cell>
          <cell r="D1198" t="str">
            <v>H</v>
          </cell>
        </row>
        <row r="1199">
          <cell r="A1199" t="str">
            <v>U14-A33ULD4-004CQ</v>
          </cell>
          <cell r="B1199" t="str">
            <v>UG E2-420R/4 450MHz/4GB/2-9GB</v>
          </cell>
          <cell r="C1199">
            <v>65093</v>
          </cell>
          <cell r="D1199" t="str">
            <v>H</v>
          </cell>
        </row>
        <row r="1200">
          <cell r="A1200" t="str">
            <v>U14-A34ULD2-002CQ</v>
          </cell>
          <cell r="B1200" t="str">
            <v>UG E2-E220R/2 450MHz/2GB/2-9GB</v>
          </cell>
          <cell r="C1200">
            <v>30093</v>
          </cell>
          <cell r="D1200" t="str">
            <v>H</v>
          </cell>
        </row>
        <row r="1201">
          <cell r="A1201" t="str">
            <v>U14-N6-UKC1-512AT</v>
          </cell>
          <cell r="B1201" t="str">
            <v>UG E2 Net t1AC,440MH,512MB,18B</v>
          </cell>
          <cell r="C1201">
            <v>13153</v>
          </cell>
          <cell r="D1201" t="str">
            <v>A</v>
          </cell>
        </row>
        <row r="1202">
          <cell r="A1202" t="str">
            <v>U14-N7-UKC1-512AT</v>
          </cell>
          <cell r="B1202" t="str">
            <v>UG E2 N-t1 DC,440MH,512Mb,18Gb</v>
          </cell>
          <cell r="C1202">
            <v>13153</v>
          </cell>
          <cell r="D1202" t="str">
            <v>A</v>
          </cell>
        </row>
        <row r="1203">
          <cell r="A1203" t="str">
            <v>U14A25UJD19S-512CQ</v>
          </cell>
          <cell r="B1203" t="str">
            <v>UG E2-A25 400MH/512M/9G-10RPM</v>
          </cell>
          <cell r="C1203">
            <v>24210</v>
          </cell>
          <cell r="D1203" t="str">
            <v>H</v>
          </cell>
        </row>
        <row r="1204">
          <cell r="A1204" t="str">
            <v>U14A25UJD49S-004CX</v>
          </cell>
          <cell r="B1204" t="str">
            <v>UG E2-E450 4x400MHZ 4GB 4-18GB</v>
          </cell>
          <cell r="C1204">
            <v>74243</v>
          </cell>
          <cell r="D1204" t="str">
            <v>H</v>
          </cell>
        </row>
        <row r="1205">
          <cell r="A1205" t="str">
            <v>U14A26UJC29S-002CQ</v>
          </cell>
          <cell r="B1205" t="str">
            <v>UG E2-E250 2x400MHZ,2GB,2x9GB</v>
          </cell>
          <cell r="C1205">
            <v>24743</v>
          </cell>
          <cell r="D1205" t="str">
            <v>H</v>
          </cell>
        </row>
        <row r="1206">
          <cell r="A1206" t="str">
            <v>U14A33ULD19S-256CQ</v>
          </cell>
          <cell r="B1206" t="str">
            <v>UG E2-A33 450MH,256M,9G-10k</v>
          </cell>
          <cell r="C1206">
            <v>18893</v>
          </cell>
          <cell r="D1206" t="str">
            <v>H</v>
          </cell>
        </row>
        <row r="1207">
          <cell r="A1207" t="str">
            <v>U20-N6-UKC1-512AT</v>
          </cell>
          <cell r="B1207" t="str">
            <v>UGS20 Net t1AC,440MH,512MB,18B</v>
          </cell>
          <cell r="C1207">
            <v>13993</v>
          </cell>
          <cell r="D1207" t="str">
            <v>A</v>
          </cell>
        </row>
        <row r="1208">
          <cell r="A1208" t="str">
            <v>U20-N7-UKC1-512AT</v>
          </cell>
          <cell r="B1208" t="str">
            <v>UG SS20-t1 DC,440MH,512Mb,18Gb</v>
          </cell>
          <cell r="C1208">
            <v>13993</v>
          </cell>
          <cell r="D1208" t="str">
            <v>A</v>
          </cell>
        </row>
        <row r="1209">
          <cell r="A1209" t="str">
            <v>U21-UGE1Z9S-C256CR</v>
          </cell>
          <cell r="B1209" t="str">
            <v>UG U5S 360MHz,256MB,8GB,32xCD</v>
          </cell>
          <cell r="C1209">
            <v>3571</v>
          </cell>
          <cell r="D1209" t="str">
            <v>H</v>
          </cell>
        </row>
        <row r="1210">
          <cell r="A1210" t="str">
            <v>U22-N6-UKC1-512AT</v>
          </cell>
          <cell r="B1210" t="str">
            <v>UG U5 Net t1AC,440MH,512MB,18B</v>
          </cell>
          <cell r="C1210">
            <v>13013</v>
          </cell>
          <cell r="D1210" t="str">
            <v>A</v>
          </cell>
        </row>
        <row r="1211">
          <cell r="A1211" t="str">
            <v>U22-N7-UKC1-512AT</v>
          </cell>
          <cell r="B1211" t="str">
            <v>UG U5s N-t1 DC,440MH,512Mb,18G</v>
          </cell>
          <cell r="C1211">
            <v>13013</v>
          </cell>
          <cell r="D1211" t="str">
            <v>A</v>
          </cell>
        </row>
        <row r="1212">
          <cell r="A1212" t="str">
            <v>U22-UKC1Z9S-C128CP</v>
          </cell>
          <cell r="B1212" t="str">
            <v>UG U10S 440Mz/2,128MB,9GB,CD</v>
          </cell>
          <cell r="C1212">
            <v>5393</v>
          </cell>
          <cell r="D1212" t="str">
            <v>H</v>
          </cell>
        </row>
        <row r="1213">
          <cell r="A1213" t="str">
            <v>U22-UKC1Z9S-C512CP</v>
          </cell>
          <cell r="B1213" t="str">
            <v>UG U10S,440Mz/2,512MB,9GB,CD</v>
          </cell>
          <cell r="C1213">
            <v>7148</v>
          </cell>
          <cell r="D1213" t="str">
            <v>H</v>
          </cell>
        </row>
        <row r="1214">
          <cell r="A1214" t="str">
            <v>U25A33ULD19S-256CQ</v>
          </cell>
          <cell r="B1214" t="str">
            <v>UG E450-A33 450MH,256M,9G-10k</v>
          </cell>
          <cell r="C1214">
            <v>16093</v>
          </cell>
          <cell r="D1214" t="str">
            <v>H</v>
          </cell>
        </row>
        <row r="1215">
          <cell r="A1215" t="str">
            <v>U26A25UJD19S-512CQ</v>
          </cell>
          <cell r="B1215" t="str">
            <v>UG E250-A25 400MH/512M/9G-10RP</v>
          </cell>
          <cell r="C1215">
            <v>23460</v>
          </cell>
          <cell r="D1215" t="str">
            <v>H</v>
          </cell>
        </row>
        <row r="1216">
          <cell r="A1216" t="str">
            <v>U26A33ULD19S-256CQ</v>
          </cell>
          <cell r="B1216" t="str">
            <v>UG E250-A33 450MH,256M,9G-10k</v>
          </cell>
          <cell r="C1216">
            <v>17493</v>
          </cell>
          <cell r="D1216" t="str">
            <v>H</v>
          </cell>
        </row>
        <row r="1217">
          <cell r="A1217" t="str">
            <v>UA11-UEC1-9M-000NN</v>
          </cell>
          <cell r="B1217" t="str">
            <v>UG S1 TO U2/300, AFB</v>
          </cell>
          <cell r="C1217">
            <v>11941</v>
          </cell>
          <cell r="D1217" t="str">
            <v>H</v>
          </cell>
        </row>
        <row r="1218">
          <cell r="A1218" t="str">
            <v>UA11-UEC2-9M-000NN</v>
          </cell>
          <cell r="B1218" t="str">
            <v>UG S1 TO U2/2300, AFB</v>
          </cell>
          <cell r="C1218">
            <v>17813</v>
          </cell>
          <cell r="D1218" t="str">
            <v>H</v>
          </cell>
        </row>
        <row r="1219">
          <cell r="A1219" t="str">
            <v>UA11-UJC1-9L-000NN</v>
          </cell>
          <cell r="B1219" t="str">
            <v>UG S1 TO U2/400, AFB+</v>
          </cell>
          <cell r="C1219">
            <v>11441</v>
          </cell>
          <cell r="D1219" t="str">
            <v>H</v>
          </cell>
        </row>
        <row r="1220">
          <cell r="A1220" t="str">
            <v>UA11-UJC1-9M-000NN</v>
          </cell>
          <cell r="B1220" t="str">
            <v>UG S1 TO U2/400, AFBm6</v>
          </cell>
          <cell r="C1220">
            <v>14810</v>
          </cell>
          <cell r="D1220" t="str">
            <v>H</v>
          </cell>
        </row>
        <row r="1221">
          <cell r="A1221" t="str">
            <v>UA12-UEC1-9N-000NN</v>
          </cell>
          <cell r="B1221" t="str">
            <v>UG TO U2/300</v>
          </cell>
          <cell r="C1221">
            <v>6953</v>
          </cell>
          <cell r="D1221" t="str">
            <v>H</v>
          </cell>
        </row>
        <row r="1222">
          <cell r="A1222" t="str">
            <v>UA12-UEC2-9N-000NN</v>
          </cell>
          <cell r="B1222" t="str">
            <v>UG U1 TO U2 &amp; UE2/2300</v>
          </cell>
          <cell r="C1222">
            <v>13028</v>
          </cell>
          <cell r="D1222" t="str">
            <v>H</v>
          </cell>
        </row>
        <row r="1223">
          <cell r="A1223" t="str">
            <v>UA12-UJC1-9N-000NN</v>
          </cell>
          <cell r="B1223" t="str">
            <v>UG TO U2/400</v>
          </cell>
          <cell r="C1223">
            <v>9281</v>
          </cell>
          <cell r="D1223" t="str">
            <v>H</v>
          </cell>
        </row>
        <row r="1224">
          <cell r="A1224" t="str">
            <v>UES-1UGE1Z9P-C64AR</v>
          </cell>
          <cell r="B1224" t="str">
            <v>UG WS U5/360,PGX24, 64MB/8GB</v>
          </cell>
          <cell r="C1224">
            <v>2356</v>
          </cell>
          <cell r="D1224" t="str">
            <v>H</v>
          </cell>
        </row>
        <row r="1225">
          <cell r="A1225" t="str">
            <v>UES-1UGE1Z9PC128CR</v>
          </cell>
          <cell r="B1225" t="str">
            <v>UG WS U5/360,PGX24,128MB/8GB</v>
          </cell>
          <cell r="C1225">
            <v>2626</v>
          </cell>
          <cell r="D1225" t="str">
            <v>H</v>
          </cell>
        </row>
        <row r="1226">
          <cell r="A1226" t="str">
            <v>UES-2UKC1Z9LC128CP</v>
          </cell>
          <cell r="B1226" t="str">
            <v>UG WS U10/440,FFB2+,128MB/9G</v>
          </cell>
          <cell r="C1226">
            <v>5798</v>
          </cell>
          <cell r="D1226" t="str">
            <v>H</v>
          </cell>
        </row>
        <row r="1227">
          <cell r="A1227" t="str">
            <v>UES-2UKC1Z9LC512CP</v>
          </cell>
          <cell r="B1227" t="str">
            <v>UG WS U10/440,FFB2+,512MB/9G</v>
          </cell>
          <cell r="C1227">
            <v>7148</v>
          </cell>
          <cell r="D1227" t="str">
            <v>H</v>
          </cell>
        </row>
        <row r="1228">
          <cell r="A1228" t="str">
            <v>UES-2UKC1Z9MC256CP</v>
          </cell>
          <cell r="B1228" t="str">
            <v>UG WS U10/440,AFBM6,256MB/9G</v>
          </cell>
          <cell r="C1228">
            <v>8093</v>
          </cell>
          <cell r="D1228" t="str">
            <v>H</v>
          </cell>
        </row>
        <row r="1229">
          <cell r="A1229" t="str">
            <v>UES-2UKC1Z9PC128CP</v>
          </cell>
          <cell r="B1229" t="str">
            <v>UG WS U10/440,PGX24,128MB/9G</v>
          </cell>
          <cell r="C1229">
            <v>4853</v>
          </cell>
          <cell r="D1229" t="str">
            <v>H</v>
          </cell>
        </row>
        <row r="1230">
          <cell r="A1230" t="str">
            <v>UES-2UKC1Z9PC512CP</v>
          </cell>
          <cell r="B1230" t="str">
            <v>UG WS U10/440,PGX24,512MB/9G</v>
          </cell>
          <cell r="C1230">
            <v>6203</v>
          </cell>
          <cell r="D1230" t="str">
            <v>H</v>
          </cell>
        </row>
        <row r="1231">
          <cell r="A1231" t="str">
            <v>UES-2UKC1Z9QC256CP</v>
          </cell>
          <cell r="B1231" t="str">
            <v>UG WS U10/440,AFBM3,256MB/9G</v>
          </cell>
          <cell r="C1231">
            <v>7553</v>
          </cell>
          <cell r="D1231" t="str">
            <v>H</v>
          </cell>
        </row>
        <row r="1232">
          <cell r="A1232" t="str">
            <v>UG-1044A-1141A</v>
          </cell>
          <cell r="B1232" t="str">
            <v>UG SUN GIGABITETHERNET/P 2.0</v>
          </cell>
          <cell r="C1232">
            <v>1294</v>
          </cell>
          <cell r="D1232" t="str">
            <v>A</v>
          </cell>
        </row>
        <row r="1233">
          <cell r="A1233" t="str">
            <v>UG-1045A-1140A</v>
          </cell>
          <cell r="B1233" t="str">
            <v>UG SUN GIGABITETHERNET/S 2.0</v>
          </cell>
          <cell r="C1233">
            <v>1294</v>
          </cell>
          <cell r="D1233" t="str">
            <v>A</v>
          </cell>
        </row>
        <row r="1234">
          <cell r="A1234" t="str">
            <v>UG-260X-2761-SB1</v>
          </cell>
          <cell r="B1234" t="str">
            <v>UG (1) 260X TO A 2761A SYS BD</v>
          </cell>
          <cell r="C1234">
            <v>88000</v>
          </cell>
          <cell r="D1234" t="str">
            <v>A</v>
          </cell>
        </row>
        <row r="1235">
          <cell r="A1235" t="str">
            <v>UG-260X-2761-SB2</v>
          </cell>
          <cell r="B1235" t="str">
            <v>UG(2) 260X TO A 2761A SYS BD</v>
          </cell>
          <cell r="C1235">
            <v>80000</v>
          </cell>
          <cell r="D1235" t="str">
            <v>A</v>
          </cell>
        </row>
        <row r="1236">
          <cell r="A1236" t="str">
            <v>UG-2760A-C2761A</v>
          </cell>
          <cell r="B1236" t="str">
            <v>2760A TO 2761A CTO BOARD UPGR</v>
          </cell>
          <cell r="C1236">
            <v>52000</v>
          </cell>
          <cell r="D1236" t="str">
            <v>A</v>
          </cell>
        </row>
        <row r="1237">
          <cell r="A1237" t="str">
            <v>UG-2DLT7-L11000</v>
          </cell>
          <cell r="B1237" t="str">
            <v>UPGRADE, DLT7000 TAPE DRS (2)</v>
          </cell>
          <cell r="C1237">
            <v>21000</v>
          </cell>
          <cell r="D1237" t="str">
            <v>A</v>
          </cell>
        </row>
        <row r="1238">
          <cell r="A1238" t="str">
            <v>UG-4/1000-4DR</v>
          </cell>
          <cell r="B1238" t="str">
            <v>UG 4 X DLT4000 - DLT7000</v>
          </cell>
          <cell r="C1238">
            <v>44800</v>
          </cell>
          <cell r="D1238" t="str">
            <v>A</v>
          </cell>
        </row>
        <row r="1239">
          <cell r="A1239" t="str">
            <v>UG-4/1000-L1000-1</v>
          </cell>
          <cell r="B1239" t="str">
            <v>UG TO L1000, ONE DRIVE</v>
          </cell>
          <cell r="C1239">
            <v>33750</v>
          </cell>
          <cell r="D1239" t="str">
            <v>A</v>
          </cell>
        </row>
        <row r="1240">
          <cell r="A1240" t="str">
            <v>UG-4/1000-L1000-SP</v>
          </cell>
          <cell r="B1240" t="str">
            <v>Upgrade to L1000 PROMO</v>
          </cell>
          <cell r="C1240">
            <v>69750</v>
          </cell>
          <cell r="D1240" t="str">
            <v>A</v>
          </cell>
        </row>
        <row r="1241">
          <cell r="A1241" t="str">
            <v>UG-4/1000-L1000-VP</v>
          </cell>
          <cell r="B1241" t="str">
            <v>Upgrade to L1000 PROMO</v>
          </cell>
          <cell r="C1241">
            <v>79380</v>
          </cell>
          <cell r="D1241" t="str">
            <v>A</v>
          </cell>
        </row>
        <row r="1242">
          <cell r="A1242" t="str">
            <v>UG-5/1-CLOCKBOARD</v>
          </cell>
          <cell r="B1242" t="str">
            <v>UG to 5:1 CLOCK BOARD - Field</v>
          </cell>
          <cell r="C1242">
            <v>1600</v>
          </cell>
          <cell r="D1242" t="str">
            <v>A</v>
          </cell>
        </row>
        <row r="1243">
          <cell r="A1243" t="str">
            <v>UG-8MM-TAPE-20G</v>
          </cell>
          <cell r="B1243" t="str">
            <v>UG TO 8MM UNIPACK TAPE, 20-40G</v>
          </cell>
          <cell r="C1243">
            <v>3308</v>
          </cell>
          <cell r="D1243" t="str">
            <v>H</v>
          </cell>
        </row>
        <row r="1244">
          <cell r="A1244" t="str">
            <v>UG-A1000-109G-10K</v>
          </cell>
          <cell r="B1244" t="str">
            <v>UPG, 109GB A1000(10K RPM)</v>
          </cell>
          <cell r="C1244">
            <v>19875</v>
          </cell>
          <cell r="D1244" t="str">
            <v>H</v>
          </cell>
        </row>
        <row r="1245">
          <cell r="A1245" t="str">
            <v>UG-A1000-36G-10K</v>
          </cell>
          <cell r="B1245" t="str">
            <v>UG, 36GB A1000 (10K RPM)</v>
          </cell>
          <cell r="C1245">
            <v>11250</v>
          </cell>
          <cell r="D1245" t="str">
            <v>H</v>
          </cell>
        </row>
        <row r="1246">
          <cell r="A1246" t="str">
            <v>UG-A1000-36G-RK-2</v>
          </cell>
          <cell r="B1246" t="str">
            <v>UPG, 36GB A1000, RACK(10K RPM)</v>
          </cell>
          <cell r="C1246">
            <v>11250</v>
          </cell>
          <cell r="D1246" t="str">
            <v>H</v>
          </cell>
        </row>
        <row r="1247">
          <cell r="A1247" t="str">
            <v>UG-A1000-CONTBD</v>
          </cell>
          <cell r="B1247" t="str">
            <v>CONTROLLER BOARD UPG FOR A1000</v>
          </cell>
          <cell r="C1247">
            <v>5600</v>
          </cell>
          <cell r="D1247" t="str">
            <v>H</v>
          </cell>
        </row>
        <row r="1248">
          <cell r="A1248" t="str">
            <v>UG-A1000-RACK</v>
          </cell>
          <cell r="B1248" t="str">
            <v>UPG, STOREDGE EXPANSION RACK</v>
          </cell>
          <cell r="C1248">
            <v>7000</v>
          </cell>
          <cell r="D1248" t="str">
            <v>A</v>
          </cell>
        </row>
        <row r="1249">
          <cell r="A1249" t="str">
            <v>UG-A1K-145G-36G10K</v>
          </cell>
          <cell r="B1249" t="str">
            <v>UPG A1000 145GB(4x36GB/10KRPM)</v>
          </cell>
          <cell r="C1249">
            <v>17963</v>
          </cell>
          <cell r="D1249" t="str">
            <v>H</v>
          </cell>
        </row>
        <row r="1250">
          <cell r="A1250" t="str">
            <v>UG-A1K-145G-RK</v>
          </cell>
          <cell r="B1250" t="str">
            <v>UPG A1000 145GB Rackmount tray</v>
          </cell>
          <cell r="C1250">
            <v>17963</v>
          </cell>
          <cell r="D1250" t="str">
            <v>H</v>
          </cell>
        </row>
        <row r="1251">
          <cell r="A1251" t="str">
            <v>UG-A1K-218G-18G10K</v>
          </cell>
          <cell r="B1251" t="str">
            <v>UPG A1000 218G(12x18GB/10KRPM)</v>
          </cell>
          <cell r="C1251">
            <v>25275</v>
          </cell>
          <cell r="D1251" t="str">
            <v>H</v>
          </cell>
        </row>
        <row r="1252">
          <cell r="A1252" t="str">
            <v>UG-A1K-291G-36G10K</v>
          </cell>
          <cell r="B1252" t="str">
            <v>UPG A1000 291G (8X36GB/10KRPM)</v>
          </cell>
          <cell r="C1252">
            <v>29250</v>
          </cell>
          <cell r="D1252" t="str">
            <v>H</v>
          </cell>
        </row>
        <row r="1253">
          <cell r="A1253" t="str">
            <v>UG-A1K-72G-18G-RK</v>
          </cell>
          <cell r="B1253" t="str">
            <v>UPG, A1000-72GB Rackmount tray</v>
          </cell>
          <cell r="C1253">
            <v>13763</v>
          </cell>
          <cell r="D1253" t="str">
            <v>H</v>
          </cell>
        </row>
        <row r="1254">
          <cell r="A1254" t="str">
            <v>UG-A1K-72G-18G10K</v>
          </cell>
          <cell r="B1254" t="str">
            <v>UPG A1000 72GB (4x18GB/10KRPM)</v>
          </cell>
          <cell r="C1254">
            <v>13463</v>
          </cell>
          <cell r="D1254" t="str">
            <v>H</v>
          </cell>
        </row>
        <row r="1255">
          <cell r="A1255" t="str">
            <v>UG-A3500-545G-10K</v>
          </cell>
          <cell r="B1255" t="str">
            <v>UPGRADE, 545G A3500 (10K RPM)</v>
          </cell>
          <cell r="C1255">
            <v>171000</v>
          </cell>
          <cell r="D1255" t="str">
            <v>A</v>
          </cell>
        </row>
        <row r="1256">
          <cell r="A1256" t="str">
            <v>UG-A3500-A3500FC</v>
          </cell>
          <cell r="B1256" t="str">
            <v>Upgrade to A3500 Fibre Channel</v>
          </cell>
          <cell r="C1256">
            <v>28500</v>
          </cell>
          <cell r="D1256" t="str">
            <v>A</v>
          </cell>
        </row>
        <row r="1257">
          <cell r="A1257" t="str">
            <v>UG-A3500-CTRL</v>
          </cell>
          <cell r="B1257" t="str">
            <v>UPGRADE, A3500 CONTROLLER</v>
          </cell>
          <cell r="C1257">
            <v>26600</v>
          </cell>
          <cell r="D1257" t="str">
            <v>A</v>
          </cell>
        </row>
        <row r="1258">
          <cell r="A1258" t="str">
            <v>UG-A3500-FC-1092G</v>
          </cell>
          <cell r="B1258" t="str">
            <v>Upgrade, 1092G A3500 w/ FC-AL</v>
          </cell>
          <cell r="C1258">
            <v>204750</v>
          </cell>
          <cell r="D1258" t="str">
            <v>A</v>
          </cell>
        </row>
        <row r="1259">
          <cell r="A1259" t="str">
            <v>UG-A3500-FC-545G</v>
          </cell>
          <cell r="B1259" t="str">
            <v>UPGRADE 545-GB A3500FC</v>
          </cell>
          <cell r="C1259">
            <v>184500</v>
          </cell>
          <cell r="D1259" t="str">
            <v>A</v>
          </cell>
        </row>
        <row r="1260">
          <cell r="A1260" t="str">
            <v>UG-A3500-LITE-72G</v>
          </cell>
          <cell r="B1260" t="str">
            <v>UPGRADE, A3500 LITE, 72GB</v>
          </cell>
          <cell r="C1260">
            <v>56000</v>
          </cell>
          <cell r="D1260" t="str">
            <v>A</v>
          </cell>
        </row>
        <row r="1261">
          <cell r="A1261" t="str">
            <v>UG-A3500FC-364-10K</v>
          </cell>
          <cell r="B1261" t="str">
            <v>Upgrade to 364-GB A3500</v>
          </cell>
          <cell r="C1261">
            <v>93750</v>
          </cell>
          <cell r="D1261" t="str">
            <v>A</v>
          </cell>
        </row>
        <row r="1262">
          <cell r="A1262" t="str">
            <v>UG-A3500FCAL-1456G</v>
          </cell>
          <cell r="B1262" t="str">
            <v>Upgrade, 1456G A3500 w/ FC-AL</v>
          </cell>
          <cell r="C1262">
            <v>231750</v>
          </cell>
          <cell r="D1262" t="str">
            <v>A</v>
          </cell>
        </row>
        <row r="1263">
          <cell r="A1263" t="str">
            <v>UG-A3500SCSI-1092G</v>
          </cell>
          <cell r="B1263" t="str">
            <v>Upgrade, 1092G A3500 w/ USCSI</v>
          </cell>
          <cell r="C1263">
            <v>191250</v>
          </cell>
          <cell r="D1263" t="str">
            <v>A</v>
          </cell>
        </row>
        <row r="1264">
          <cell r="A1264" t="str">
            <v>UG-A3500SCSI-1456G</v>
          </cell>
          <cell r="B1264" t="str">
            <v>UPGRADE, 1456G A3500 w/ USCSI</v>
          </cell>
          <cell r="C1264">
            <v>218250</v>
          </cell>
          <cell r="D1264" t="str">
            <v>A</v>
          </cell>
        </row>
        <row r="1265">
          <cell r="A1265" t="str">
            <v>UG-A3K-A3500FC</v>
          </cell>
          <cell r="B1265" t="str">
            <v>Upgrade, A3500 Fibre Channel</v>
          </cell>
          <cell r="C1265">
            <v>28500</v>
          </cell>
          <cell r="D1265" t="str">
            <v>A</v>
          </cell>
        </row>
        <row r="1266">
          <cell r="A1266" t="str">
            <v>UG-A5000-1200G</v>
          </cell>
          <cell r="B1266" t="str">
            <v>Upgrade, 1200G StorEdge A5000</v>
          </cell>
          <cell r="C1266">
            <v>700000</v>
          </cell>
          <cell r="D1266" t="str">
            <v>A</v>
          </cell>
        </row>
        <row r="1267">
          <cell r="A1267" t="str">
            <v>UG-A5000-200G</v>
          </cell>
          <cell r="B1267" t="str">
            <v>Upgrade to 200G StorEdge A5200</v>
          </cell>
          <cell r="C1267">
            <v>98000</v>
          </cell>
          <cell r="D1267" t="str">
            <v>A</v>
          </cell>
        </row>
        <row r="1268">
          <cell r="A1268" t="str">
            <v>UG-A5000-200GR5</v>
          </cell>
          <cell r="B1268" t="str">
            <v>UG, 200GB StorEdge A5200</v>
          </cell>
          <cell r="C1268">
            <v>98000</v>
          </cell>
          <cell r="D1268" t="str">
            <v>A</v>
          </cell>
        </row>
        <row r="1269">
          <cell r="A1269" t="str">
            <v>UG-A5000-400G</v>
          </cell>
          <cell r="B1269" t="str">
            <v>Upgrade to 400G StorEdge A5200</v>
          </cell>
          <cell r="C1269">
            <v>224000</v>
          </cell>
          <cell r="D1269" t="str">
            <v>A</v>
          </cell>
        </row>
        <row r="1270">
          <cell r="A1270" t="str">
            <v>UG-A5000-63G</v>
          </cell>
          <cell r="B1270" t="str">
            <v>Upgrade to 63G StorEdge A5200</v>
          </cell>
          <cell r="C1270">
            <v>54600</v>
          </cell>
          <cell r="D1270" t="str">
            <v>A</v>
          </cell>
        </row>
        <row r="1271">
          <cell r="A1271" t="str">
            <v>UG-A5000-9G-LP</v>
          </cell>
          <cell r="B1271" t="str">
            <v>UPGRADE TO FC-AL 9GB 1.6" DISK</v>
          </cell>
          <cell r="C1271">
            <v>2800</v>
          </cell>
          <cell r="D1271" t="str">
            <v>A</v>
          </cell>
        </row>
        <row r="1272">
          <cell r="A1272" t="str">
            <v>UG-A5100-DISK-36G</v>
          </cell>
          <cell r="B1272" t="str">
            <v>UPG FC-AL 36.4GB 10kRPM DISK</v>
          </cell>
          <cell r="C1272">
            <v>3900</v>
          </cell>
          <cell r="D1272" t="str">
            <v>A</v>
          </cell>
        </row>
        <row r="1273">
          <cell r="A1273" t="str">
            <v>UG-A5200-DISK-18G</v>
          </cell>
          <cell r="B1273" t="str">
            <v>UPG FC-AL 18.2GB 10kRPM DISK</v>
          </cell>
          <cell r="C1273">
            <v>3000</v>
          </cell>
          <cell r="D1273" t="str">
            <v>A</v>
          </cell>
        </row>
        <row r="1274">
          <cell r="A1274" t="str">
            <v>UG-A7000-0GB</v>
          </cell>
          <cell r="B1274" t="str">
            <v>UPG TO A7000 BASE STORAGE SYS</v>
          </cell>
          <cell r="C1274">
            <v>176400</v>
          </cell>
          <cell r="D1274" t="str">
            <v>A</v>
          </cell>
        </row>
        <row r="1275">
          <cell r="A1275" t="str">
            <v>UG-A7000-18G</v>
          </cell>
          <cell r="B1275" t="str">
            <v>Upgrade, 108-GB SCA Disk Pack</v>
          </cell>
          <cell r="C1275">
            <v>35100</v>
          </cell>
          <cell r="D1275" t="str">
            <v>A</v>
          </cell>
        </row>
        <row r="1276">
          <cell r="A1276" t="str">
            <v>UG-A7000-18G-CO</v>
          </cell>
          <cell r="B1276" t="str">
            <v>Upgrade, 108-GB Disk Pack, SCA</v>
          </cell>
          <cell r="C1276">
            <v>35100</v>
          </cell>
          <cell r="D1276" t="str">
            <v>A</v>
          </cell>
        </row>
        <row r="1277">
          <cell r="A1277" t="str">
            <v>UG-A7000-9G-CO</v>
          </cell>
          <cell r="B1277" t="str">
            <v>Upgrade, Fac Gonfig 54-GB SCA</v>
          </cell>
          <cell r="C1277">
            <v>14400</v>
          </cell>
          <cell r="D1277" t="str">
            <v>A</v>
          </cell>
        </row>
        <row r="1278">
          <cell r="A1278" t="str">
            <v>UG-A7000-MEM-1GB</v>
          </cell>
          <cell r="B1278" t="str">
            <v>UPG TO 512MB SAFE CACHE MEMORY</v>
          </cell>
          <cell r="C1278">
            <v>84546</v>
          </cell>
          <cell r="D1278" t="str">
            <v>A</v>
          </cell>
        </row>
        <row r="1279">
          <cell r="A1279" t="str">
            <v>UG-A7000-USTE-2</v>
          </cell>
          <cell r="B1279" t="str">
            <v>UPGRADE, ULTRA STE,2 CONNECTOR</v>
          </cell>
          <cell r="C1279">
            <v>26676</v>
          </cell>
          <cell r="D1279" t="str">
            <v>A</v>
          </cell>
        </row>
        <row r="1280">
          <cell r="A1280" t="str">
            <v>UG-A7000-USTE-4</v>
          </cell>
          <cell r="B1280" t="str">
            <v>UPG, ULTRA STE, 4 CONNECTORS</v>
          </cell>
          <cell r="C1280">
            <v>26676</v>
          </cell>
          <cell r="D1280" t="str">
            <v>A</v>
          </cell>
        </row>
        <row r="1281">
          <cell r="A1281" t="str">
            <v>UG-A7000-USTE-8</v>
          </cell>
          <cell r="B1281" t="str">
            <v>UPG, ULTRA STE, 8 CONNECTORS</v>
          </cell>
          <cell r="C1281">
            <v>26676</v>
          </cell>
          <cell r="D1281" t="str">
            <v>A</v>
          </cell>
        </row>
        <row r="1282">
          <cell r="A1282" t="str">
            <v>UG-AX000-DISK-18G</v>
          </cell>
          <cell r="B1282" t="str">
            <v>UPG TO 18.2GB 10KRPM USCSI, 1"</v>
          </cell>
          <cell r="C1282">
            <v>1500</v>
          </cell>
          <cell r="D1282" t="str">
            <v>H</v>
          </cell>
        </row>
        <row r="1283">
          <cell r="A1283" t="str">
            <v>UG-AX000-DISK-36G</v>
          </cell>
          <cell r="B1283" t="str">
            <v>UPG TO 36.4GB 10KRPM USCSI, 1"</v>
          </cell>
          <cell r="C1283">
            <v>2625</v>
          </cell>
          <cell r="D1283" t="str">
            <v>H</v>
          </cell>
        </row>
        <row r="1284">
          <cell r="A1284" t="str">
            <v>UG-AX000-DISK-9G-2</v>
          </cell>
          <cell r="B1284" t="str">
            <v>UPG, 9GB, 10000RPM, USCSI DR</v>
          </cell>
          <cell r="C1284">
            <v>1275</v>
          </cell>
          <cell r="D1284" t="str">
            <v>H</v>
          </cell>
        </row>
        <row r="1285">
          <cell r="A1285" t="str">
            <v>UG-CAB-543A-2400G</v>
          </cell>
          <cell r="B1285" t="str">
            <v>UPG to 2400GB StorEdge A5200</v>
          </cell>
          <cell r="C1285">
            <v>732000</v>
          </cell>
          <cell r="D1285" t="str">
            <v>A</v>
          </cell>
        </row>
        <row r="1286">
          <cell r="A1286" t="str">
            <v>UG-CAB-543A-800G</v>
          </cell>
          <cell r="B1286" t="str">
            <v>UPG 800GB StorEdge A5200 CAB</v>
          </cell>
          <cell r="C1286">
            <v>214500</v>
          </cell>
          <cell r="D1286" t="str">
            <v>A</v>
          </cell>
        </row>
        <row r="1287">
          <cell r="A1287" t="str">
            <v>UG-CAB-553A-1019G</v>
          </cell>
          <cell r="B1287" t="str">
            <v>UPGRADE TO 1019GB A5100 w/72"</v>
          </cell>
          <cell r="C1287">
            <v>157500</v>
          </cell>
          <cell r="D1287" t="str">
            <v>A</v>
          </cell>
        </row>
        <row r="1288">
          <cell r="A1288" t="str">
            <v>UG-CAB-553A-3057G</v>
          </cell>
          <cell r="B1288" t="str">
            <v>UPGRADE TO 3057GB A5100 W/ 72"</v>
          </cell>
          <cell r="C1288">
            <v>479978</v>
          </cell>
          <cell r="D1288" t="str">
            <v>A</v>
          </cell>
        </row>
        <row r="1289">
          <cell r="A1289" t="str">
            <v>UG-D1000-36G-10K</v>
          </cell>
          <cell r="B1289" t="str">
            <v>UPG, 36GB  D1000 (10K RPM)</v>
          </cell>
          <cell r="C1289">
            <v>9225</v>
          </cell>
          <cell r="D1289" t="str">
            <v>H</v>
          </cell>
        </row>
        <row r="1290">
          <cell r="A1290" t="str">
            <v>UG-D1000-36G-RK-2</v>
          </cell>
          <cell r="B1290" t="str">
            <v>UPG, 36GB D1000, RACK, 10K RPM</v>
          </cell>
          <cell r="C1290">
            <v>9225</v>
          </cell>
          <cell r="D1290" t="str">
            <v>H</v>
          </cell>
        </row>
        <row r="1291">
          <cell r="A1291" t="str">
            <v>UG-D1K-145G-36G10K</v>
          </cell>
          <cell r="B1291" t="str">
            <v>UPG D1000 145GB(4x36GB/10KRPM)</v>
          </cell>
          <cell r="C1291">
            <v>14925</v>
          </cell>
          <cell r="D1291" t="str">
            <v>H</v>
          </cell>
        </row>
        <row r="1292">
          <cell r="A1292" t="str">
            <v>UG-D1K-145G-RK</v>
          </cell>
          <cell r="B1292" t="str">
            <v>UPG D1000 145GB Rackmount tray</v>
          </cell>
          <cell r="C1292">
            <v>14925</v>
          </cell>
          <cell r="D1292" t="str">
            <v>H</v>
          </cell>
        </row>
        <row r="1293">
          <cell r="A1293" t="str">
            <v>UG-D1K-218G-18G10K</v>
          </cell>
          <cell r="B1293" t="str">
            <v>UPG D1000 218G(12x18GB/10KRPM)</v>
          </cell>
          <cell r="C1293">
            <v>22275</v>
          </cell>
          <cell r="D1293" t="str">
            <v>H</v>
          </cell>
        </row>
        <row r="1294">
          <cell r="A1294" t="str">
            <v>UG-D1K-291G-36G10K</v>
          </cell>
          <cell r="B1294" t="str">
            <v>UPG D1000 291G (8X36GB/10KRPM)</v>
          </cell>
          <cell r="C1294">
            <v>26250</v>
          </cell>
          <cell r="D1294" t="str">
            <v>H</v>
          </cell>
        </row>
        <row r="1295">
          <cell r="A1295" t="str">
            <v>UG-D1K-72G-18G-RK</v>
          </cell>
          <cell r="B1295" t="str">
            <v>UPG, D1000-72GB Rackmount tray</v>
          </cell>
          <cell r="C1295">
            <v>10463</v>
          </cell>
          <cell r="D1295" t="str">
            <v>H</v>
          </cell>
        </row>
        <row r="1296">
          <cell r="A1296" t="str">
            <v>UG-D1K-72G-18G10K</v>
          </cell>
          <cell r="B1296" t="str">
            <v>UPG D1000 72GB (4x18GB/10KRPM)</v>
          </cell>
          <cell r="C1296">
            <v>10463</v>
          </cell>
          <cell r="D1296" t="str">
            <v>H</v>
          </cell>
        </row>
        <row r="1297">
          <cell r="A1297" t="str">
            <v>UG-DLT4700-TO-L280</v>
          </cell>
          <cell r="B1297" t="str">
            <v>UG TO L280 STOREDGE AUTOLOADER</v>
          </cell>
          <cell r="C1297">
            <v>12460</v>
          </cell>
          <cell r="D1297" t="str">
            <v>H</v>
          </cell>
        </row>
        <row r="1298">
          <cell r="A1298" t="str">
            <v>UG-DLT7000</v>
          </cell>
          <cell r="B1298" t="str">
            <v>UG TO DLT7000 35-70GB FLEXIPAK</v>
          </cell>
          <cell r="C1298">
            <v>8400</v>
          </cell>
          <cell r="D1298" t="str">
            <v>H</v>
          </cell>
        </row>
        <row r="1299">
          <cell r="A1299" t="str">
            <v>UG-DSK-18GB10K</v>
          </cell>
          <cell r="B1299" t="str">
            <v>UG TO 18.2GB/10,000 RPM DISK</v>
          </cell>
          <cell r="C1299">
            <v>1500</v>
          </cell>
          <cell r="D1299" t="str">
            <v>H</v>
          </cell>
        </row>
        <row r="1300">
          <cell r="A1300" t="str">
            <v>UG-DSK-9GB</v>
          </cell>
          <cell r="B1300" t="str">
            <v>UPG, DISK 9.1GB/7200 USCSI</v>
          </cell>
          <cell r="C1300">
            <v>1204</v>
          </cell>
          <cell r="D1300" t="str">
            <v>H</v>
          </cell>
        </row>
        <row r="1301">
          <cell r="A1301" t="str">
            <v>UG-DSK-9GB-2</v>
          </cell>
          <cell r="B1301" t="str">
            <v>UPG, 9GB, 10000RPM, USCSI DR</v>
          </cell>
          <cell r="C1301">
            <v>1295</v>
          </cell>
          <cell r="D1301" t="str">
            <v>H</v>
          </cell>
        </row>
        <row r="1302">
          <cell r="A1302" t="str">
            <v>UG-E10K-5/1CONTRLB</v>
          </cell>
          <cell r="B1302" t="str">
            <v>5:1 E10000 Control Board ONLY</v>
          </cell>
          <cell r="C1302">
            <v>16000</v>
          </cell>
          <cell r="D1302" t="str">
            <v>A</v>
          </cell>
        </row>
        <row r="1303">
          <cell r="A1303" t="str">
            <v>UG-E3000-E3501</v>
          </cell>
          <cell r="B1303" t="str">
            <v>UG E3000 TO E3500</v>
          </cell>
          <cell r="C1303">
            <v>15750</v>
          </cell>
          <cell r="D1303" t="str">
            <v>A</v>
          </cell>
        </row>
        <row r="1304">
          <cell r="A1304" t="str">
            <v>UG-E3000-E4501</v>
          </cell>
          <cell r="B1304" t="str">
            <v>UG E3000 TO E4500</v>
          </cell>
          <cell r="C1304">
            <v>42400</v>
          </cell>
          <cell r="D1304" t="str">
            <v>A</v>
          </cell>
        </row>
        <row r="1305">
          <cell r="A1305" t="str">
            <v>UG-E3000-E5501</v>
          </cell>
          <cell r="B1305" t="str">
            <v>UG E3000 TO E5500</v>
          </cell>
          <cell r="C1305">
            <v>63200</v>
          </cell>
          <cell r="D1305" t="str">
            <v>A</v>
          </cell>
        </row>
        <row r="1306">
          <cell r="A1306" t="str">
            <v>UG-E350X-E4501</v>
          </cell>
          <cell r="B1306" t="str">
            <v>UG E350x TO E4500</v>
          </cell>
          <cell r="C1306">
            <v>42400</v>
          </cell>
          <cell r="D1306" t="str">
            <v>A</v>
          </cell>
        </row>
        <row r="1307">
          <cell r="A1307" t="str">
            <v>UG-E350X-E5501</v>
          </cell>
          <cell r="B1307" t="str">
            <v>UG E350X TO E5500</v>
          </cell>
          <cell r="C1307">
            <v>63200</v>
          </cell>
          <cell r="D1307" t="str">
            <v>A</v>
          </cell>
        </row>
        <row r="1308">
          <cell r="A1308" t="str">
            <v>UG-E4000-5/1GIGPLN</v>
          </cell>
          <cell r="B1308" t="str">
            <v>UG E4000 to 5/1 Gigaplane</v>
          </cell>
          <cell r="C1308">
            <v>15200</v>
          </cell>
          <cell r="D1308" t="str">
            <v>A</v>
          </cell>
        </row>
        <row r="1309">
          <cell r="A1309" t="str">
            <v>UG-E4000-E6501</v>
          </cell>
          <cell r="B1309" t="str">
            <v>UG E4000 TO E6500</v>
          </cell>
          <cell r="C1309">
            <v>127200</v>
          </cell>
          <cell r="D1309" t="str">
            <v>A</v>
          </cell>
        </row>
        <row r="1310">
          <cell r="A1310" t="str">
            <v>UG-E450X-E6501</v>
          </cell>
          <cell r="B1310" t="str">
            <v>UG E450X TO E6500</v>
          </cell>
          <cell r="C1310">
            <v>127200</v>
          </cell>
          <cell r="D1310" t="str">
            <v>A</v>
          </cell>
        </row>
        <row r="1311">
          <cell r="A1311" t="str">
            <v>UG-E5000-5/1GIGPLN</v>
          </cell>
          <cell r="B1311" t="str">
            <v>UG E5000 to 5/1 Gigaplane</v>
          </cell>
          <cell r="C1311">
            <v>17600</v>
          </cell>
          <cell r="D1311" t="str">
            <v>A</v>
          </cell>
        </row>
        <row r="1312">
          <cell r="A1312" t="str">
            <v>UG-E5000-E6501</v>
          </cell>
          <cell r="B1312" t="str">
            <v>UG E5000 TO E6500</v>
          </cell>
          <cell r="C1312">
            <v>108000</v>
          </cell>
          <cell r="D1312" t="str">
            <v>A</v>
          </cell>
        </row>
        <row r="1313">
          <cell r="A1313" t="str">
            <v>UG-E550X-E6501</v>
          </cell>
          <cell r="B1313" t="str">
            <v>UG E550X TO E6500</v>
          </cell>
          <cell r="C1313">
            <v>108000</v>
          </cell>
          <cell r="D1313" t="str">
            <v>A</v>
          </cell>
        </row>
        <row r="1314">
          <cell r="A1314" t="str">
            <v>UG-E5X00-E10000-4</v>
          </cell>
          <cell r="B1314" t="str">
            <v>CHASSIS UPGRADE TO E10000-4</v>
          </cell>
          <cell r="C1314">
            <v>268800</v>
          </cell>
          <cell r="D1314" t="str">
            <v>A</v>
          </cell>
        </row>
        <row r="1315">
          <cell r="A1315" t="str">
            <v>UG-E6X00-E10000-4</v>
          </cell>
          <cell r="B1315" t="str">
            <v>CHASSIS UPGRADE TO E10000-4</v>
          </cell>
          <cell r="C1315">
            <v>212800</v>
          </cell>
          <cell r="D1315" t="str">
            <v>A</v>
          </cell>
        </row>
        <row r="1316">
          <cell r="A1316" t="str">
            <v>UG-E6X00-E10000-D</v>
          </cell>
          <cell r="B1316" t="str">
            <v>E6K UG TO E10K PWR EXPRSS CAB</v>
          </cell>
          <cell r="C1316">
            <v>212800</v>
          </cell>
          <cell r="D1316" t="str">
            <v>A</v>
          </cell>
        </row>
        <row r="1317">
          <cell r="A1317" t="str">
            <v>UG-FFB-AFB-M3-V</v>
          </cell>
          <cell r="B1317" t="str">
            <v>GPX UPG TO ELITE3D M3 VERTICAL</v>
          </cell>
          <cell r="C1317">
            <v>2153</v>
          </cell>
          <cell r="D1317" t="str">
            <v>H</v>
          </cell>
        </row>
        <row r="1318">
          <cell r="A1318" t="str">
            <v>UG-FFB-AFB-M6-H</v>
          </cell>
          <cell r="B1318" t="str">
            <v>GPX UPG TO ELITE3D M6 HORIZON</v>
          </cell>
          <cell r="C1318">
            <v>3503</v>
          </cell>
          <cell r="D1318" t="str">
            <v>H</v>
          </cell>
        </row>
        <row r="1319">
          <cell r="A1319" t="str">
            <v>UG-FFB-AFB-M6-V</v>
          </cell>
          <cell r="B1319" t="str">
            <v>GPX UPG TO ELITE3D M6 VERTICAL</v>
          </cell>
          <cell r="C1319">
            <v>3503</v>
          </cell>
          <cell r="D1319" t="str">
            <v>H</v>
          </cell>
        </row>
        <row r="1320">
          <cell r="A1320" t="str">
            <v>UG-FFB-FFB3-DB-1-H</v>
          </cell>
          <cell r="B1320" t="str">
            <v>GPX UPG TO CREATOR3D SER 3 HOR</v>
          </cell>
          <cell r="C1320">
            <v>803</v>
          </cell>
          <cell r="D1320" t="str">
            <v>H</v>
          </cell>
        </row>
        <row r="1321">
          <cell r="A1321" t="str">
            <v>UG-FFB-FFB3-DB-1-V</v>
          </cell>
          <cell r="B1321" t="str">
            <v>GPX UPG TO CREATOR3D SER 3 VER</v>
          </cell>
          <cell r="C1321">
            <v>803</v>
          </cell>
          <cell r="D1321" t="str">
            <v>H</v>
          </cell>
        </row>
        <row r="1322">
          <cell r="A1322" t="str">
            <v>UG-L11000</v>
          </cell>
          <cell r="B1322" t="str">
            <v>UPGRADE, L11000 TAPE LIBRARY</v>
          </cell>
          <cell r="C1322">
            <v>210000</v>
          </cell>
          <cell r="D1322" t="str">
            <v>A</v>
          </cell>
        </row>
        <row r="1323">
          <cell r="A1323" t="str">
            <v>UG-L3500-2</v>
          </cell>
          <cell r="B1323" t="str">
            <v>UG TO L3500, TWO DRIVES</v>
          </cell>
          <cell r="C1323">
            <v>75600</v>
          </cell>
          <cell r="D1323" t="str">
            <v>A</v>
          </cell>
        </row>
        <row r="1324">
          <cell r="A1324" t="str">
            <v>UG-M11XX-M1194</v>
          </cell>
          <cell r="B1324" t="str">
            <v>UG 300 to 400MHz CPU Ent 250</v>
          </cell>
          <cell r="C1324">
            <v>5940</v>
          </cell>
          <cell r="D1324" t="str">
            <v>H</v>
          </cell>
        </row>
        <row r="1325">
          <cell r="A1325" t="str">
            <v>UG-M1XXX-M1300</v>
          </cell>
          <cell r="B1325" t="str">
            <v>UG TO U2 300MHZ MODULE</v>
          </cell>
          <cell r="C1325">
            <v>7155</v>
          </cell>
          <cell r="D1325" t="str">
            <v>H</v>
          </cell>
        </row>
        <row r="1326">
          <cell r="A1326" t="str">
            <v>UG-M1XXX-M1400</v>
          </cell>
          <cell r="B1326" t="str">
            <v>UG TO 400MHZ MODULE</v>
          </cell>
          <cell r="C1326">
            <v>5940</v>
          </cell>
          <cell r="D1326" t="str">
            <v>H</v>
          </cell>
        </row>
        <row r="1327">
          <cell r="A1327" t="str">
            <v>UG-M22XX-M2244</v>
          </cell>
          <cell r="B1327" t="str">
            <v>UG TO E450 400MHZ CPU MODULE</v>
          </cell>
          <cell r="C1327">
            <v>6885</v>
          </cell>
          <cell r="D1327" t="str">
            <v>H</v>
          </cell>
        </row>
        <row r="1328">
          <cell r="A1328" t="str">
            <v>UG-M2510-M2550</v>
          </cell>
          <cell r="B1328" t="str">
            <v>UG US 250MHZ/4MB</v>
          </cell>
          <cell r="C1328">
            <v>11250</v>
          </cell>
          <cell r="D1328" t="str">
            <v>A</v>
          </cell>
        </row>
        <row r="1329">
          <cell r="A1329" t="str">
            <v>UG-M2510-M2550E10K</v>
          </cell>
          <cell r="B1329" t="str">
            <v>UG US 250MHZ/4MB E10000</v>
          </cell>
          <cell r="C1329">
            <v>11250</v>
          </cell>
          <cell r="D1329" t="str">
            <v>A</v>
          </cell>
        </row>
        <row r="1330">
          <cell r="A1330" t="str">
            <v>UG-M2510-M2560</v>
          </cell>
          <cell r="B1330" t="str">
            <v>UG US 336MHZ/4MB</v>
          </cell>
          <cell r="C1330">
            <v>18750</v>
          </cell>
          <cell r="D1330" t="str">
            <v>A</v>
          </cell>
        </row>
        <row r="1331">
          <cell r="A1331" t="str">
            <v>UG-M2510-M2580</v>
          </cell>
          <cell r="B1331" t="str">
            <v>UG 167Mhz to 400MHz/8MB</v>
          </cell>
          <cell r="C1331">
            <v>18000</v>
          </cell>
          <cell r="D1331" t="str">
            <v>A</v>
          </cell>
        </row>
        <row r="1332">
          <cell r="A1332" t="str">
            <v>UG-M2530-M2560</v>
          </cell>
          <cell r="B1332" t="str">
            <v>UG US 336MHZ/4MB</v>
          </cell>
          <cell r="C1332">
            <v>14250</v>
          </cell>
          <cell r="D1332" t="str">
            <v>A</v>
          </cell>
        </row>
        <row r="1333">
          <cell r="A1333" t="str">
            <v>UG-M2550-M2580</v>
          </cell>
          <cell r="B1333" t="str">
            <v>UG 250Mhz to 400MHz/8MB-Field</v>
          </cell>
          <cell r="C1333">
            <v>15750</v>
          </cell>
          <cell r="D1333" t="str">
            <v>A</v>
          </cell>
        </row>
        <row r="1334">
          <cell r="A1334" t="str">
            <v>UG-M2560</v>
          </cell>
          <cell r="B1334" t="str">
            <v>UG US 336MHZ/4MB</v>
          </cell>
          <cell r="C1334">
            <v>24750</v>
          </cell>
          <cell r="D1334" t="str">
            <v>A</v>
          </cell>
        </row>
        <row r="1335">
          <cell r="A1335" t="str">
            <v>UG-M2560-M2570</v>
          </cell>
          <cell r="B1335" t="str">
            <v>UG 336MHZ TO 400MHZ/4MB-FIELD</v>
          </cell>
          <cell r="C1335">
            <v>11900</v>
          </cell>
          <cell r="D1335" t="str">
            <v>A</v>
          </cell>
        </row>
        <row r="1336">
          <cell r="A1336" t="str">
            <v>UG-M2560-M2580</v>
          </cell>
          <cell r="B1336" t="str">
            <v>UG 336/400 to 400MHz/8MB-Field</v>
          </cell>
          <cell r="C1336">
            <v>13500</v>
          </cell>
          <cell r="D1336" t="str">
            <v>A</v>
          </cell>
        </row>
        <row r="1337">
          <cell r="A1337" t="str">
            <v>UG-M2580</v>
          </cell>
          <cell r="B1337" t="str">
            <v>UG SunSPARC to 400MHz/8MB</v>
          </cell>
          <cell r="C1337">
            <v>22500</v>
          </cell>
          <cell r="D1337" t="str">
            <v>A</v>
          </cell>
        </row>
        <row r="1338">
          <cell r="A1338" t="str">
            <v>UG-M300-M360-U60</v>
          </cell>
          <cell r="B1338" t="str">
            <v>ULTRA 60 MODULE UPG TO 360MHZ</v>
          </cell>
          <cell r="C1338">
            <v>5188</v>
          </cell>
          <cell r="D1338" t="str">
            <v>H</v>
          </cell>
        </row>
        <row r="1339">
          <cell r="A1339" t="str">
            <v>UG-M300-M400</v>
          </cell>
          <cell r="B1339" t="str">
            <v>Upgr 300 to 400MHz/2Mb - E2/U2</v>
          </cell>
          <cell r="C1339">
            <v>5265</v>
          </cell>
          <cell r="D1339" t="str">
            <v>H</v>
          </cell>
        </row>
        <row r="1340">
          <cell r="A1340" t="str">
            <v>UG-M400-M450</v>
          </cell>
          <cell r="B1340" t="str">
            <v>CPU UPGRADE 400MHZ TO 450MHZ</v>
          </cell>
          <cell r="C1340">
            <v>6062</v>
          </cell>
          <cell r="D1340" t="str">
            <v>H</v>
          </cell>
        </row>
        <row r="1341">
          <cell r="A1341" t="str">
            <v>UG-MEM128-MEM512</v>
          </cell>
          <cell r="B1341" t="str">
            <v>UG TO 512MB (4X128MB) MEMORY</v>
          </cell>
          <cell r="C1341">
            <v>13130</v>
          </cell>
          <cell r="D1341" t="str">
            <v>H</v>
          </cell>
        </row>
        <row r="1342">
          <cell r="A1342" t="str">
            <v>UG-MEM256-MEM1GB</v>
          </cell>
          <cell r="B1342" t="str">
            <v>7022A TO 7023A MEM UPGRADE-1GB</v>
          </cell>
          <cell r="C1342">
            <v>17990</v>
          </cell>
          <cell r="D1342" t="str">
            <v>A</v>
          </cell>
        </row>
        <row r="1343">
          <cell r="A1343" t="str">
            <v>UG-MON-FP</v>
          </cell>
          <cell r="B1343" t="str">
            <v>Upg to 18.1" TFT LCD Color Mon</v>
          </cell>
          <cell r="C1343">
            <v>4193</v>
          </cell>
          <cell r="D1343" t="str">
            <v>H</v>
          </cell>
        </row>
        <row r="1344">
          <cell r="A1344" t="str">
            <v>UG-MXXX-M1197</v>
          </cell>
          <cell r="B1344" t="str">
            <v>Upgrade CPU - Netra 440MHz CPU</v>
          </cell>
          <cell r="C1344">
            <v>6223</v>
          </cell>
          <cell r="D1344" t="str">
            <v>H</v>
          </cell>
        </row>
        <row r="1345">
          <cell r="A1345" t="str">
            <v>UG-MXXX-M300</v>
          </cell>
          <cell r="B1345" t="str">
            <v>UG US-I TO 300MHZ US-II MODULE</v>
          </cell>
          <cell r="C1345">
            <v>6075</v>
          </cell>
          <cell r="D1345" t="str">
            <v>H</v>
          </cell>
        </row>
        <row r="1346">
          <cell r="A1346" t="str">
            <v>UG-MXXX-M440</v>
          </cell>
          <cell r="B1346" t="str">
            <v>UG TO U10 440MHZ CPU MODULE</v>
          </cell>
          <cell r="C1346">
            <v>6150</v>
          </cell>
          <cell r="D1346" t="str">
            <v>H</v>
          </cell>
        </row>
        <row r="1347">
          <cell r="A1347" t="str">
            <v>UG-MXXX-M450</v>
          </cell>
          <cell r="B1347" t="str">
            <v>CPU MODULE UPG TO 450MHZ</v>
          </cell>
          <cell r="C1347">
            <v>6210</v>
          </cell>
          <cell r="D1347" t="str">
            <v>H</v>
          </cell>
        </row>
        <row r="1348">
          <cell r="A1348" t="str">
            <v>UG-MXXXX-M1194</v>
          </cell>
          <cell r="B1348" t="str">
            <v>UG 167/200/250 CPU to 400/2MHz</v>
          </cell>
          <cell r="C1348">
            <v>6757</v>
          </cell>
          <cell r="D1348" t="str">
            <v>H</v>
          </cell>
        </row>
        <row r="1349">
          <cell r="A1349" t="str">
            <v>UG-MXXXX-M2244</v>
          </cell>
          <cell r="B1349" t="str">
            <v>UG TO E450 400MHZ CPU MODULE</v>
          </cell>
          <cell r="C1349">
            <v>8775</v>
          </cell>
          <cell r="D1349" t="str">
            <v>H</v>
          </cell>
        </row>
        <row r="1350">
          <cell r="A1350" t="str">
            <v>UG-RM-541A-400G</v>
          </cell>
          <cell r="B1350" t="str">
            <v>UPG 400GB Sun StorEdge A5200</v>
          </cell>
          <cell r="C1350">
            <v>108750</v>
          </cell>
          <cell r="D1350" t="str">
            <v>A</v>
          </cell>
        </row>
        <row r="1351">
          <cell r="A1351" t="str">
            <v>UG-RM-551A-509G</v>
          </cell>
          <cell r="B1351" t="str">
            <v>UPG 509GB Sun StorEdge A5100</v>
          </cell>
          <cell r="C1351">
            <v>69000</v>
          </cell>
          <cell r="D1351" t="str">
            <v>A</v>
          </cell>
        </row>
        <row r="1352">
          <cell r="A1352" t="str">
            <v>UG-S-14UEC19S128CJ</v>
          </cell>
          <cell r="B1352" t="str">
            <v>UG TO UE2/1300,128MB,9GB,32XCD</v>
          </cell>
          <cell r="C1352">
            <v>17692</v>
          </cell>
          <cell r="D1352" t="str">
            <v>H</v>
          </cell>
        </row>
        <row r="1353">
          <cell r="A1353" t="str">
            <v>UG-S-14UJC19S128CJ</v>
          </cell>
          <cell r="B1353" t="str">
            <v>UG TO E2/1400,128MB,9GB,32xCD</v>
          </cell>
          <cell r="C1353">
            <v>14722</v>
          </cell>
          <cell r="D1353" t="str">
            <v>H</v>
          </cell>
        </row>
        <row r="1354">
          <cell r="A1354" t="str">
            <v>UG-S-UEC2-9S-256CJ</v>
          </cell>
          <cell r="B1354" t="str">
            <v>UG TO UE2/2300,256MB,9GB,32XCD</v>
          </cell>
          <cell r="C1354">
            <v>23645</v>
          </cell>
          <cell r="D1354" t="str">
            <v>H</v>
          </cell>
        </row>
        <row r="1355">
          <cell r="A1355" t="str">
            <v>UG-S-UJC2-9S-256CJ</v>
          </cell>
          <cell r="B1355" t="str">
            <v>UG TO UE2/2400,256MB,9GB,32xCD</v>
          </cell>
          <cell r="C1355">
            <v>21944</v>
          </cell>
          <cell r="D1355" t="str">
            <v>H</v>
          </cell>
        </row>
        <row r="1356">
          <cell r="A1356" t="str">
            <v>UG-SBIO-DSBIO</v>
          </cell>
          <cell r="B1356" t="str">
            <v>UG E10000 I/O BOARD</v>
          </cell>
          <cell r="C1356">
            <v>9600</v>
          </cell>
          <cell r="D1356" t="str">
            <v>A</v>
          </cell>
        </row>
        <row r="1357">
          <cell r="A1357" t="str">
            <v>UG-SF-BEZEL-KIT</v>
          </cell>
          <cell r="B1357" t="str">
            <v>UG E5x00/E6x00 Bezel - Field</v>
          </cell>
          <cell r="C1357">
            <v>800</v>
          </cell>
          <cell r="D1357" t="str">
            <v>A</v>
          </cell>
        </row>
        <row r="1358">
          <cell r="A1358" t="str">
            <v>UG-SUNSV-E3501-C62</v>
          </cell>
          <cell r="B1358" t="str">
            <v>UG TO E3500 2x336MHZ/4MB</v>
          </cell>
          <cell r="C1358">
            <v>43200</v>
          </cell>
          <cell r="D1358" t="str">
            <v>A</v>
          </cell>
        </row>
        <row r="1359">
          <cell r="A1359" t="str">
            <v>UG-SUNSV-E3501-C82</v>
          </cell>
          <cell r="B1359" t="str">
            <v>UG TO E3500 2x400MHZ/8MB</v>
          </cell>
          <cell r="C1359">
            <v>53700</v>
          </cell>
          <cell r="D1359" t="str">
            <v>A</v>
          </cell>
        </row>
        <row r="1360">
          <cell r="A1360" t="str">
            <v>UG-SUNSV-E4501</v>
          </cell>
          <cell r="B1360" t="str">
            <v>UG TO E4500</v>
          </cell>
          <cell r="C1360">
            <v>55200</v>
          </cell>
          <cell r="D1360" t="str">
            <v>A</v>
          </cell>
        </row>
        <row r="1361">
          <cell r="A1361" t="str">
            <v>UG-SUNSV-E5501</v>
          </cell>
          <cell r="B1361" t="str">
            <v>UG TO E5500</v>
          </cell>
          <cell r="C1361">
            <v>72800</v>
          </cell>
          <cell r="D1361" t="str">
            <v>A</v>
          </cell>
        </row>
        <row r="1362">
          <cell r="A1362" t="str">
            <v>UG-TAPE-SLR</v>
          </cell>
          <cell r="B1362" t="str">
            <v>UG TO EXT. 4GB SLR TAPE</v>
          </cell>
          <cell r="C1362">
            <v>945</v>
          </cell>
          <cell r="D1362" t="str">
            <v>H</v>
          </cell>
        </row>
        <row r="1363">
          <cell r="A1363" t="str">
            <v>UG-TT-540A-127G</v>
          </cell>
          <cell r="B1363" t="str">
            <v>UPG 127GB Sun StorEdge A5200</v>
          </cell>
          <cell r="C1363">
            <v>58500</v>
          </cell>
          <cell r="D1363" t="str">
            <v>A</v>
          </cell>
        </row>
        <row r="1364">
          <cell r="A1364" t="str">
            <v>UG-TT-540A-400G</v>
          </cell>
          <cell r="B1364" t="str">
            <v>UPG 400GB StorEdge A5200 TT</v>
          </cell>
          <cell r="C1364">
            <v>108750</v>
          </cell>
          <cell r="D1364" t="str">
            <v>A</v>
          </cell>
        </row>
        <row r="1365">
          <cell r="A1365" t="str">
            <v>UG-TT-550A-182G</v>
          </cell>
          <cell r="B1365" t="str">
            <v>UPGRADE TO 182GB A5100 (TT)</v>
          </cell>
          <cell r="C1365">
            <v>39000</v>
          </cell>
          <cell r="D1365" t="str">
            <v>A</v>
          </cell>
        </row>
        <row r="1366">
          <cell r="A1366" t="str">
            <v>UG-TT-550A-509G</v>
          </cell>
          <cell r="B1366" t="str">
            <v>UPGRADE TO 509GB A5100 (TT)</v>
          </cell>
          <cell r="C1366">
            <v>69000</v>
          </cell>
          <cell r="D1366" t="str">
            <v>A</v>
          </cell>
        </row>
        <row r="1367">
          <cell r="A1367" t="str">
            <v>UG-WRKGP-E3501-C62</v>
          </cell>
          <cell r="B1367" t="str">
            <v>UG Wkgrp SV TO E3500 2x336MHz</v>
          </cell>
          <cell r="C1367">
            <v>46800</v>
          </cell>
          <cell r="D1367" t="str">
            <v>A</v>
          </cell>
        </row>
        <row r="1368">
          <cell r="A1368" t="str">
            <v>UG-WRKGP-E3501-C82</v>
          </cell>
          <cell r="B1368" t="str">
            <v>UG Wkgrp SV TO E3500 2x400/8MB</v>
          </cell>
          <cell r="C1368">
            <v>57300</v>
          </cell>
          <cell r="D1368" t="str">
            <v>A</v>
          </cell>
        </row>
        <row r="1369">
          <cell r="A1369" t="str">
            <v>UG-X5239A</v>
          </cell>
          <cell r="B1369" t="str">
            <v>UPG NEBS L3 Disk 18.2GB/10K</v>
          </cell>
          <cell r="C1369">
            <v>1500</v>
          </cell>
          <cell r="D1369" t="str">
            <v>H</v>
          </cell>
        </row>
        <row r="1370">
          <cell r="A1370" t="str">
            <v>UG-XDSKD130-36GAC</v>
          </cell>
          <cell r="B1370" t="str">
            <v>UPG Netra st D130, 2x18GB, AC</v>
          </cell>
          <cell r="C1370">
            <v>5843</v>
          </cell>
          <cell r="D1370" t="str">
            <v>A</v>
          </cell>
        </row>
        <row r="1371">
          <cell r="A1371" t="str">
            <v>UG1-2UKC1Z9LC128CP</v>
          </cell>
          <cell r="B1371" t="str">
            <v>UG WS U10/440,FFB2+,128MB/9G</v>
          </cell>
          <cell r="C1371">
            <v>4583</v>
          </cell>
          <cell r="D1371" t="str">
            <v>H</v>
          </cell>
        </row>
        <row r="1372">
          <cell r="A1372" t="str">
            <v>UG1-2UKC1Z9LC512CP</v>
          </cell>
          <cell r="B1372" t="str">
            <v>UG WS U10/440,FFB2+,512MB/9G</v>
          </cell>
          <cell r="C1372">
            <v>5933</v>
          </cell>
          <cell r="D1372" t="str">
            <v>H</v>
          </cell>
        </row>
        <row r="1373">
          <cell r="A1373" t="str">
            <v>UG1-2UKC1Z9MC256CP</v>
          </cell>
          <cell r="B1373" t="str">
            <v>UG WS U10/440,AFBM6,256MB/9G</v>
          </cell>
          <cell r="C1373">
            <v>6878</v>
          </cell>
          <cell r="D1373" t="str">
            <v>H</v>
          </cell>
        </row>
        <row r="1374">
          <cell r="A1374" t="str">
            <v>UG1-2UKC1Z9MC512CP</v>
          </cell>
          <cell r="B1374" t="str">
            <v>UG WS U10/440,AFBM6,512MB/9G</v>
          </cell>
          <cell r="C1374">
            <v>7823</v>
          </cell>
          <cell r="D1374" t="str">
            <v>H</v>
          </cell>
        </row>
        <row r="1375">
          <cell r="A1375" t="str">
            <v>UG1-2UKC1Z9PC128CP</v>
          </cell>
          <cell r="B1375" t="str">
            <v>UG WS U10/440,PGX24,128MB/9G</v>
          </cell>
          <cell r="C1375">
            <v>3638</v>
          </cell>
          <cell r="D1375" t="str">
            <v>H</v>
          </cell>
        </row>
        <row r="1376">
          <cell r="A1376" t="str">
            <v>UG1-2UKC1Z9PC512CP</v>
          </cell>
          <cell r="B1376" t="str">
            <v>UG WS U10/440,PGX24,512MB/9G</v>
          </cell>
          <cell r="C1376">
            <v>4988</v>
          </cell>
          <cell r="D1376" t="str">
            <v>H</v>
          </cell>
        </row>
        <row r="1377">
          <cell r="A1377" t="str">
            <v>UG1-2UKC1Z9QC256CP</v>
          </cell>
          <cell r="B1377" t="str">
            <v>UG WS U10/440,AFBM3,256MB/9G</v>
          </cell>
          <cell r="C1377">
            <v>6338</v>
          </cell>
          <cell r="D1377" t="str">
            <v>H</v>
          </cell>
        </row>
        <row r="1378">
          <cell r="A1378" t="str">
            <v>UG1-2UKC1Z9QC512CP</v>
          </cell>
          <cell r="B1378" t="str">
            <v>UG WS U10/440,AFBM3,512MB/9G</v>
          </cell>
          <cell r="C1378">
            <v>7283</v>
          </cell>
          <cell r="D1378" t="str">
            <v>H</v>
          </cell>
        </row>
        <row r="1379">
          <cell r="A1379" t="str">
            <v>UG10-A25-BA</v>
          </cell>
          <cell r="B1379" t="str">
            <v>UG TO E450 400MHZ ENABLED BASE</v>
          </cell>
          <cell r="C1379">
            <v>10861</v>
          </cell>
          <cell r="D1379" t="str">
            <v>H</v>
          </cell>
        </row>
        <row r="1380">
          <cell r="A1380" t="str">
            <v>UG10-A26-AA</v>
          </cell>
          <cell r="B1380" t="str">
            <v>UG S10/SERVR TO E250 ZERO BASE</v>
          </cell>
          <cell r="C1380">
            <v>4158</v>
          </cell>
          <cell r="D1380" t="str">
            <v>H</v>
          </cell>
        </row>
        <row r="1381">
          <cell r="A1381" t="str">
            <v>UG10-A26-AA-R</v>
          </cell>
          <cell r="B1381" t="str">
            <v>UG S10 TO E250 RACK BASE</v>
          </cell>
          <cell r="C1381">
            <v>4158</v>
          </cell>
          <cell r="D1381" t="str">
            <v>H</v>
          </cell>
        </row>
        <row r="1382">
          <cell r="A1382" t="str">
            <v>UG10-N03-AA</v>
          </cell>
          <cell r="B1382" t="str">
            <v>UPG S10/20 to Netra t 1125 bas</v>
          </cell>
          <cell r="C1382">
            <v>8533</v>
          </cell>
          <cell r="D1382" t="str">
            <v>A</v>
          </cell>
        </row>
        <row r="1383">
          <cell r="A1383" t="str">
            <v>UG10-N04-AA</v>
          </cell>
          <cell r="B1383" t="str">
            <v>UPG S10/20 to Netra t 1120 bas</v>
          </cell>
          <cell r="C1383">
            <v>8533</v>
          </cell>
          <cell r="D1383" t="str">
            <v>A</v>
          </cell>
        </row>
        <row r="1384">
          <cell r="A1384" t="str">
            <v>UG10-UEC1-9L-128AH</v>
          </cell>
          <cell r="B1384" t="str">
            <v>UG S10 TO U2/300, C3D SER 3</v>
          </cell>
          <cell r="C1384">
            <v>12690</v>
          </cell>
          <cell r="D1384" t="str">
            <v>H</v>
          </cell>
        </row>
        <row r="1385">
          <cell r="A1385" t="str">
            <v>UG10-UEC1-9M-128AH</v>
          </cell>
          <cell r="B1385" t="str">
            <v>UG S10 TO U2/1300,AFB,128MB,9G</v>
          </cell>
          <cell r="C1385">
            <v>15518</v>
          </cell>
          <cell r="D1385" t="str">
            <v>H</v>
          </cell>
        </row>
        <row r="1386">
          <cell r="A1386" t="str">
            <v>UG10-UEC2-9L-128AH</v>
          </cell>
          <cell r="B1386" t="str">
            <v>UG S10 TO U2/2300, C3D SER 3</v>
          </cell>
          <cell r="C1386">
            <v>18765</v>
          </cell>
          <cell r="D1386" t="str">
            <v>H</v>
          </cell>
        </row>
        <row r="1387">
          <cell r="A1387" t="str">
            <v>UG10-UEC2-9M-128AH</v>
          </cell>
          <cell r="B1387" t="str">
            <v>UG S10 TO U2/2300,AFB,128MB,9G</v>
          </cell>
          <cell r="C1387">
            <v>21256</v>
          </cell>
          <cell r="D1387" t="str">
            <v>H</v>
          </cell>
        </row>
        <row r="1388">
          <cell r="A1388" t="str">
            <v>UG10-UJC1-9L-256AH</v>
          </cell>
          <cell r="B1388" t="str">
            <v>UG S10 TO U2/400, C3D SER 3</v>
          </cell>
          <cell r="C1388">
            <v>15822</v>
          </cell>
          <cell r="D1388" t="str">
            <v>H</v>
          </cell>
        </row>
        <row r="1389">
          <cell r="A1389" t="str">
            <v>UG10-UJC1-9M-256AH</v>
          </cell>
          <cell r="B1389" t="str">
            <v>UG S10 TO U2/1400,AFB,256MB,9G</v>
          </cell>
          <cell r="C1389">
            <v>19265</v>
          </cell>
          <cell r="D1389" t="str">
            <v>H</v>
          </cell>
        </row>
        <row r="1390">
          <cell r="A1390" t="str">
            <v>UG11-A33-AA</v>
          </cell>
          <cell r="B1390" t="str">
            <v>UG Ent1 to E420R Server Base</v>
          </cell>
          <cell r="C1390">
            <v>6769</v>
          </cell>
          <cell r="D1390" t="str">
            <v>H</v>
          </cell>
        </row>
        <row r="1391">
          <cell r="A1391" t="str">
            <v>UG11-A34-AA</v>
          </cell>
          <cell r="B1391" t="str">
            <v>UG Ent1 to E220R server base</v>
          </cell>
          <cell r="C1391">
            <v>1491</v>
          </cell>
          <cell r="D1391" t="str">
            <v>H</v>
          </cell>
        </row>
        <row r="1392">
          <cell r="A1392" t="str">
            <v>UG14-3UGD19L-000AQ</v>
          </cell>
          <cell r="B1392" t="str">
            <v>CHASSIS UPG TO ULT 60, 360MHZ</v>
          </cell>
          <cell r="C1392">
            <v>9443</v>
          </cell>
          <cell r="D1392" t="str">
            <v>H</v>
          </cell>
        </row>
        <row r="1393">
          <cell r="A1393" t="str">
            <v>UG14-3UGD19M-000AQ</v>
          </cell>
          <cell r="B1393" t="str">
            <v>CHASSIS UPG TO ULT 60, 360MHZ</v>
          </cell>
          <cell r="C1393">
            <v>12143</v>
          </cell>
          <cell r="D1393" t="str">
            <v>H</v>
          </cell>
        </row>
        <row r="1394">
          <cell r="A1394" t="str">
            <v>UG14-3UGD19Q-128AQ</v>
          </cell>
          <cell r="B1394" t="str">
            <v>CHASSIS UPG TO ULT 60, 360MHZ</v>
          </cell>
          <cell r="C1394">
            <v>11873</v>
          </cell>
          <cell r="D1394" t="str">
            <v>H</v>
          </cell>
        </row>
        <row r="1395">
          <cell r="A1395" t="str">
            <v>UG14-5UNC-9S-000NK</v>
          </cell>
          <cell r="B1395" t="str">
            <v>UG E2/300MHZ TO E450</v>
          </cell>
          <cell r="C1395">
            <v>13696</v>
          </cell>
          <cell r="D1395" t="str">
            <v>H</v>
          </cell>
        </row>
        <row r="1396">
          <cell r="A1396" t="str">
            <v>UG14-6UNC-9S-000NK</v>
          </cell>
          <cell r="B1396" t="str">
            <v>UG E2/300MHZ TO E250 BASE</v>
          </cell>
          <cell r="C1396">
            <v>5913</v>
          </cell>
          <cell r="D1396" t="str">
            <v>H</v>
          </cell>
        </row>
        <row r="1397">
          <cell r="A1397" t="str">
            <v>UG14-A25-9S-000-BA</v>
          </cell>
          <cell r="B1397" t="str">
            <v>UG SS20/UE1/UE2 TO E450 CHASSI</v>
          </cell>
          <cell r="C1397">
            <v>11536</v>
          </cell>
          <cell r="D1397" t="str">
            <v>H</v>
          </cell>
        </row>
        <row r="1398">
          <cell r="A1398" t="str">
            <v>UG14-A25-9S-000NK</v>
          </cell>
          <cell r="B1398" t="str">
            <v>UG E2-&gt;E450 400MH ENABLED BASE</v>
          </cell>
          <cell r="C1398">
            <v>12076</v>
          </cell>
          <cell r="D1398" t="str">
            <v>H</v>
          </cell>
        </row>
        <row r="1399">
          <cell r="A1399" t="str">
            <v>UG14-A26-9S-000-AA</v>
          </cell>
          <cell r="B1399" t="str">
            <v>UG E1/SS20-&gt;E250(CPU/DISK RQD)</v>
          </cell>
          <cell r="C1399">
            <v>3213</v>
          </cell>
          <cell r="D1399" t="str">
            <v>H</v>
          </cell>
        </row>
        <row r="1400">
          <cell r="A1400" t="str">
            <v>UG14-A26-9S-000NK</v>
          </cell>
          <cell r="B1400" t="str">
            <v>UG E1 OR E2 TO E250 (CPU REQD)</v>
          </cell>
          <cell r="C1400">
            <v>3888</v>
          </cell>
          <cell r="D1400" t="str">
            <v>H</v>
          </cell>
        </row>
        <row r="1401">
          <cell r="A1401" t="str">
            <v>UG14-A33-000-CX</v>
          </cell>
          <cell r="B1401" t="str">
            <v>UG Ent2 - E420R no mem 18GB dr</v>
          </cell>
          <cell r="C1401">
            <v>8869</v>
          </cell>
          <cell r="D1401" t="str">
            <v>H</v>
          </cell>
        </row>
        <row r="1402">
          <cell r="A1402" t="str">
            <v>UG14-A34-000-CQ</v>
          </cell>
          <cell r="B1402" t="str">
            <v>UG E2-E220R base/0MB/9GB 10k</v>
          </cell>
          <cell r="C1402">
            <v>3307</v>
          </cell>
          <cell r="D1402" t="str">
            <v>H</v>
          </cell>
        </row>
        <row r="1403">
          <cell r="A1403" t="str">
            <v>UG14-N03-AA</v>
          </cell>
          <cell r="B1403" t="str">
            <v>UP E1/E2/t1100 to Netra1125 ba</v>
          </cell>
          <cell r="C1403">
            <v>6293</v>
          </cell>
          <cell r="D1403" t="str">
            <v>A</v>
          </cell>
        </row>
        <row r="1404">
          <cell r="A1404" t="str">
            <v>UG14-N04-AA</v>
          </cell>
          <cell r="B1404" t="str">
            <v>UP E1/E2/t1100 to Netra1120 ba</v>
          </cell>
          <cell r="C1404">
            <v>6293</v>
          </cell>
          <cell r="D1404" t="str">
            <v>A</v>
          </cell>
        </row>
        <row r="1405">
          <cell r="A1405" t="str">
            <v>UG14-N14-AA</v>
          </cell>
          <cell r="B1405" t="str">
            <v>UG E1or2 - Netra t1405 AC Base</v>
          </cell>
          <cell r="C1405">
            <v>10493</v>
          </cell>
          <cell r="D1405" t="str">
            <v>A</v>
          </cell>
        </row>
        <row r="1406">
          <cell r="A1406" t="str">
            <v>UG14-N15-AA</v>
          </cell>
          <cell r="B1406" t="str">
            <v>UG E1or2 - Netra t1400 DC Base</v>
          </cell>
          <cell r="C1406">
            <v>10493</v>
          </cell>
          <cell r="D1406" t="str">
            <v>A</v>
          </cell>
        </row>
        <row r="1407">
          <cell r="A1407" t="str">
            <v>UG16-3ULD19L-000AQ</v>
          </cell>
          <cell r="B1407" t="str">
            <v>CHASSIS UPG TO ULT 60, 450MHZ</v>
          </cell>
          <cell r="C1407">
            <v>10118</v>
          </cell>
          <cell r="D1407" t="str">
            <v>H</v>
          </cell>
        </row>
        <row r="1408">
          <cell r="A1408" t="str">
            <v>UG16-3ULD19M-000AQ</v>
          </cell>
          <cell r="B1408" t="str">
            <v>CHASSIS UPG TO ULT 60, 450MHZ</v>
          </cell>
          <cell r="C1408">
            <v>12015</v>
          </cell>
          <cell r="D1408" t="str">
            <v>H</v>
          </cell>
        </row>
        <row r="1409">
          <cell r="A1409" t="str">
            <v>UG16-3ULD19Q-000AQ</v>
          </cell>
          <cell r="B1409" t="str">
            <v>CHASSIS UPG TO ULT 60, 450MHZ</v>
          </cell>
          <cell r="C1409">
            <v>11468</v>
          </cell>
          <cell r="D1409" t="str">
            <v>H</v>
          </cell>
        </row>
        <row r="1410">
          <cell r="A1410" t="str">
            <v>UG16-3ULD29Q-000AQ</v>
          </cell>
          <cell r="B1410" t="str">
            <v>CHASSIS UPG TO ULT 60, 450MHZ</v>
          </cell>
          <cell r="C1410">
            <v>16065</v>
          </cell>
          <cell r="D1410" t="str">
            <v>H</v>
          </cell>
        </row>
        <row r="1411">
          <cell r="A1411" t="str">
            <v>UG16-3ULD29Z-000AQ</v>
          </cell>
          <cell r="B1411" t="str">
            <v>CHASSIS UPG TO U60, 2x450MHz</v>
          </cell>
          <cell r="C1411">
            <v>16612</v>
          </cell>
          <cell r="D1411" t="str">
            <v>H</v>
          </cell>
        </row>
        <row r="1412">
          <cell r="A1412" t="str">
            <v>UG16-7ULD19M1024AQ</v>
          </cell>
          <cell r="B1412" t="str">
            <v>Upg to U80/450, AFB, 1024MB</v>
          </cell>
          <cell r="C1412">
            <v>24867</v>
          </cell>
          <cell r="D1412" t="str">
            <v>H</v>
          </cell>
        </row>
        <row r="1413">
          <cell r="A1413" t="str">
            <v>UG16-7ULD19T-256AQ</v>
          </cell>
          <cell r="B1413" t="str">
            <v>Upg to U80/450, PGX32, 256MB</v>
          </cell>
          <cell r="C1413">
            <v>17732</v>
          </cell>
          <cell r="D1413" t="str">
            <v>H</v>
          </cell>
        </row>
        <row r="1414">
          <cell r="A1414" t="str">
            <v>UG16-7ULD19T1024AQ</v>
          </cell>
          <cell r="B1414" t="str">
            <v>Upg to U80/450, PGX32, 1024MB</v>
          </cell>
          <cell r="C1414">
            <v>22430</v>
          </cell>
          <cell r="D1414" t="str">
            <v>H</v>
          </cell>
        </row>
        <row r="1415">
          <cell r="A1415" t="str">
            <v>UG16-7ULD29M1024AQ</v>
          </cell>
          <cell r="B1415" t="str">
            <v>Upg to U80/2x450, AFB, 1024MB</v>
          </cell>
          <cell r="C1415">
            <v>32427</v>
          </cell>
          <cell r="D1415" t="str">
            <v>H</v>
          </cell>
        </row>
        <row r="1416">
          <cell r="A1416" t="str">
            <v>UG16-7ULD29T1024AQ</v>
          </cell>
          <cell r="B1416" t="str">
            <v>Upg to U80/2x450, PGX, 1024MB</v>
          </cell>
          <cell r="C1416">
            <v>29990</v>
          </cell>
          <cell r="D1416" t="str">
            <v>H</v>
          </cell>
        </row>
        <row r="1417">
          <cell r="A1417" t="str">
            <v>UG20-3UGD19L-128AQ</v>
          </cell>
          <cell r="B1417" t="str">
            <v>UPG TO ULT 60, 360MHZ, 128MB</v>
          </cell>
          <cell r="C1417">
            <v>10118</v>
          </cell>
          <cell r="D1417" t="str">
            <v>H</v>
          </cell>
        </row>
        <row r="1418">
          <cell r="A1418" t="str">
            <v>UG20-3UGD19M-128AQ</v>
          </cell>
          <cell r="B1418" t="str">
            <v>UPG TO ULT 60, 1X360MHZ, 128MB</v>
          </cell>
          <cell r="C1418">
            <v>13149</v>
          </cell>
          <cell r="D1418" t="str">
            <v>H</v>
          </cell>
        </row>
        <row r="1419">
          <cell r="A1419" t="str">
            <v>UG20-3UGD19Q-128AQ</v>
          </cell>
          <cell r="B1419" t="str">
            <v>UPG TO ULT 60, 360MHZ, 128MB</v>
          </cell>
          <cell r="C1419">
            <v>11252</v>
          </cell>
          <cell r="D1419" t="str">
            <v>H</v>
          </cell>
        </row>
        <row r="1420">
          <cell r="A1420" t="str">
            <v>UG20-3UGD29Q-256AH</v>
          </cell>
          <cell r="B1420" t="str">
            <v>UPG TO ULT 60, 2X360MHZ, 256MB</v>
          </cell>
          <cell r="C1420">
            <v>17746</v>
          </cell>
          <cell r="D1420" t="str">
            <v>H</v>
          </cell>
        </row>
        <row r="1421">
          <cell r="A1421" t="str">
            <v>UG20-3ULD19L-256AQ</v>
          </cell>
          <cell r="B1421" t="str">
            <v>CHASSIS UPG TO ULT 60, 450MHZ</v>
          </cell>
          <cell r="C1421">
            <v>12818</v>
          </cell>
          <cell r="D1421" t="str">
            <v>H</v>
          </cell>
        </row>
        <row r="1422">
          <cell r="A1422" t="str">
            <v>UG20-3ULD19M-256AQ</v>
          </cell>
          <cell r="B1422" t="str">
            <v>CHASSIS UPG TO ULT 60, 450MHZ</v>
          </cell>
          <cell r="C1422">
            <v>14715</v>
          </cell>
          <cell r="D1422" t="str">
            <v>H</v>
          </cell>
        </row>
        <row r="1423">
          <cell r="A1423" t="str">
            <v>UG20-3ULD19M-512AQ</v>
          </cell>
          <cell r="B1423" t="str">
            <v>CHASSIS UPG TO ULT 60, 450MHZ</v>
          </cell>
          <cell r="C1423">
            <v>16173</v>
          </cell>
          <cell r="D1423" t="str">
            <v>H</v>
          </cell>
        </row>
        <row r="1424">
          <cell r="A1424" t="str">
            <v>UG20-3ULD19Q-256AQ</v>
          </cell>
          <cell r="B1424" t="str">
            <v>CHASSIS UPG TO ULT 60, 450MHZ</v>
          </cell>
          <cell r="C1424">
            <v>14168</v>
          </cell>
          <cell r="D1424" t="str">
            <v>H</v>
          </cell>
        </row>
        <row r="1425">
          <cell r="A1425" t="str">
            <v>UG20-3ULD19Q1024AQ</v>
          </cell>
          <cell r="B1425" t="str">
            <v>CHASSIS UPG TO ULT 60, 450MHZ</v>
          </cell>
          <cell r="C1425">
            <v>18866</v>
          </cell>
          <cell r="D1425" t="str">
            <v>H</v>
          </cell>
        </row>
        <row r="1426">
          <cell r="A1426" t="str">
            <v>UG20-3ULD29M-512AQ</v>
          </cell>
          <cell r="B1426" t="str">
            <v>CHASSIS UPG TO ULT 60, 450MHZ</v>
          </cell>
          <cell r="C1426">
            <v>22383</v>
          </cell>
          <cell r="D1426" t="str">
            <v>H</v>
          </cell>
        </row>
        <row r="1427">
          <cell r="A1427" t="str">
            <v>UG20-7ULD19M1024AQ</v>
          </cell>
          <cell r="B1427" t="str">
            <v>Upg to U80/450, AFB, 1024MB</v>
          </cell>
          <cell r="C1427">
            <v>25542</v>
          </cell>
          <cell r="D1427" t="str">
            <v>H</v>
          </cell>
        </row>
        <row r="1428">
          <cell r="A1428" t="str">
            <v>UG20-7ULD19T-256AQ</v>
          </cell>
          <cell r="B1428" t="str">
            <v>Upg to U80/450, PGX32, 256MB</v>
          </cell>
          <cell r="C1428">
            <v>18407</v>
          </cell>
          <cell r="D1428" t="str">
            <v>H</v>
          </cell>
        </row>
        <row r="1429">
          <cell r="A1429" t="str">
            <v>UG20-7ULD19T1024AQ</v>
          </cell>
          <cell r="B1429" t="str">
            <v>Upg to U80/450, PGX32, 1024MB</v>
          </cell>
          <cell r="C1429">
            <v>23105</v>
          </cell>
          <cell r="D1429" t="str">
            <v>H</v>
          </cell>
        </row>
        <row r="1430">
          <cell r="A1430" t="str">
            <v>UG20-7ULD29M1024AQ</v>
          </cell>
          <cell r="B1430" t="str">
            <v>UPG to U80/2450, AFBM6, 1024MB</v>
          </cell>
          <cell r="C1430">
            <v>33102</v>
          </cell>
          <cell r="D1430" t="str">
            <v>H</v>
          </cell>
        </row>
        <row r="1431">
          <cell r="A1431" t="str">
            <v>UG20-7ULD29T1024AQ</v>
          </cell>
          <cell r="B1431" t="str">
            <v>Upg to U80/2450, PGX32, 1024MB</v>
          </cell>
          <cell r="C1431">
            <v>30665</v>
          </cell>
          <cell r="D1431" t="str">
            <v>H</v>
          </cell>
        </row>
        <row r="1432">
          <cell r="A1432" t="str">
            <v>UG20-A33-AA</v>
          </cell>
          <cell r="B1432" t="str">
            <v>UG SS20 to E420R Server Base</v>
          </cell>
          <cell r="C1432">
            <v>9009</v>
          </cell>
          <cell r="D1432" t="str">
            <v>H</v>
          </cell>
        </row>
        <row r="1433">
          <cell r="A1433" t="str">
            <v>UG20-A34-AA</v>
          </cell>
          <cell r="B1433" t="str">
            <v>UG SS20 to E220R server base</v>
          </cell>
          <cell r="C1433">
            <v>3731</v>
          </cell>
          <cell r="D1433" t="str">
            <v>H</v>
          </cell>
        </row>
        <row r="1434">
          <cell r="A1434" t="str">
            <v>UG20-N14-AA</v>
          </cell>
          <cell r="B1434" t="str">
            <v>UG SS20 - Netra t1405 AC Base</v>
          </cell>
          <cell r="C1434">
            <v>12733</v>
          </cell>
          <cell r="D1434" t="str">
            <v>A</v>
          </cell>
        </row>
        <row r="1435">
          <cell r="A1435" t="str">
            <v>UG20-N15-AA</v>
          </cell>
          <cell r="B1435" t="str">
            <v>UG SS20 - Netra t1400 DC Base</v>
          </cell>
          <cell r="C1435">
            <v>12733</v>
          </cell>
          <cell r="D1435" t="str">
            <v>A</v>
          </cell>
        </row>
        <row r="1436">
          <cell r="A1436" t="str">
            <v>UG20-UEC1-9M-000NN</v>
          </cell>
          <cell r="B1436" t="str">
            <v>UG S20 TO U2/1300, AFB</v>
          </cell>
          <cell r="C1436">
            <v>21128</v>
          </cell>
          <cell r="D1436" t="str">
            <v>H</v>
          </cell>
        </row>
        <row r="1437">
          <cell r="A1437" t="str">
            <v>UG20-UJC1-9L-000NN</v>
          </cell>
          <cell r="B1437" t="str">
            <v>UG S20 TO U2/400, SER 3 C3D</v>
          </cell>
          <cell r="C1437">
            <v>12116</v>
          </cell>
          <cell r="D1437" t="str">
            <v>H</v>
          </cell>
        </row>
        <row r="1438">
          <cell r="A1438" t="str">
            <v>UG20-UJC1-9M-000NN</v>
          </cell>
          <cell r="B1438" t="str">
            <v>UG S20 TO U2/1400, AFBm6</v>
          </cell>
          <cell r="C1438">
            <v>15485</v>
          </cell>
          <cell r="D1438" t="str">
            <v>H</v>
          </cell>
        </row>
        <row r="1439">
          <cell r="A1439" t="str">
            <v>UG23-7ULD19M1024AQ</v>
          </cell>
          <cell r="B1439" t="str">
            <v>UPG to U80/450, AFBm6, 1GB Mem</v>
          </cell>
          <cell r="C1439">
            <v>23517</v>
          </cell>
          <cell r="D1439" t="str">
            <v>H</v>
          </cell>
        </row>
        <row r="1440">
          <cell r="A1440" t="str">
            <v>UG23-7ULD19N1024AQ</v>
          </cell>
          <cell r="B1440" t="str">
            <v>UPG to U80/450, 1GB Memory</v>
          </cell>
          <cell r="C1440">
            <v>20682</v>
          </cell>
          <cell r="D1440" t="str">
            <v>H</v>
          </cell>
        </row>
        <row r="1441">
          <cell r="A1441" t="str">
            <v>UG23-7ULD19T-000AQ</v>
          </cell>
          <cell r="B1441" t="str">
            <v>UPG to U80/450, PGX32, No Mem</v>
          </cell>
          <cell r="C1441">
            <v>12980</v>
          </cell>
          <cell r="D1441" t="str">
            <v>H</v>
          </cell>
        </row>
        <row r="1442">
          <cell r="A1442" t="str">
            <v>UG23-7ULD19T-256AQ</v>
          </cell>
          <cell r="B1442" t="str">
            <v>UPG to U80/450, PGX32, 256MB</v>
          </cell>
          <cell r="C1442">
            <v>16382</v>
          </cell>
          <cell r="D1442" t="str">
            <v>H</v>
          </cell>
        </row>
        <row r="1443">
          <cell r="A1443" t="str">
            <v>UG23-7ULD19T1024AQ</v>
          </cell>
          <cell r="B1443" t="str">
            <v>UPG to U80/450, PGX32, 1GB Mem</v>
          </cell>
          <cell r="C1443">
            <v>21080</v>
          </cell>
          <cell r="D1443" t="str">
            <v>H</v>
          </cell>
        </row>
        <row r="1444">
          <cell r="A1444" t="str">
            <v>UG23-7ULD29M1024AQ</v>
          </cell>
          <cell r="B1444" t="str">
            <v>UPG to U80/2450, AFBm6,1GB Mem</v>
          </cell>
          <cell r="C1444">
            <v>31077</v>
          </cell>
          <cell r="D1444" t="str">
            <v>H</v>
          </cell>
        </row>
        <row r="1445">
          <cell r="A1445" t="str">
            <v>UG23-7ULD29N1024AQ</v>
          </cell>
          <cell r="B1445" t="str">
            <v>UPG to U80/2450, 1GB Memory</v>
          </cell>
          <cell r="C1445">
            <v>28242</v>
          </cell>
          <cell r="D1445" t="str">
            <v>H</v>
          </cell>
        </row>
        <row r="1446">
          <cell r="A1446" t="str">
            <v>UG23-7ULD29T1024AQ</v>
          </cell>
          <cell r="B1446" t="str">
            <v>UPG to U80/2450, PGX32,1GB Mem</v>
          </cell>
          <cell r="C1446">
            <v>28640</v>
          </cell>
          <cell r="D1446" t="str">
            <v>H</v>
          </cell>
        </row>
        <row r="1447">
          <cell r="A1447" t="str">
            <v>UG25-A33-000-NK</v>
          </cell>
          <cell r="B1447" t="str">
            <v>UG Ent450 - E420R no mem/drive</v>
          </cell>
          <cell r="C1447">
            <v>3969</v>
          </cell>
          <cell r="D1447" t="str">
            <v>H</v>
          </cell>
        </row>
        <row r="1448">
          <cell r="A1448" t="str">
            <v>UG25-N14-AA</v>
          </cell>
          <cell r="B1448" t="str">
            <v>UG E450 - Netra t1405 AC Base</v>
          </cell>
          <cell r="C1448">
            <v>7693</v>
          </cell>
          <cell r="D1448" t="str">
            <v>A</v>
          </cell>
        </row>
        <row r="1449">
          <cell r="A1449" t="str">
            <v>UG25-N15-AA</v>
          </cell>
          <cell r="B1449" t="str">
            <v>UG E450 - Netra t1400 DC Base</v>
          </cell>
          <cell r="C1449">
            <v>7693</v>
          </cell>
          <cell r="D1449" t="str">
            <v>A</v>
          </cell>
        </row>
        <row r="1450">
          <cell r="A1450" t="str">
            <v>UG26-A33-000-NK</v>
          </cell>
          <cell r="B1450" t="str">
            <v>UG Ent250 - E420R no mem/drive</v>
          </cell>
          <cell r="C1450">
            <v>5369</v>
          </cell>
          <cell r="D1450" t="str">
            <v>H</v>
          </cell>
        </row>
        <row r="1451">
          <cell r="A1451" t="str">
            <v>UG26-N03-AA</v>
          </cell>
          <cell r="B1451" t="str">
            <v>UP Ent 250 to Netra1125 base</v>
          </cell>
          <cell r="C1451">
            <v>4893</v>
          </cell>
          <cell r="D1451" t="str">
            <v>A</v>
          </cell>
        </row>
        <row r="1452">
          <cell r="A1452" t="str">
            <v>UG26-N04-AA</v>
          </cell>
          <cell r="B1452" t="str">
            <v>UP Ent 250 to Netra1120 base</v>
          </cell>
          <cell r="C1452">
            <v>4893</v>
          </cell>
          <cell r="D1452" t="str">
            <v>A</v>
          </cell>
        </row>
        <row r="1453">
          <cell r="A1453" t="str">
            <v>UG26-N14-AA</v>
          </cell>
          <cell r="B1453" t="str">
            <v>UG E250 - Netra t1405 AC Base</v>
          </cell>
          <cell r="C1453">
            <v>9093</v>
          </cell>
          <cell r="D1453" t="str">
            <v>A</v>
          </cell>
        </row>
        <row r="1454">
          <cell r="A1454" t="str">
            <v>UG26-N15-AA</v>
          </cell>
          <cell r="B1454" t="str">
            <v>UG E250 - Netra t1400 DC Base</v>
          </cell>
          <cell r="C1454">
            <v>9093</v>
          </cell>
          <cell r="D1454" t="str">
            <v>A</v>
          </cell>
        </row>
        <row r="1455">
          <cell r="A1455" t="str">
            <v>UGES-7ULD19M1024AQ</v>
          </cell>
          <cell r="B1455" t="str">
            <v>Upg to U80/450, AFB, 1024MB</v>
          </cell>
          <cell r="C1455">
            <v>26892</v>
          </cell>
          <cell r="D1455" t="str">
            <v>H</v>
          </cell>
        </row>
        <row r="1456">
          <cell r="A1456" t="str">
            <v>UGES-7ULD19T-256AQ</v>
          </cell>
          <cell r="B1456" t="str">
            <v>Upg to U80/450, PGX32, 256MB</v>
          </cell>
          <cell r="C1456">
            <v>19757</v>
          </cell>
          <cell r="D1456" t="str">
            <v>H</v>
          </cell>
        </row>
        <row r="1457">
          <cell r="A1457" t="str">
            <v>UGES-7ULD19T1024AQ</v>
          </cell>
          <cell r="B1457" t="str">
            <v>Upg to U80/450, PGX32, 1024MB</v>
          </cell>
          <cell r="C1457">
            <v>24455</v>
          </cell>
          <cell r="D1457" t="str">
            <v>H</v>
          </cell>
        </row>
        <row r="1458">
          <cell r="A1458" t="str">
            <v>UGES-7ULD29M1024AQ</v>
          </cell>
          <cell r="B1458" t="str">
            <v>Upg to U80/2450, AFB, 1024MB</v>
          </cell>
          <cell r="C1458">
            <v>34452</v>
          </cell>
          <cell r="D1458" t="str">
            <v>H</v>
          </cell>
        </row>
        <row r="1459">
          <cell r="A1459" t="str">
            <v>UGES-7ULD29T1024AQ</v>
          </cell>
          <cell r="B1459" t="str">
            <v>Upg to U80/2450, PGX32, 1024MB</v>
          </cell>
          <cell r="C1459">
            <v>32015</v>
          </cell>
          <cell r="D1459" t="str">
            <v>H</v>
          </cell>
        </row>
        <row r="1460">
          <cell r="A1460" t="str">
            <v>UGFA-147A-36GR4</v>
          </cell>
          <cell r="B1460" t="str">
            <v>UPGRADE, 36GB D1000 (FACTORY)</v>
          </cell>
          <cell r="C1460">
            <v>9225</v>
          </cell>
          <cell r="D1460" t="str">
            <v>H</v>
          </cell>
        </row>
        <row r="1461">
          <cell r="A1461" t="str">
            <v>UGFA-147A-36GR5</v>
          </cell>
          <cell r="B1461" t="str">
            <v>UPGRADE, 36GB D1000 (FACTORY)</v>
          </cell>
          <cell r="C1461">
            <v>9225</v>
          </cell>
          <cell r="D1461" t="str">
            <v>H</v>
          </cell>
        </row>
        <row r="1462">
          <cell r="A1462" t="str">
            <v>UGFA-162A-145GR5</v>
          </cell>
          <cell r="B1462" t="str">
            <v>UPG A1000 145GB (FACTORY)</v>
          </cell>
          <cell r="C1462">
            <v>17963</v>
          </cell>
          <cell r="D1462" t="str">
            <v>H</v>
          </cell>
        </row>
        <row r="1463">
          <cell r="A1463" t="str">
            <v>UGFA-164A-145GR5</v>
          </cell>
          <cell r="B1463" t="str">
            <v>UPG D1000 145GB (FACTORY)</v>
          </cell>
          <cell r="C1463">
            <v>14925</v>
          </cell>
          <cell r="D1463" t="str">
            <v>H</v>
          </cell>
        </row>
        <row r="1464">
          <cell r="A1464" t="str">
            <v>UGFA-366A-72GR5</v>
          </cell>
          <cell r="B1464" t="str">
            <v>UPG A3500 LITE 72GB (FACTORY)</v>
          </cell>
          <cell r="C1464">
            <v>60000</v>
          </cell>
          <cell r="D1464" t="str">
            <v>A</v>
          </cell>
        </row>
        <row r="1465">
          <cell r="A1465" t="str">
            <v>UGFA-522A-200GR4</v>
          </cell>
          <cell r="B1465" t="str">
            <v>UG, 200GB StorEdge A5200 (FAC)</v>
          </cell>
          <cell r="C1465">
            <v>84750</v>
          </cell>
          <cell r="D1465" t="str">
            <v>A</v>
          </cell>
        </row>
        <row r="1466">
          <cell r="A1466" t="str">
            <v>UGFA-542A-400GR4</v>
          </cell>
          <cell r="B1466" t="str">
            <v>UPG 400GB StorEdge A5200 (FAC)</v>
          </cell>
          <cell r="C1466">
            <v>108750</v>
          </cell>
          <cell r="D1466" t="str">
            <v>A</v>
          </cell>
        </row>
        <row r="1467">
          <cell r="A1467" t="str">
            <v>UGFA-552A-509GR4</v>
          </cell>
          <cell r="B1467" t="str">
            <v>UPGRADE to 509GB A5100 (FAC)</v>
          </cell>
          <cell r="C1467">
            <v>69000</v>
          </cell>
          <cell r="D1467" t="str">
            <v>A</v>
          </cell>
        </row>
        <row r="1468">
          <cell r="A1468" t="str">
            <v>UGFA-A3500-1092G</v>
          </cell>
          <cell r="B1468" t="str">
            <v>Upgrade to 1092GB A3500 (FAC)</v>
          </cell>
          <cell r="C1468">
            <v>248250</v>
          </cell>
          <cell r="D1468" t="str">
            <v>A</v>
          </cell>
        </row>
        <row r="1469">
          <cell r="A1469" t="str">
            <v>UGFA-A3500-182G</v>
          </cell>
          <cell r="B1469" t="str">
            <v>UPG 182-GB A3500 (FACTORY)</v>
          </cell>
          <cell r="C1469">
            <v>87750</v>
          </cell>
          <cell r="D1469" t="str">
            <v>A</v>
          </cell>
        </row>
        <row r="1470">
          <cell r="A1470" t="str">
            <v>UGFA-A3500-273G</v>
          </cell>
          <cell r="B1470" t="str">
            <v>UPG 273-GB A3500  (FACTORY)</v>
          </cell>
          <cell r="C1470">
            <v>191400</v>
          </cell>
          <cell r="D1470" t="str">
            <v>A</v>
          </cell>
        </row>
        <row r="1471">
          <cell r="A1471" t="str">
            <v>UGFA-A3500-364G</v>
          </cell>
          <cell r="B1471" t="str">
            <v>Upgrade to 364-GB A3500 (FAC)</v>
          </cell>
          <cell r="C1471">
            <v>89250</v>
          </cell>
          <cell r="D1471" t="str">
            <v>A</v>
          </cell>
        </row>
        <row r="1472">
          <cell r="A1472" t="str">
            <v>UGFA-A3500-728G</v>
          </cell>
          <cell r="B1472" t="str">
            <v>Upgrade to 728GB A3500 (FAC)</v>
          </cell>
          <cell r="C1472">
            <v>137250</v>
          </cell>
          <cell r="D1472" t="str">
            <v>A</v>
          </cell>
        </row>
        <row r="1473">
          <cell r="A1473" t="str">
            <v>UGFA-A3500-91G</v>
          </cell>
          <cell r="B1473" t="str">
            <v>UPGRADE 91-GB A3500 (1x5x9-GB)</v>
          </cell>
          <cell r="C1473">
            <v>61050</v>
          </cell>
          <cell r="D1473" t="str">
            <v>A</v>
          </cell>
        </row>
        <row r="1474">
          <cell r="A1474" t="str">
            <v>UGFA-A3500-CTRL</v>
          </cell>
          <cell r="B1474" t="str">
            <v>UPG A3500 CONTROLLER (FACTORY)</v>
          </cell>
          <cell r="C1474">
            <v>23850</v>
          </cell>
          <cell r="D1474" t="str">
            <v>A</v>
          </cell>
        </row>
        <row r="1475">
          <cell r="A1475" t="str">
            <v>UGFA-A3500-FCAL</v>
          </cell>
          <cell r="B1475" t="str">
            <v>UPGRADE A3500FC CTRL (FACTORY)</v>
          </cell>
          <cell r="C1475">
            <v>37350</v>
          </cell>
          <cell r="D1475" t="str">
            <v>A</v>
          </cell>
        </row>
        <row r="1476">
          <cell r="A1476" t="str">
            <v>UGFA-A5200-200G</v>
          </cell>
          <cell r="B1476" t="str">
            <v>Upg, 200G A5200 Direct Connect</v>
          </cell>
          <cell r="C1476">
            <v>121575</v>
          </cell>
          <cell r="D1476" t="str">
            <v>A</v>
          </cell>
        </row>
        <row r="1477">
          <cell r="A1477" t="str">
            <v>UGFA-A5200-DSK-18G</v>
          </cell>
          <cell r="B1477" t="str">
            <v>UPG FC-AL 18.2GB DISK (FAC)</v>
          </cell>
          <cell r="C1477">
            <v>3000</v>
          </cell>
          <cell r="D1477" t="str">
            <v>A</v>
          </cell>
        </row>
        <row r="1478">
          <cell r="A1478" t="str">
            <v>UGFA-AX000-DSK-18G</v>
          </cell>
          <cell r="B1478" t="str">
            <v>UPGRADE 18GB 10KRPM (FACTORY)</v>
          </cell>
          <cell r="C1478">
            <v>1500</v>
          </cell>
          <cell r="D1478" t="str">
            <v>H</v>
          </cell>
        </row>
        <row r="1479">
          <cell r="A1479" t="str">
            <v>UGFA-AX000-DSK-36G</v>
          </cell>
          <cell r="B1479" t="str">
            <v>UPGRADE 36GB 10KRPM (FACTORY)</v>
          </cell>
          <cell r="C1479">
            <v>2625</v>
          </cell>
          <cell r="D1479" t="str">
            <v>H</v>
          </cell>
        </row>
        <row r="1480">
          <cell r="A1480" t="str">
            <v>UGFA-CAB-543A-400G</v>
          </cell>
          <cell r="B1480" t="str">
            <v>UPG 400GB StorEdge A5200 72"</v>
          </cell>
          <cell r="C1480">
            <v>118575</v>
          </cell>
          <cell r="D1480" t="str">
            <v>A</v>
          </cell>
        </row>
        <row r="1481">
          <cell r="A1481" t="str">
            <v>UGFA-CAB-553A-509G</v>
          </cell>
          <cell r="B1481" t="str">
            <v>UPGRADE TO 509GB A5100 (FAC)</v>
          </cell>
          <cell r="C1481">
            <v>82500</v>
          </cell>
          <cell r="D1481" t="str">
            <v>A</v>
          </cell>
        </row>
        <row r="1482">
          <cell r="A1482" t="str">
            <v>UGFA-M11XX-M1194</v>
          </cell>
          <cell r="B1482" t="str">
            <v>UG 300 to 400MHz CPU E250 FACT</v>
          </cell>
          <cell r="C1482">
            <v>5940</v>
          </cell>
          <cell r="D1482" t="str">
            <v>H</v>
          </cell>
        </row>
        <row r="1483">
          <cell r="A1483" t="str">
            <v>UGFA-M22XX-M2244</v>
          </cell>
          <cell r="B1483" t="str">
            <v>UG To E450 400Mhz CPU FACTY IN</v>
          </cell>
          <cell r="C1483">
            <v>5940</v>
          </cell>
          <cell r="D1483" t="str">
            <v>H</v>
          </cell>
        </row>
        <row r="1484">
          <cell r="A1484" t="str">
            <v>UGFA-M2510-M2560</v>
          </cell>
          <cell r="B1484" t="str">
            <v>UG FACTORY INSTALL 336MHZ/4MB</v>
          </cell>
          <cell r="C1484">
            <v>14250</v>
          </cell>
          <cell r="D1484" t="str">
            <v>A</v>
          </cell>
        </row>
        <row r="1485">
          <cell r="A1485" t="str">
            <v>UGFA-M2510-M2580</v>
          </cell>
          <cell r="B1485" t="str">
            <v>UG 167Mhz to 400MHz/8MB-Factry</v>
          </cell>
          <cell r="C1485">
            <v>18000</v>
          </cell>
          <cell r="D1485" t="str">
            <v>A</v>
          </cell>
        </row>
        <row r="1486">
          <cell r="A1486" t="str">
            <v>UGFA-M2530-M2560</v>
          </cell>
          <cell r="B1486" t="str">
            <v>UG FACTORY INSTALL 336MHZ/4MB</v>
          </cell>
          <cell r="C1486">
            <v>11250</v>
          </cell>
          <cell r="D1486" t="str">
            <v>A</v>
          </cell>
        </row>
        <row r="1487">
          <cell r="A1487" t="str">
            <v>UGFA-M2550-M2580</v>
          </cell>
          <cell r="B1487" t="str">
            <v>UG 250Mhz to 400MHz/8MB-FACTY</v>
          </cell>
          <cell r="C1487">
            <v>15750</v>
          </cell>
          <cell r="D1487" t="str">
            <v>A</v>
          </cell>
        </row>
        <row r="1488">
          <cell r="A1488" t="str">
            <v>UGFA-M2560-M2580</v>
          </cell>
          <cell r="B1488" t="str">
            <v>UG 336/400 to 400MHz/8MB-Facty</v>
          </cell>
          <cell r="C1488">
            <v>13500</v>
          </cell>
          <cell r="D1488" t="str">
            <v>A</v>
          </cell>
        </row>
        <row r="1489">
          <cell r="A1489" t="str">
            <v>UGFA-M400-M450</v>
          </cell>
          <cell r="B1489" t="str">
            <v>CPU UPGRADE 400 to 450MHZ Fact</v>
          </cell>
          <cell r="C1489">
            <v>6062</v>
          </cell>
          <cell r="D1489" t="str">
            <v>H</v>
          </cell>
        </row>
        <row r="1490">
          <cell r="A1490" t="str">
            <v>UGFA-MEM256-MEM1GB</v>
          </cell>
          <cell r="B1490" t="str">
            <v>7022A TO 7023A MEM UPGRADE-1GB</v>
          </cell>
          <cell r="C1490">
            <v>17990</v>
          </cell>
          <cell r="D1490" t="str">
            <v>A</v>
          </cell>
        </row>
        <row r="1491">
          <cell r="A1491" t="str">
            <v>UGFA-MXXX-M1197</v>
          </cell>
          <cell r="B1491" t="str">
            <v>Upgrade CPU - Netra 440MHz CPU</v>
          </cell>
          <cell r="C1491">
            <v>6223</v>
          </cell>
          <cell r="D1491" t="str">
            <v>H</v>
          </cell>
        </row>
        <row r="1492">
          <cell r="A1492" t="str">
            <v>UGFA-MXXX-M450</v>
          </cell>
          <cell r="B1492" t="str">
            <v>CPU Upgrade TO 450MHZ Factory</v>
          </cell>
          <cell r="C1492">
            <v>6440</v>
          </cell>
          <cell r="D1492" t="str">
            <v>H</v>
          </cell>
        </row>
        <row r="1493">
          <cell r="A1493" t="str">
            <v>UGFA-MXXXX-M1194</v>
          </cell>
          <cell r="B1493" t="str">
            <v>UG 167/200/250 CPU to 400/2MHz</v>
          </cell>
          <cell r="C1493">
            <v>6757</v>
          </cell>
          <cell r="D1493" t="str">
            <v>H</v>
          </cell>
        </row>
        <row r="1494">
          <cell r="A1494" t="str">
            <v>UGFA-MXXXX-M2244</v>
          </cell>
          <cell r="B1494" t="str">
            <v>UG 167/200/250MHz to 400/4 FAC</v>
          </cell>
          <cell r="C1494">
            <v>6757</v>
          </cell>
          <cell r="D1494" t="str">
            <v>H</v>
          </cell>
        </row>
        <row r="1495">
          <cell r="A1495" t="str">
            <v>UGFA-RM541A-400GR5</v>
          </cell>
          <cell r="B1495" t="str">
            <v>UPG 400GB StorEdge A5200 (FAC)</v>
          </cell>
          <cell r="C1495">
            <v>108750</v>
          </cell>
          <cell r="D1495" t="str">
            <v>A</v>
          </cell>
        </row>
        <row r="1496">
          <cell r="A1496" t="str">
            <v>UGFA-RM551A-509GR5</v>
          </cell>
          <cell r="B1496" t="str">
            <v>UPGRADE to 509GB A5100 (FAC)</v>
          </cell>
          <cell r="C1496">
            <v>69000</v>
          </cell>
          <cell r="D1496" t="str">
            <v>A</v>
          </cell>
        </row>
        <row r="1497">
          <cell r="A1497" t="str">
            <v>UGFA-SB261X-2612</v>
          </cell>
          <cell r="B1497" t="str">
            <v>UG 261X TO 2612 I/O BD W/FC-AL</v>
          </cell>
          <cell r="C1497">
            <v>4900</v>
          </cell>
          <cell r="D1497" t="str">
            <v>A</v>
          </cell>
        </row>
        <row r="1498">
          <cell r="A1498" t="str">
            <v>UGFA-SB262X-2622</v>
          </cell>
          <cell r="B1498" t="str">
            <v>UG 262X TO 2622 G I/O BD:FC-AL</v>
          </cell>
          <cell r="C1498">
            <v>5600</v>
          </cell>
          <cell r="D1498" t="str">
            <v>A</v>
          </cell>
        </row>
        <row r="1499">
          <cell r="A1499" t="str">
            <v>UGFA-SB263X-2632</v>
          </cell>
          <cell r="B1499" t="str">
            <v>UG 263X TO 2632 PCI I/O BD</v>
          </cell>
          <cell r="C1499">
            <v>7000</v>
          </cell>
          <cell r="D1499" t="str">
            <v>A</v>
          </cell>
        </row>
        <row r="1500">
          <cell r="A1500" t="str">
            <v>UGMB-A25AA-A25BA</v>
          </cell>
          <cell r="B1500" t="str">
            <v>UG E450 250/300 Board to 400MH</v>
          </cell>
          <cell r="C1500">
            <v>4590</v>
          </cell>
          <cell r="D1500" t="str">
            <v>H</v>
          </cell>
        </row>
        <row r="1501">
          <cell r="A1501" t="str">
            <v>UGN6XXN-I-3.1-1145</v>
          </cell>
          <cell r="B1501" t="str">
            <v>UPG. TO SUN NETRA ULTRA1,143MH</v>
          </cell>
          <cell r="C1501">
            <v>15253</v>
          </cell>
          <cell r="D1501" t="str">
            <v>A</v>
          </cell>
        </row>
        <row r="1502">
          <cell r="A1502" t="str">
            <v>UGN6XXN-I-3.1-1170</v>
          </cell>
          <cell r="B1502" t="str">
            <v>UPG. TO SUN NETRA ULTRA1,167MH</v>
          </cell>
          <cell r="C1502">
            <v>25053</v>
          </cell>
          <cell r="D1502" t="str">
            <v>A</v>
          </cell>
        </row>
        <row r="1503">
          <cell r="A1503" t="str">
            <v>UGS2000-E6501</v>
          </cell>
          <cell r="B1503" t="str">
            <v>UG TO E6500</v>
          </cell>
          <cell r="C1503">
            <v>125600</v>
          </cell>
          <cell r="D1503" t="str">
            <v>A</v>
          </cell>
        </row>
        <row r="1504">
          <cell r="A1504" t="str">
            <v>UGS5-UHC1Z9PB128CP</v>
          </cell>
          <cell r="B1504" t="str">
            <v>UG WS U5/333,PGX24,128MB/9GB</v>
          </cell>
          <cell r="C1504">
            <v>3773</v>
          </cell>
          <cell r="D1504" t="str">
            <v>H</v>
          </cell>
        </row>
        <row r="1505">
          <cell r="A1505" t="str">
            <v>UGS5-UHC1Z9PB256CP</v>
          </cell>
          <cell r="B1505" t="str">
            <v>UG WS U5/333,PGX24,256/9GB/CD</v>
          </cell>
          <cell r="C1505">
            <v>4178</v>
          </cell>
          <cell r="D1505" t="str">
            <v>H</v>
          </cell>
        </row>
        <row r="1506">
          <cell r="A1506" t="str">
            <v>UGSB1000-X-256M-C</v>
          </cell>
          <cell r="B1506" t="str">
            <v>UG SS1000 TO 2602CPU/MEM+256MB</v>
          </cell>
          <cell r="C1506">
            <v>14250</v>
          </cell>
          <cell r="D1506" t="str">
            <v>A</v>
          </cell>
        </row>
        <row r="1507">
          <cell r="A1507" t="str">
            <v>UGSB2000-X-0M-C</v>
          </cell>
          <cell r="B1507" t="str">
            <v>UG 1000/2000 BD TO2602 CPU/MEM</v>
          </cell>
          <cell r="C1507">
            <v>9000</v>
          </cell>
          <cell r="D1507" t="str">
            <v>A</v>
          </cell>
        </row>
        <row r="1508">
          <cell r="A1508" t="str">
            <v>UGSB2000-X-256M-C</v>
          </cell>
          <cell r="B1508" t="str">
            <v>UG SC2000 TO 2602CPU/MEM+256MB</v>
          </cell>
          <cell r="C1508">
            <v>13500</v>
          </cell>
          <cell r="D1508" t="str">
            <v>A</v>
          </cell>
        </row>
        <row r="1509">
          <cell r="A1509" t="str">
            <v>UGSB260X-2602</v>
          </cell>
          <cell r="B1509" t="str">
            <v>UG 260X TO 2602 CPU/MEM BOARD</v>
          </cell>
          <cell r="C1509">
            <v>6750</v>
          </cell>
          <cell r="D1509" t="str">
            <v>A</v>
          </cell>
        </row>
        <row r="1510">
          <cell r="A1510" t="str">
            <v>UGSB260X-C2602</v>
          </cell>
          <cell r="B1510" t="str">
            <v>UG 260X to CTO 2602 CPU Brd</v>
          </cell>
          <cell r="C1510">
            <v>6750</v>
          </cell>
          <cell r="D1510" t="str">
            <v>A</v>
          </cell>
        </row>
        <row r="1511">
          <cell r="A1511" t="str">
            <v>UGSB261X-2612</v>
          </cell>
          <cell r="B1511" t="str">
            <v>UG 261X TO 2612 I/O BD W/FC-AL</v>
          </cell>
          <cell r="C1511">
            <v>4900</v>
          </cell>
          <cell r="D1511" t="str">
            <v>A</v>
          </cell>
        </row>
        <row r="1512">
          <cell r="A1512" t="str">
            <v>UGSB261X-2632</v>
          </cell>
          <cell r="B1512" t="str">
            <v>UG 261X SBus to 2632 PCI I/O B</v>
          </cell>
          <cell r="C1512">
            <v>7700</v>
          </cell>
          <cell r="D1512" t="str">
            <v>A</v>
          </cell>
        </row>
        <row r="1513">
          <cell r="A1513" t="str">
            <v>UGSB262X-2622</v>
          </cell>
          <cell r="B1513" t="str">
            <v>UG 262X to 2622 G I/O Bd:FC-AL</v>
          </cell>
          <cell r="C1513">
            <v>5600</v>
          </cell>
          <cell r="D1513" t="str">
            <v>A</v>
          </cell>
        </row>
        <row r="1514">
          <cell r="A1514" t="str">
            <v>UGSB263X-2632</v>
          </cell>
          <cell r="B1514" t="str">
            <v>UG 263X TO 2632 PCI I/O BD</v>
          </cell>
          <cell r="C1514">
            <v>7000</v>
          </cell>
          <cell r="D1514" t="str">
            <v>A</v>
          </cell>
        </row>
        <row r="1515">
          <cell r="A1515" t="str">
            <v>UGSS2UEC1-9L-128AH</v>
          </cell>
          <cell r="B1515" t="str">
            <v>UG S20-U2/300, C3D, 128MB/9GB</v>
          </cell>
          <cell r="C1515">
            <v>13095</v>
          </cell>
          <cell r="D1515" t="str">
            <v>H</v>
          </cell>
        </row>
        <row r="1516">
          <cell r="A1516" t="str">
            <v>UGSS2UEC1-9M-128AH</v>
          </cell>
          <cell r="B1516" t="str">
            <v>UG U2/1300, AFB, 128MB, 9GB</v>
          </cell>
          <cell r="C1516">
            <v>15923</v>
          </cell>
          <cell r="D1516" t="str">
            <v>H</v>
          </cell>
        </row>
        <row r="1517">
          <cell r="A1517" t="str">
            <v>UGSS2UEC2-9L-512AH</v>
          </cell>
          <cell r="B1517" t="str">
            <v>UG U2/2300, FDB2+, 512MB, 9GB</v>
          </cell>
          <cell r="C1517">
            <v>20952</v>
          </cell>
          <cell r="D1517" t="str">
            <v>H</v>
          </cell>
        </row>
        <row r="1518">
          <cell r="A1518" t="str">
            <v>UGSS2UHC1A9PB128CP</v>
          </cell>
          <cell r="B1518" t="str">
            <v>UG WS U5/333,PGX24,128/9GB/CD</v>
          </cell>
          <cell r="C1518">
            <v>4381</v>
          </cell>
          <cell r="D1518" t="str">
            <v>H</v>
          </cell>
        </row>
        <row r="1519">
          <cell r="A1519" t="str">
            <v>UGSS2UHC1A9PB256CP</v>
          </cell>
          <cell r="B1519" t="str">
            <v>UG WS U5/333,PGX24,256/9GB/CD</v>
          </cell>
          <cell r="C1519">
            <v>4853</v>
          </cell>
          <cell r="D1519" t="str">
            <v>H</v>
          </cell>
        </row>
        <row r="1520">
          <cell r="A1520" t="str">
            <v>UGSS2UHC1Z9PB128CP</v>
          </cell>
          <cell r="B1520" t="str">
            <v>UG WS U5/333,PGX24,128/9GB/CD</v>
          </cell>
          <cell r="C1520">
            <v>4043</v>
          </cell>
          <cell r="D1520" t="str">
            <v>H</v>
          </cell>
        </row>
        <row r="1521">
          <cell r="A1521" t="str">
            <v>UGSS2UHC1Z9PB256CP</v>
          </cell>
          <cell r="B1521" t="str">
            <v>UG WS U5/333,PGX24,256/9GB/CD</v>
          </cell>
          <cell r="C1521">
            <v>4448</v>
          </cell>
          <cell r="D1521" t="str">
            <v>H</v>
          </cell>
        </row>
        <row r="1522">
          <cell r="A1522" t="str">
            <v>UGSS2UJC1-9L-256AH</v>
          </cell>
          <cell r="B1522" t="str">
            <v>UG SS2-U2/400, C3D, 256MB/9GB</v>
          </cell>
          <cell r="C1522">
            <v>16301</v>
          </cell>
          <cell r="D1522" t="str">
            <v>H</v>
          </cell>
        </row>
        <row r="1523">
          <cell r="A1523" t="str">
            <v>UGSS2UJC1-9M-256AH</v>
          </cell>
          <cell r="B1523" t="str">
            <v>UG U2/1400, AFB, 256MB, 9GB</v>
          </cell>
          <cell r="C1523">
            <v>19670</v>
          </cell>
          <cell r="D1523" t="str">
            <v>H</v>
          </cell>
        </row>
        <row r="1524">
          <cell r="A1524" t="str">
            <v>UGTOTNET-L25</v>
          </cell>
          <cell r="B1524" t="str">
            <v>UG TOTALNET 5.0, 25LIC</v>
          </cell>
          <cell r="C1524">
            <v>975</v>
          </cell>
          <cell r="D1524" t="str">
            <v>B</v>
          </cell>
        </row>
        <row r="1525">
          <cell r="A1525" t="str">
            <v>US20A25UJD19S512CQ</v>
          </cell>
          <cell r="B1525" t="str">
            <v>UG S20-A25 400MH/512M/9G-10RPM</v>
          </cell>
          <cell r="C1525">
            <v>25260</v>
          </cell>
          <cell r="D1525" t="str">
            <v>H</v>
          </cell>
        </row>
        <row r="1526">
          <cell r="A1526" t="str">
            <v>US20A33ULD19S256CQ</v>
          </cell>
          <cell r="B1526" t="str">
            <v>UG S20-A33 450MH,256M,9G-10k</v>
          </cell>
          <cell r="C1526">
            <v>20993</v>
          </cell>
          <cell r="D1526" t="str">
            <v>H</v>
          </cell>
        </row>
        <row r="1527">
          <cell r="A1527" t="str">
            <v>US20UEC1-9S-000NK</v>
          </cell>
          <cell r="B1527" t="str">
            <v>UG S20 TO UE2/1300, 32XCD</v>
          </cell>
          <cell r="C1527">
            <v>13439</v>
          </cell>
          <cell r="D1527" t="str">
            <v>H</v>
          </cell>
        </row>
        <row r="1528">
          <cell r="A1528" t="str">
            <v>US20UEC2-9S-000NK</v>
          </cell>
          <cell r="B1528" t="str">
            <v>UG S20 TO UE2/2300,32XCD</v>
          </cell>
          <cell r="C1528">
            <v>20593</v>
          </cell>
          <cell r="D1528" t="str">
            <v>H</v>
          </cell>
        </row>
        <row r="1529">
          <cell r="A1529" t="str">
            <v>US20UJC1-9S-000NK</v>
          </cell>
          <cell r="B1529" t="str">
            <v>UG S20/E1 TO E2/1400, 32xCD</v>
          </cell>
          <cell r="C1529">
            <v>12440</v>
          </cell>
          <cell r="D1529" t="str">
            <v>H</v>
          </cell>
        </row>
        <row r="1530">
          <cell r="A1530" t="str">
            <v>US20UJC2-9S-000NK</v>
          </cell>
          <cell r="B1530" t="str">
            <v>UG S20/E1 toE2/2400, no mem/dr</v>
          </cell>
          <cell r="C1530">
            <v>18650</v>
          </cell>
          <cell r="D1530" t="str">
            <v>H</v>
          </cell>
        </row>
        <row r="1531">
          <cell r="A1531" t="str">
            <v>US5-1UGE1Z9PC256CR</v>
          </cell>
          <cell r="B1531" t="str">
            <v>UG WS U5/360,PGX24,256MB/8GB</v>
          </cell>
          <cell r="C1531">
            <v>2761</v>
          </cell>
          <cell r="D1531" t="str">
            <v>H</v>
          </cell>
        </row>
        <row r="1532">
          <cell r="A1532" t="str">
            <v>US5-2UKC1Z9LC128CP</v>
          </cell>
          <cell r="B1532" t="str">
            <v>UG WS U10/440,Creator,128MB/9G</v>
          </cell>
          <cell r="C1532">
            <v>5258</v>
          </cell>
          <cell r="D1532" t="str">
            <v>H</v>
          </cell>
        </row>
        <row r="1533">
          <cell r="A1533" t="str">
            <v>US5-2UKC1Z9LC512CP</v>
          </cell>
          <cell r="B1533" t="str">
            <v>UG WS U10/440,Creator,512MB/9G</v>
          </cell>
          <cell r="C1533">
            <v>6608</v>
          </cell>
          <cell r="D1533" t="str">
            <v>H</v>
          </cell>
        </row>
        <row r="1534">
          <cell r="A1534" t="str">
            <v>US5-2UKC1Z9MC256CP</v>
          </cell>
          <cell r="B1534" t="str">
            <v>UG WS U10/440,AFBM6,256MB/9G</v>
          </cell>
          <cell r="C1534">
            <v>7553</v>
          </cell>
          <cell r="D1534" t="str">
            <v>H</v>
          </cell>
        </row>
        <row r="1535">
          <cell r="A1535" t="str">
            <v>US5-2UKC1Z9PC128CP</v>
          </cell>
          <cell r="B1535" t="str">
            <v>UG WS U10/440,PGX24,128MB/9GB</v>
          </cell>
          <cell r="C1535">
            <v>4313</v>
          </cell>
          <cell r="D1535" t="str">
            <v>H</v>
          </cell>
        </row>
        <row r="1536">
          <cell r="A1536" t="str">
            <v>US5-2UKC1Z9PC512CP</v>
          </cell>
          <cell r="B1536" t="str">
            <v>UG WS U10/440,PGX24,512MB/9GB</v>
          </cell>
          <cell r="C1536">
            <v>5663</v>
          </cell>
          <cell r="D1536" t="str">
            <v>H</v>
          </cell>
        </row>
        <row r="1537">
          <cell r="A1537" t="str">
            <v>US5-2UKC1Z9QC128CP</v>
          </cell>
          <cell r="B1537" t="str">
            <v>UG WS U10/440,AFBM3,128MB/9G</v>
          </cell>
          <cell r="C1537">
            <v>6473</v>
          </cell>
          <cell r="D1537" t="str">
            <v>H</v>
          </cell>
        </row>
        <row r="1538">
          <cell r="A1538" t="str">
            <v>US5-2UKC1Z9QC256CP</v>
          </cell>
          <cell r="B1538" t="str">
            <v>UG WS U10/440,AFBM3,256MB/9G</v>
          </cell>
          <cell r="C1538">
            <v>7013</v>
          </cell>
          <cell r="D1538" t="str">
            <v>H</v>
          </cell>
        </row>
        <row r="1539">
          <cell r="A1539" t="str">
            <v>USS-2UKC1Z9LC128CP</v>
          </cell>
          <cell r="B1539" t="str">
            <v>UG WS U10/440,FFB2+,128MB/9G</v>
          </cell>
          <cell r="C1539">
            <v>4853</v>
          </cell>
          <cell r="D1539" t="str">
            <v>H</v>
          </cell>
        </row>
        <row r="1540">
          <cell r="A1540" t="str">
            <v>USS-2UKC1Z9LC512CP</v>
          </cell>
          <cell r="B1540" t="str">
            <v>UG WS U10/440,FFB2+,512MB/9G</v>
          </cell>
          <cell r="C1540">
            <v>6203</v>
          </cell>
          <cell r="D1540" t="str">
            <v>H</v>
          </cell>
        </row>
        <row r="1541">
          <cell r="A1541" t="str">
            <v>USS-2UKC1Z9MC256CP</v>
          </cell>
          <cell r="B1541" t="str">
            <v>UG WS U10/440,AFBM6,256MB/9G</v>
          </cell>
          <cell r="C1541">
            <v>7148</v>
          </cell>
          <cell r="D1541" t="str">
            <v>H</v>
          </cell>
        </row>
        <row r="1542">
          <cell r="A1542" t="str">
            <v>USS-2UKC1Z9MC512CP</v>
          </cell>
          <cell r="B1542" t="str">
            <v>UG WS U10/440,AFBM6,512MB/9G</v>
          </cell>
          <cell r="C1542">
            <v>8093</v>
          </cell>
          <cell r="D1542" t="str">
            <v>H</v>
          </cell>
        </row>
        <row r="1543">
          <cell r="A1543" t="str">
            <v>USS-2UKC1Z9PC128CP</v>
          </cell>
          <cell r="B1543" t="str">
            <v>UG WS U10/440,PGX24,128MB/9G</v>
          </cell>
          <cell r="C1543">
            <v>3908</v>
          </cell>
          <cell r="D1543" t="str">
            <v>H</v>
          </cell>
        </row>
        <row r="1544">
          <cell r="A1544" t="str">
            <v>USS-2UKC1Z9PC512CP</v>
          </cell>
          <cell r="B1544" t="str">
            <v>UG WS U10/440,PGX24,512MB/9G</v>
          </cell>
          <cell r="C1544">
            <v>5258</v>
          </cell>
          <cell r="D1544" t="str">
            <v>H</v>
          </cell>
        </row>
        <row r="1545">
          <cell r="A1545" t="str">
            <v>USS-2UKC1Z9QC256CP</v>
          </cell>
          <cell r="B1545" t="str">
            <v>UG WS U10/440,AFBM3,256MB/9G</v>
          </cell>
          <cell r="C1545">
            <v>6608</v>
          </cell>
          <cell r="D1545" t="str">
            <v>H</v>
          </cell>
        </row>
        <row r="1546">
          <cell r="A1546" t="str">
            <v>USS-2UKC1Z9QC512CP</v>
          </cell>
          <cell r="B1546" t="str">
            <v>UG WS U10/440,AFBM3,512MB/9G</v>
          </cell>
          <cell r="C1546">
            <v>7553</v>
          </cell>
          <cell r="D1546" t="str">
            <v>H</v>
          </cell>
        </row>
        <row r="1547">
          <cell r="A1547" t="str">
            <v>USS2-3UGD19L-128AQ</v>
          </cell>
          <cell r="B1547" t="str">
            <v>UG TO U60 360 128MB/9GB</v>
          </cell>
          <cell r="C1547">
            <v>10793</v>
          </cell>
          <cell r="D1547" t="str">
            <v>H</v>
          </cell>
        </row>
        <row r="1548">
          <cell r="A1548" t="str">
            <v>USS2-3ULD19L-256AQ</v>
          </cell>
          <cell r="B1548" t="str">
            <v>CHASSIS UPG TO ULT 60, 450MHZ</v>
          </cell>
          <cell r="C1548">
            <v>13493</v>
          </cell>
          <cell r="D1548" t="str">
            <v>H</v>
          </cell>
        </row>
        <row r="1549">
          <cell r="A1549" t="str">
            <v>USS2-3ULD19Q-256AQ</v>
          </cell>
          <cell r="B1549" t="str">
            <v>CHASSIS UPG TO ULT 60, 450MHZ</v>
          </cell>
          <cell r="C1549">
            <v>14843</v>
          </cell>
          <cell r="D1549" t="str">
            <v>H</v>
          </cell>
        </row>
        <row r="1550">
          <cell r="A1550" t="str">
            <v>USS2-3ULD29L-256AQ</v>
          </cell>
          <cell r="B1550" t="str">
            <v>CHASSIS UPG TO U60, 2x450MHZ</v>
          </cell>
          <cell r="C1550">
            <v>19703</v>
          </cell>
          <cell r="D1550" t="str">
            <v>H</v>
          </cell>
        </row>
        <row r="1551">
          <cell r="A1551" t="str">
            <v>USS2-UEC2-9M-256AH</v>
          </cell>
          <cell r="B1551" t="str">
            <v>UG U2/2300, AFB, 256MB, 9GB</v>
          </cell>
          <cell r="C1551">
            <v>22673</v>
          </cell>
          <cell r="D1551" t="str">
            <v>H</v>
          </cell>
        </row>
        <row r="1552">
          <cell r="A1552" t="str">
            <v>VFS-3.2-B</v>
          </cell>
          <cell r="B1552" t="str">
            <v>VERITAS FS 3.2, CD DOC</v>
          </cell>
          <cell r="C1552">
            <v>140</v>
          </cell>
          <cell r="D1552" t="str">
            <v>D</v>
          </cell>
        </row>
        <row r="1553">
          <cell r="A1553" t="str">
            <v>VFS-3.2-DS-L</v>
          </cell>
          <cell r="B1553" t="str">
            <v>VERITAS FS 3.2 DEP SVR, LIC</v>
          </cell>
          <cell r="C1553">
            <v>9793</v>
          </cell>
          <cell r="D1553" t="str">
            <v>B</v>
          </cell>
        </row>
        <row r="1554">
          <cell r="A1554" t="str">
            <v>VFS-3.2-E10-L</v>
          </cell>
          <cell r="B1554" t="str">
            <v>VERITAS FS 3.2 E10000, LIC</v>
          </cell>
          <cell r="C1554">
            <v>60193</v>
          </cell>
          <cell r="D1554" t="str">
            <v>B</v>
          </cell>
        </row>
        <row r="1555">
          <cell r="A1555" t="str">
            <v>VFS-3.2-ES-L</v>
          </cell>
          <cell r="B1555" t="str">
            <v>VERITAS FS 3.2 EX000, LIC</v>
          </cell>
          <cell r="C1555">
            <v>18193</v>
          </cell>
          <cell r="D1555" t="str">
            <v>B</v>
          </cell>
        </row>
        <row r="1556">
          <cell r="A1556" t="str">
            <v>VFS-3.2-WS-L</v>
          </cell>
          <cell r="B1556" t="str">
            <v>VERITAS FS 3.2 WS+WGS, LIC</v>
          </cell>
          <cell r="C1556">
            <v>4193</v>
          </cell>
          <cell r="D1556" t="str">
            <v>B</v>
          </cell>
        </row>
        <row r="1557">
          <cell r="A1557" t="str">
            <v>VFSTS-302-9999</v>
          </cell>
          <cell r="B1557" t="str">
            <v>Veritas VM 3.0.2 Base Pack</v>
          </cell>
          <cell r="C1557">
            <v>210</v>
          </cell>
          <cell r="D1557" t="str">
            <v>D</v>
          </cell>
        </row>
        <row r="1558">
          <cell r="A1558" t="str">
            <v>VGDCS-320-9999</v>
          </cell>
          <cell r="B1558" t="str">
            <v>Global Data Manager 3.2</v>
          </cell>
          <cell r="C1558">
            <v>119</v>
          </cell>
          <cell r="D1558" t="str">
            <v>D</v>
          </cell>
        </row>
        <row r="1559">
          <cell r="A1559" t="str">
            <v>VGDCS-999-9999</v>
          </cell>
          <cell r="B1559" t="str">
            <v>Global Data Manager</v>
          </cell>
          <cell r="C1559">
            <v>7000</v>
          </cell>
          <cell r="D1559" t="str">
            <v>B</v>
          </cell>
        </row>
        <row r="1560">
          <cell r="A1560" t="str">
            <v>VGDCS-999-W999</v>
          </cell>
          <cell r="B1560" t="str">
            <v>Global Data Manager License</v>
          </cell>
          <cell r="C1560">
            <v>2520</v>
          </cell>
          <cell r="D1560" t="str">
            <v>B</v>
          </cell>
        </row>
        <row r="1561">
          <cell r="A1561" t="str">
            <v>VHSES-320-9999</v>
          </cell>
          <cell r="B1561" t="str">
            <v>Remote Storage Migrator  3.2</v>
          </cell>
          <cell r="C1561">
            <v>63</v>
          </cell>
          <cell r="D1561" t="str">
            <v>D</v>
          </cell>
        </row>
        <row r="1562">
          <cell r="A1562" t="str">
            <v>VHSSS-320-9999</v>
          </cell>
          <cell r="B1562" t="str">
            <v>HSM 3.2 Media Kit &amp; Doc</v>
          </cell>
          <cell r="C1562">
            <v>140</v>
          </cell>
          <cell r="D1562" t="str">
            <v>D</v>
          </cell>
        </row>
        <row r="1563">
          <cell r="A1563" t="str">
            <v>VHSSS-999-9999</v>
          </cell>
          <cell r="B1563" t="str">
            <v>HSM Server or Enterp Exp Lic</v>
          </cell>
          <cell r="C1563">
            <v>28000</v>
          </cell>
          <cell r="D1563" t="str">
            <v>B</v>
          </cell>
        </row>
        <row r="1564">
          <cell r="A1564" t="str">
            <v>VMGSN-999-WDES</v>
          </cell>
          <cell r="B1564" t="str">
            <v>VERITAS - MIGRATION TO SUN</v>
          </cell>
          <cell r="C1564">
            <v>0</v>
          </cell>
          <cell r="D1564" t="str">
            <v>D</v>
          </cell>
        </row>
        <row r="1565">
          <cell r="A1565" t="str">
            <v>VMR9S-260-E999</v>
          </cell>
          <cell r="B1565" t="str">
            <v>SW SVM 2.6 ENTERPRISE SRVR RTU</v>
          </cell>
          <cell r="C1565">
            <v>18193</v>
          </cell>
          <cell r="D1565" t="str">
            <v>B</v>
          </cell>
        </row>
        <row r="1566">
          <cell r="A1566" t="str">
            <v>VMR9S-260-R999</v>
          </cell>
          <cell r="B1566" t="str">
            <v>SW SVM 2.6 MEDIA DOCUMENTATION</v>
          </cell>
          <cell r="C1566">
            <v>140</v>
          </cell>
          <cell r="D1566" t="str">
            <v>D</v>
          </cell>
        </row>
        <row r="1567">
          <cell r="A1567" t="str">
            <v>VMS9S-260-R999</v>
          </cell>
          <cell r="B1567" t="str">
            <v>SW SVM 2.6 FOR A5000S</v>
          </cell>
          <cell r="C1567">
            <v>0</v>
          </cell>
          <cell r="D1567" t="str">
            <v>D</v>
          </cell>
        </row>
        <row r="1568">
          <cell r="A1568" t="str">
            <v>VNARS-999-D999</v>
          </cell>
          <cell r="B1568" t="str">
            <v>Robotic Support NBU, Tier 2</v>
          </cell>
          <cell r="C1568">
            <v>13300</v>
          </cell>
          <cell r="D1568" t="str">
            <v>B</v>
          </cell>
        </row>
        <row r="1569">
          <cell r="A1569" t="str">
            <v>VNARS-999-DA99</v>
          </cell>
          <cell r="B1569" t="str">
            <v>Robotic Support NBU, Tier 2</v>
          </cell>
          <cell r="C1569">
            <v>5320</v>
          </cell>
          <cell r="D1569" t="str">
            <v>B</v>
          </cell>
        </row>
        <row r="1570">
          <cell r="A1570" t="str">
            <v>VNARS-999-E999</v>
          </cell>
          <cell r="B1570" t="str">
            <v>Robotic Support NBU, Tier 3</v>
          </cell>
          <cell r="C1570">
            <v>23800</v>
          </cell>
          <cell r="D1570" t="str">
            <v>B</v>
          </cell>
        </row>
        <row r="1571">
          <cell r="A1571" t="str">
            <v>VNARS-999-EA99</v>
          </cell>
          <cell r="B1571" t="str">
            <v>Robotic Support NBU, Tier 3</v>
          </cell>
          <cell r="C1571">
            <v>9520</v>
          </cell>
          <cell r="D1571" t="str">
            <v>B</v>
          </cell>
        </row>
        <row r="1572">
          <cell r="A1572" t="str">
            <v>VNARS-999-S999</v>
          </cell>
          <cell r="B1572" t="str">
            <v>Robotic Support NBU, Tier 4</v>
          </cell>
          <cell r="C1572">
            <v>35000</v>
          </cell>
          <cell r="D1572" t="str">
            <v>B</v>
          </cell>
        </row>
        <row r="1573">
          <cell r="A1573" t="str">
            <v>VNARS-999-SA99</v>
          </cell>
          <cell r="B1573" t="str">
            <v>Robotic Support NBU, Tier 4</v>
          </cell>
          <cell r="C1573">
            <v>14000</v>
          </cell>
          <cell r="D1573" t="str">
            <v>B</v>
          </cell>
        </row>
        <row r="1574">
          <cell r="A1574" t="str">
            <v>VNARS-999-W999</v>
          </cell>
          <cell r="B1574" t="str">
            <v>Robotic Support NBU, Tier 1</v>
          </cell>
          <cell r="C1574">
            <v>5600</v>
          </cell>
          <cell r="D1574" t="str">
            <v>B</v>
          </cell>
        </row>
        <row r="1575">
          <cell r="A1575" t="str">
            <v>VNARS-999-WA99</v>
          </cell>
          <cell r="B1575" t="str">
            <v>Robotic Support NBU, Tier 1</v>
          </cell>
          <cell r="C1575">
            <v>2240</v>
          </cell>
          <cell r="D1575" t="str">
            <v>B</v>
          </cell>
        </row>
        <row r="1576">
          <cell r="A1576" t="str">
            <v>VNBCN-999-P999</v>
          </cell>
          <cell r="B1576" t="str">
            <v>NBU &amp; Storage Migrator (HSM)</v>
          </cell>
          <cell r="C1576">
            <v>700</v>
          </cell>
          <cell r="D1576" t="str">
            <v>B</v>
          </cell>
        </row>
        <row r="1577">
          <cell r="A1577" t="str">
            <v>VNBCS-999-D999</v>
          </cell>
          <cell r="B1577" t="str">
            <v>NBU &amp; Storage Migrator (HSM)</v>
          </cell>
          <cell r="C1577">
            <v>980</v>
          </cell>
          <cell r="D1577" t="str">
            <v>B</v>
          </cell>
        </row>
        <row r="1578">
          <cell r="A1578" t="str">
            <v>VNBCS-999-W999</v>
          </cell>
          <cell r="B1578" t="str">
            <v>NBU &amp; Storage Migrator (HSM)</v>
          </cell>
          <cell r="C1578">
            <v>280</v>
          </cell>
          <cell r="D1578" t="str">
            <v>B</v>
          </cell>
        </row>
        <row r="1579">
          <cell r="A1579" t="str">
            <v>VNBDS-320-9999</v>
          </cell>
          <cell r="B1579" t="str">
            <v>UNIX, Solaris DBase Extension</v>
          </cell>
          <cell r="C1579">
            <v>140</v>
          </cell>
          <cell r="D1579" t="str">
            <v>D</v>
          </cell>
        </row>
        <row r="1580">
          <cell r="A1580" t="str">
            <v>VNBDS-999-E999</v>
          </cell>
          <cell r="B1580" t="str">
            <v>NBU 3.2, Extension License</v>
          </cell>
          <cell r="C1580">
            <v>14000</v>
          </cell>
          <cell r="D1580" t="str">
            <v>B</v>
          </cell>
        </row>
        <row r="1581">
          <cell r="A1581" t="str">
            <v>VNBDS-999-W999</v>
          </cell>
          <cell r="B1581" t="str">
            <v>UNIX Database Extension</v>
          </cell>
          <cell r="C1581">
            <v>7000</v>
          </cell>
          <cell r="D1581" t="str">
            <v>B</v>
          </cell>
        </row>
        <row r="1582">
          <cell r="A1582" t="str">
            <v>VNBEN-999-S999</v>
          </cell>
          <cell r="B1582" t="str">
            <v>NT Database Extension License</v>
          </cell>
          <cell r="C1582">
            <v>3493</v>
          </cell>
          <cell r="D1582" t="str">
            <v>B</v>
          </cell>
        </row>
        <row r="1583">
          <cell r="A1583" t="str">
            <v>VNBEN-999-W999</v>
          </cell>
          <cell r="B1583" t="str">
            <v>NT Database Extension License</v>
          </cell>
          <cell r="C1583">
            <v>1393</v>
          </cell>
          <cell r="D1583" t="str">
            <v>B</v>
          </cell>
        </row>
        <row r="1584">
          <cell r="A1584" t="str">
            <v>VNBMN-320-9999</v>
          </cell>
          <cell r="B1584" t="str">
            <v>NBU 3.2, MS-Exchange Media/Doc</v>
          </cell>
          <cell r="C1584">
            <v>63</v>
          </cell>
          <cell r="D1584" t="str">
            <v>D</v>
          </cell>
        </row>
        <row r="1585">
          <cell r="A1585" t="str">
            <v>VNBON-320-9999</v>
          </cell>
          <cell r="B1585" t="str">
            <v>NBU 3.2, Database Extension</v>
          </cell>
          <cell r="C1585">
            <v>63</v>
          </cell>
          <cell r="D1585" t="str">
            <v>D</v>
          </cell>
        </row>
        <row r="1586">
          <cell r="A1586" t="str">
            <v>VNBRN-320-9999</v>
          </cell>
          <cell r="B1586" t="str">
            <v>Database Extension 3.2</v>
          </cell>
          <cell r="C1586">
            <v>140</v>
          </cell>
          <cell r="D1586" t="str">
            <v>D</v>
          </cell>
        </row>
        <row r="1587">
          <cell r="A1587" t="str">
            <v>VNBSN-320-9999</v>
          </cell>
          <cell r="B1587" t="str">
            <v>NBU 3.2 Windows NT Media Kit</v>
          </cell>
          <cell r="C1587">
            <v>140</v>
          </cell>
          <cell r="D1587" t="str">
            <v>D</v>
          </cell>
        </row>
        <row r="1588">
          <cell r="A1588" t="str">
            <v>VNBSN-999-9999</v>
          </cell>
          <cell r="B1588" t="str">
            <v>NBU 3.2 Lic for Windows NT</v>
          </cell>
          <cell r="C1588">
            <v>5593</v>
          </cell>
          <cell r="D1588" t="str">
            <v>B</v>
          </cell>
        </row>
        <row r="1589">
          <cell r="A1589" t="str">
            <v>VNBSS-320-9999</v>
          </cell>
          <cell r="B1589" t="str">
            <v>NBU 3.2 Solaris Media Kit, Doc</v>
          </cell>
          <cell r="C1589">
            <v>280</v>
          </cell>
          <cell r="D1589" t="str">
            <v>D</v>
          </cell>
        </row>
        <row r="1590">
          <cell r="A1590" t="str">
            <v>VNBSS-999-9999</v>
          </cell>
          <cell r="B1590" t="str">
            <v>NBU 3.2 Lic Solaris, Unix, RTU</v>
          </cell>
          <cell r="C1590">
            <v>11900</v>
          </cell>
          <cell r="D1590" t="str">
            <v>B</v>
          </cell>
        </row>
        <row r="1591">
          <cell r="A1591" t="str">
            <v>VNBSU-320-9999</v>
          </cell>
          <cell r="B1591" t="str">
            <v>NBU 3.2 UNIX Media Kit &amp; Doc</v>
          </cell>
          <cell r="C1591">
            <v>280</v>
          </cell>
          <cell r="D1591" t="str">
            <v>D</v>
          </cell>
        </row>
        <row r="1592">
          <cell r="A1592" t="str">
            <v>VNBUE-999-S999</v>
          </cell>
          <cell r="B1592" t="str">
            <v>NetBackup 3.2 Pkg for E6500</v>
          </cell>
          <cell r="C1592">
            <v>71400</v>
          </cell>
          <cell r="D1592" t="str">
            <v>B</v>
          </cell>
        </row>
        <row r="1593">
          <cell r="A1593" t="str">
            <v>VNBUS-999-S999</v>
          </cell>
          <cell r="B1593" t="str">
            <v>NetBackup 3.2 Pkg for E10000</v>
          </cell>
          <cell r="C1593">
            <v>93800</v>
          </cell>
          <cell r="D1593" t="str">
            <v>B</v>
          </cell>
        </row>
        <row r="1594">
          <cell r="A1594" t="str">
            <v>VNDMS-320-9999</v>
          </cell>
          <cell r="B1594" t="str">
            <v>NBU 3.2 NDMP Network Appliance</v>
          </cell>
          <cell r="C1594">
            <v>63</v>
          </cell>
          <cell r="D1594" t="str">
            <v>D</v>
          </cell>
        </row>
        <row r="1595">
          <cell r="A1595" t="str">
            <v>VNEDS-320-9999</v>
          </cell>
          <cell r="B1595" t="str">
            <v>US/Canada Client Encrypt</v>
          </cell>
          <cell r="C1595">
            <v>63</v>
          </cell>
          <cell r="D1595" t="str">
            <v>D</v>
          </cell>
        </row>
        <row r="1596">
          <cell r="A1596" t="str">
            <v>VNEIS-320-9999</v>
          </cell>
          <cell r="B1596" t="str">
            <v>Client Encrypt Kit (Intl)</v>
          </cell>
          <cell r="C1596">
            <v>63</v>
          </cell>
          <cell r="D1596" t="str">
            <v>D</v>
          </cell>
        </row>
        <row r="1597">
          <cell r="A1597" t="str">
            <v>VNFBS-320-9999</v>
          </cell>
          <cell r="B1597" t="str">
            <v>NBU 3.2 FlashBackup Media/Doc</v>
          </cell>
          <cell r="C1597">
            <v>63</v>
          </cell>
          <cell r="D1597" t="str">
            <v>D</v>
          </cell>
        </row>
        <row r="1598">
          <cell r="A1598" t="str">
            <v>VNMSN-320-9999</v>
          </cell>
          <cell r="B1598" t="str">
            <v>Database Extension 3.2</v>
          </cell>
          <cell r="C1598">
            <v>63</v>
          </cell>
          <cell r="D1598" t="str">
            <v>D</v>
          </cell>
        </row>
        <row r="1599">
          <cell r="A1599" t="str">
            <v>VNPCN-320-9999</v>
          </cell>
          <cell r="B1599" t="str">
            <v>PC Client 3.2 Media Kit &amp; Doc</v>
          </cell>
          <cell r="C1599">
            <v>140</v>
          </cell>
          <cell r="D1599" t="str">
            <v>D</v>
          </cell>
        </row>
        <row r="1600">
          <cell r="A1600" t="str">
            <v>VNSSS-320-9999</v>
          </cell>
          <cell r="B1600" t="str">
            <v>NBU 3.2 Shared Storage Option</v>
          </cell>
          <cell r="C1600">
            <v>63</v>
          </cell>
          <cell r="D1600" t="str">
            <v>D</v>
          </cell>
        </row>
        <row r="1601">
          <cell r="A1601" t="str">
            <v>VSSAS-999-D9U9</v>
          </cell>
          <cell r="B1601" t="str">
            <v>Veritas VM A5K Upgrd Deprtmntl</v>
          </cell>
          <cell r="C1601">
            <v>5593</v>
          </cell>
          <cell r="D1601" t="str">
            <v>B</v>
          </cell>
        </row>
        <row r="1602">
          <cell r="A1602" t="str">
            <v>VSSAS-999-E9U9</v>
          </cell>
          <cell r="B1602" t="str">
            <v>Veritas VM A5K Upgrd Entrprise</v>
          </cell>
          <cell r="C1602">
            <v>10493</v>
          </cell>
          <cell r="D1602" t="str">
            <v>B</v>
          </cell>
        </row>
        <row r="1603">
          <cell r="A1603" t="str">
            <v>VSSAS-999-S9U9</v>
          </cell>
          <cell r="B1603" t="str">
            <v>Veritas VM A5K Upgrd E10000</v>
          </cell>
          <cell r="C1603">
            <v>35693</v>
          </cell>
          <cell r="D1603" t="str">
            <v>B</v>
          </cell>
        </row>
        <row r="1604">
          <cell r="A1604" t="str">
            <v>VSSAS-999-W9U9</v>
          </cell>
          <cell r="B1604" t="str">
            <v>Veritas VM A5K Upgrd Workgrp</v>
          </cell>
          <cell r="C1604">
            <v>2513</v>
          </cell>
          <cell r="D1604" t="str">
            <v>B</v>
          </cell>
        </row>
        <row r="1605">
          <cell r="A1605" t="str">
            <v>VT-8.0.1-P</v>
          </cell>
          <cell r="B1605" t="str">
            <v>SUNLINK VT 8.0.1, CD DOC LI</v>
          </cell>
          <cell r="C1605">
            <v>2793</v>
          </cell>
          <cell r="D1605" t="str">
            <v>B</v>
          </cell>
        </row>
        <row r="1606">
          <cell r="A1606" t="str">
            <v>VVMGS-302-9999</v>
          </cell>
          <cell r="B1606" t="str">
            <v>VERITAS VM 3.0.2 for A5000s</v>
          </cell>
          <cell r="C1606">
            <v>0</v>
          </cell>
          <cell r="D1606" t="str">
            <v>D</v>
          </cell>
        </row>
        <row r="1607">
          <cell r="A1607" t="str">
            <v>VVMGS-999-D999</v>
          </cell>
          <cell r="B1607" t="str">
            <v>Veritas VM DEPARTMENTAL SERVER</v>
          </cell>
          <cell r="C1607">
            <v>9793</v>
          </cell>
          <cell r="D1607" t="str">
            <v>B</v>
          </cell>
        </row>
        <row r="1608">
          <cell r="A1608" t="str">
            <v>VVMGS-999-DEU9</v>
          </cell>
          <cell r="B1608" t="str">
            <v>Veritas VM Upgrade Dep-Entprse</v>
          </cell>
          <cell r="C1608">
            <v>8400</v>
          </cell>
          <cell r="D1608" t="str">
            <v>B</v>
          </cell>
        </row>
        <row r="1609">
          <cell r="A1609" t="str">
            <v>VVMGS-999-E999</v>
          </cell>
          <cell r="B1609" t="str">
            <v>Veritas VM for Entrprse Server</v>
          </cell>
          <cell r="C1609">
            <v>18193</v>
          </cell>
          <cell r="D1609" t="str">
            <v>B</v>
          </cell>
        </row>
        <row r="1610">
          <cell r="A1610" t="str">
            <v>VVMGS-999-ESU9</v>
          </cell>
          <cell r="B1610" t="str">
            <v>Veritas VM Upgrade Entprs-E10K</v>
          </cell>
          <cell r="C1610">
            <v>14000</v>
          </cell>
          <cell r="D1610" t="str">
            <v>B</v>
          </cell>
        </row>
        <row r="1611">
          <cell r="A1611" t="str">
            <v>VVMGS-999-S999</v>
          </cell>
          <cell r="B1611" t="str">
            <v>Veritas VM for E10000 Server</v>
          </cell>
          <cell r="C1611">
            <v>60193</v>
          </cell>
          <cell r="D1611" t="str">
            <v>B</v>
          </cell>
        </row>
        <row r="1612">
          <cell r="A1612" t="str">
            <v>VVMGS-999-W999</v>
          </cell>
          <cell r="B1612" t="str">
            <v>Veritas VM WORKGROUP SERVERS</v>
          </cell>
          <cell r="C1612">
            <v>4193</v>
          </cell>
          <cell r="D1612" t="str">
            <v>B</v>
          </cell>
        </row>
        <row r="1613">
          <cell r="A1613" t="str">
            <v>VVMGS-999-WDU9</v>
          </cell>
          <cell r="B1613" t="str">
            <v>Veritas VM Upgrade Wrkgrp-Dep</v>
          </cell>
          <cell r="C1613">
            <v>5600</v>
          </cell>
          <cell r="D1613" t="str">
            <v>B</v>
          </cell>
        </row>
        <row r="1614">
          <cell r="A1614" t="str">
            <v>VVSLC-999-9999</v>
          </cell>
          <cell r="B1614" t="str">
            <v>VERITAS  Software Lic</v>
          </cell>
          <cell r="C1614">
            <v>13999999</v>
          </cell>
          <cell r="D1614" t="str">
            <v>B</v>
          </cell>
        </row>
        <row r="1615">
          <cell r="A1615" t="str">
            <v>VW1II-500-T9T9</v>
          </cell>
          <cell r="B1615" t="str">
            <v>VIS WKSHOP C++ 5.0 TRDUP Intel</v>
          </cell>
          <cell r="C1615">
            <v>3920</v>
          </cell>
          <cell r="D1615" t="str">
            <v>B</v>
          </cell>
        </row>
        <row r="1616">
          <cell r="A1616" t="str">
            <v>VW1IS-500-T9T9</v>
          </cell>
          <cell r="B1616" t="str">
            <v>VIS WKSHOP C++ 5.0 TRDUP SPARC</v>
          </cell>
          <cell r="C1616">
            <v>3920</v>
          </cell>
          <cell r="D1616" t="str">
            <v>B</v>
          </cell>
        </row>
        <row r="1617">
          <cell r="A1617" t="str">
            <v>VW2II-500-T9T9</v>
          </cell>
          <cell r="B1617" t="str">
            <v>VIS WKSHOP C++ 5.0 TRDUP Intel</v>
          </cell>
          <cell r="C1617">
            <v>2940</v>
          </cell>
          <cell r="D1617" t="str">
            <v>B</v>
          </cell>
        </row>
        <row r="1618">
          <cell r="A1618" t="str">
            <v>VW2IS-500-T9T9</v>
          </cell>
          <cell r="B1618" t="str">
            <v>VIS WKSHOP C++ 5.0 TRDUP SPARC</v>
          </cell>
          <cell r="C1618">
            <v>2940</v>
          </cell>
          <cell r="D1618" t="str">
            <v>B</v>
          </cell>
        </row>
        <row r="1619">
          <cell r="A1619" t="str">
            <v>VWC-3.0-D</v>
          </cell>
          <cell r="B1619" t="str">
            <v>VISUAL WS C++ 3.0, DOC</v>
          </cell>
          <cell r="C1619">
            <v>560</v>
          </cell>
          <cell r="D1619" t="str">
            <v>B</v>
          </cell>
        </row>
        <row r="1620">
          <cell r="A1620" t="str">
            <v>VWC-3.0-S</v>
          </cell>
          <cell r="B1620" t="str">
            <v>VISUAL WS C++ 3.0, CD DOC LI</v>
          </cell>
          <cell r="C1620">
            <v>4893</v>
          </cell>
          <cell r="D1620" t="str">
            <v>B</v>
          </cell>
        </row>
        <row r="1621">
          <cell r="A1621" t="str">
            <v>VWC-3.0-S10</v>
          </cell>
          <cell r="B1621" t="str">
            <v>VISUAL WS C++ 3.0,CD DOC 10LIC</v>
          </cell>
          <cell r="C1621">
            <v>41580</v>
          </cell>
          <cell r="D1621" t="str">
            <v>B</v>
          </cell>
        </row>
        <row r="1622">
          <cell r="A1622" t="str">
            <v>VWC-3.0-SN</v>
          </cell>
          <cell r="B1622" t="str">
            <v>VISUAL WS C++ 3.0, PERSNL ED</v>
          </cell>
          <cell r="C1622">
            <v>2793</v>
          </cell>
          <cell r="D1622" t="str">
            <v>B</v>
          </cell>
        </row>
        <row r="1623">
          <cell r="A1623" t="str">
            <v>VWPII-500-T999</v>
          </cell>
          <cell r="B1623" t="str">
            <v>Vis WS C++ 5.0 Per. Ed. Intel</v>
          </cell>
          <cell r="C1623">
            <v>2793</v>
          </cell>
          <cell r="D1623" t="str">
            <v>B</v>
          </cell>
        </row>
        <row r="1624">
          <cell r="A1624" t="str">
            <v>VWPII-500-T9T9</v>
          </cell>
          <cell r="B1624" t="str">
            <v>VIS WKSHOP C++ 5.0 TRDUP Intel</v>
          </cell>
          <cell r="C1624">
            <v>2240</v>
          </cell>
          <cell r="D1624" t="str">
            <v>B</v>
          </cell>
        </row>
        <row r="1625">
          <cell r="A1625" t="str">
            <v>VWPIS-500-T999</v>
          </cell>
          <cell r="B1625" t="str">
            <v>Vis WS C++ 5.0 Per. Ed. SPARC</v>
          </cell>
          <cell r="C1625">
            <v>2793</v>
          </cell>
          <cell r="D1625" t="str">
            <v>B</v>
          </cell>
        </row>
        <row r="1626">
          <cell r="A1626" t="str">
            <v>VWPIS-500-T9T9</v>
          </cell>
          <cell r="B1626" t="str">
            <v>VIS WKSHOP C++ 5.0 TRDUP SPARC</v>
          </cell>
          <cell r="C1626">
            <v>2240</v>
          </cell>
          <cell r="D1626" t="str">
            <v>B</v>
          </cell>
        </row>
        <row r="1627">
          <cell r="A1627" t="str">
            <v>VWPIS-500-T9U9</v>
          </cell>
          <cell r="B1627" t="str">
            <v>VIS WKSHOP C++ 5.0 UPGDS SPARC</v>
          </cell>
          <cell r="C1627">
            <v>840</v>
          </cell>
          <cell r="D1627" t="str">
            <v>B</v>
          </cell>
        </row>
        <row r="1628">
          <cell r="A1628" t="str">
            <v>VWSCI-500-TG99</v>
          </cell>
          <cell r="B1628" t="str">
            <v>VIS WKSHOP C++ 5.0 GOLD Intel</v>
          </cell>
          <cell r="C1628">
            <v>293580</v>
          </cell>
          <cell r="D1628" t="str">
            <v>B</v>
          </cell>
        </row>
        <row r="1629">
          <cell r="A1629" t="str">
            <v>VWSCS-500-TG99</v>
          </cell>
          <cell r="B1629" t="str">
            <v>VIS WKSHOP C++ 5.0 GOLD SPARC</v>
          </cell>
          <cell r="C1629">
            <v>293580</v>
          </cell>
          <cell r="D1629" t="str">
            <v>B</v>
          </cell>
        </row>
        <row r="1630">
          <cell r="A1630" t="str">
            <v>VWSD9-500-T999</v>
          </cell>
          <cell r="B1630" t="str">
            <v>VWS C++ 5.0 Doc Set</v>
          </cell>
          <cell r="C1630">
            <v>560</v>
          </cell>
          <cell r="D1630" t="str">
            <v>B</v>
          </cell>
        </row>
        <row r="1631">
          <cell r="A1631" t="str">
            <v>VWSEI-500-TG99</v>
          </cell>
          <cell r="B1631" t="str">
            <v>VIS WKSHOP C++ 5.0 GOLD Intel</v>
          </cell>
          <cell r="C1631">
            <v>646100</v>
          </cell>
          <cell r="D1631" t="str">
            <v>B</v>
          </cell>
        </row>
        <row r="1632">
          <cell r="A1632" t="str">
            <v>VWSES-500-TG99</v>
          </cell>
          <cell r="B1632" t="str">
            <v>VIS WKSHOP C++ 5.0 GOLD SPARC</v>
          </cell>
          <cell r="C1632">
            <v>646100</v>
          </cell>
          <cell r="D1632" t="str">
            <v>B</v>
          </cell>
        </row>
        <row r="1633">
          <cell r="A1633" t="str">
            <v>VWSII-500-T999</v>
          </cell>
          <cell r="B1633" t="str">
            <v>Vis WS C++ 5.0 one-user Intel</v>
          </cell>
          <cell r="C1633">
            <v>4893</v>
          </cell>
          <cell r="D1633" t="str">
            <v>B</v>
          </cell>
        </row>
        <row r="1634">
          <cell r="A1634" t="str">
            <v>VWSII-500-T9U9</v>
          </cell>
          <cell r="B1634" t="str">
            <v>VIS WKSHOP C++ 5.0 UPGDS Intel</v>
          </cell>
          <cell r="C1634">
            <v>1470</v>
          </cell>
          <cell r="D1634" t="str">
            <v>B</v>
          </cell>
        </row>
        <row r="1635">
          <cell r="A1635" t="str">
            <v>VWSII-500-TG99</v>
          </cell>
          <cell r="B1635" t="str">
            <v>VIS WKSHOP C++ 5.0 GOLD Intel</v>
          </cell>
          <cell r="C1635">
            <v>4893</v>
          </cell>
          <cell r="D1635" t="str">
            <v>B</v>
          </cell>
        </row>
        <row r="1636">
          <cell r="A1636" t="str">
            <v>VWSIS-500-T999</v>
          </cell>
          <cell r="B1636" t="str">
            <v>Visual WS C++ 5.0 1-user SPARC</v>
          </cell>
          <cell r="C1636">
            <v>4893</v>
          </cell>
          <cell r="D1636" t="str">
            <v>B</v>
          </cell>
        </row>
        <row r="1637">
          <cell r="A1637" t="str">
            <v>VWSIS-500-T9U9</v>
          </cell>
          <cell r="B1637" t="str">
            <v>VIS WKSHOP C++ 5.0 UPGDS SPARC</v>
          </cell>
          <cell r="C1637">
            <v>1470</v>
          </cell>
          <cell r="D1637" t="str">
            <v>B</v>
          </cell>
        </row>
        <row r="1638">
          <cell r="A1638" t="str">
            <v>VWSIS-500-TG99</v>
          </cell>
          <cell r="B1638" t="str">
            <v>VIS WKSHOP C++ 5.0 GOLD SPARC</v>
          </cell>
          <cell r="C1638">
            <v>4893</v>
          </cell>
          <cell r="D1638" t="str">
            <v>B</v>
          </cell>
        </row>
        <row r="1639">
          <cell r="A1639" t="str">
            <v>VWSMI-500-TG99</v>
          </cell>
          <cell r="B1639" t="str">
            <v>VIS WKSHOP C++ 5.0 GOLD Intel</v>
          </cell>
          <cell r="C1639">
            <v>7000</v>
          </cell>
          <cell r="D1639" t="str">
            <v>B</v>
          </cell>
        </row>
        <row r="1640">
          <cell r="A1640" t="str">
            <v>VWSMS-500-TG99</v>
          </cell>
          <cell r="B1640" t="str">
            <v>VIS WKSHOP C++ 5.0 GOLD SPARC</v>
          </cell>
          <cell r="C1640">
            <v>7000</v>
          </cell>
          <cell r="D1640" t="str">
            <v>B</v>
          </cell>
        </row>
        <row r="1641">
          <cell r="A1641" t="str">
            <v>VWSXI-500-T999</v>
          </cell>
          <cell r="B1641" t="str">
            <v>Vis WS C++ 5.0 10-user Intel</v>
          </cell>
          <cell r="C1641">
            <v>41580</v>
          </cell>
          <cell r="D1641" t="str">
            <v>B</v>
          </cell>
        </row>
        <row r="1642">
          <cell r="A1642" t="str">
            <v>VWSXI-500-T9U9</v>
          </cell>
          <cell r="B1642" t="str">
            <v>VIS WKSHOP C++ 5.0 UPGDS Intel</v>
          </cell>
          <cell r="C1642">
            <v>13874</v>
          </cell>
          <cell r="D1642" t="str">
            <v>B</v>
          </cell>
        </row>
        <row r="1643">
          <cell r="A1643" t="str">
            <v>VWSXI-500-TG99</v>
          </cell>
          <cell r="B1643" t="str">
            <v>VIS WKSHOP C++ 5.0 GOLD Intel</v>
          </cell>
          <cell r="C1643">
            <v>41580</v>
          </cell>
          <cell r="D1643" t="str">
            <v>B</v>
          </cell>
        </row>
        <row r="1644">
          <cell r="A1644" t="str">
            <v>VWSXS-500-T999</v>
          </cell>
          <cell r="B1644" t="str">
            <v>Vis WS C++ 5.0 10-user SPARC</v>
          </cell>
          <cell r="C1644">
            <v>41580</v>
          </cell>
          <cell r="D1644" t="str">
            <v>B</v>
          </cell>
        </row>
        <row r="1645">
          <cell r="A1645" t="str">
            <v>VWSXS-500-T9U9</v>
          </cell>
          <cell r="B1645" t="str">
            <v>VIS WKSHOP C++ 5.0 UPGDS SPARC</v>
          </cell>
          <cell r="C1645">
            <v>13874</v>
          </cell>
          <cell r="D1645" t="str">
            <v>B</v>
          </cell>
        </row>
        <row r="1646">
          <cell r="A1646" t="str">
            <v>VWSXS-500-TG99</v>
          </cell>
          <cell r="B1646" t="str">
            <v>VIS WKSHOP C++ 5.0 GOLD SPARC</v>
          </cell>
          <cell r="C1646">
            <v>41580</v>
          </cell>
          <cell r="D1646" t="str">
            <v>B</v>
          </cell>
        </row>
        <row r="1647">
          <cell r="A1647" t="str">
            <v>VWSYI-500-TG99</v>
          </cell>
          <cell r="B1647" t="str">
            <v>VIS WKSHOP C++ 5.0 GOLD Intel</v>
          </cell>
          <cell r="C1647">
            <v>97860</v>
          </cell>
          <cell r="D1647" t="str">
            <v>B</v>
          </cell>
        </row>
        <row r="1648">
          <cell r="A1648" t="str">
            <v>VWSYS-500-T999</v>
          </cell>
          <cell r="B1648" t="str">
            <v>Vis WS C++ 5.0 25-user SPARC</v>
          </cell>
          <cell r="C1648">
            <v>97860</v>
          </cell>
          <cell r="D1648" t="str">
            <v>B</v>
          </cell>
        </row>
        <row r="1649">
          <cell r="A1649" t="str">
            <v>VWSYS-500-T9U9</v>
          </cell>
          <cell r="B1649" t="str">
            <v>VIS WKSHOP C++ 5.0 UPGDS SPARC</v>
          </cell>
          <cell r="C1649">
            <v>29358</v>
          </cell>
          <cell r="D1649" t="str">
            <v>B</v>
          </cell>
        </row>
        <row r="1650">
          <cell r="A1650" t="str">
            <v>VWSYS-500-TG99</v>
          </cell>
          <cell r="B1650" t="str">
            <v>VIS WKSHOP C++ 5.0 GOLD SPARC</v>
          </cell>
          <cell r="C1650">
            <v>97860</v>
          </cell>
          <cell r="D1650" t="str">
            <v>B</v>
          </cell>
        </row>
        <row r="1651">
          <cell r="A1651" t="str">
            <v>WABI-2.2-P</v>
          </cell>
          <cell r="B1651" t="str">
            <v>WABI 2.2, CD DOC LI</v>
          </cell>
          <cell r="C1651">
            <v>315</v>
          </cell>
          <cell r="D1651" t="str">
            <v>B</v>
          </cell>
        </row>
        <row r="1652">
          <cell r="A1652" t="str">
            <v>WCC-4.2-D</v>
          </cell>
          <cell r="B1652" t="str">
            <v>SPARCOMPILER C/C++ 4.2, DOC</v>
          </cell>
          <cell r="C1652">
            <v>350</v>
          </cell>
          <cell r="D1652" t="str">
            <v>B</v>
          </cell>
        </row>
        <row r="1653">
          <cell r="A1653" t="str">
            <v>WCC-4.2-S</v>
          </cell>
          <cell r="B1653" t="str">
            <v>SPARCOMP. C/C++ 4.2,CD DOC LI</v>
          </cell>
          <cell r="C1653">
            <v>1393</v>
          </cell>
          <cell r="D1653" t="str">
            <v>B</v>
          </cell>
        </row>
        <row r="1654">
          <cell r="A1654" t="str">
            <v>WCC-4.2-SU</v>
          </cell>
          <cell r="B1654" t="str">
            <v>UG SC C/C++ 4.2, CD DOC LI</v>
          </cell>
          <cell r="C1654">
            <v>420</v>
          </cell>
          <cell r="D1654" t="str">
            <v>B</v>
          </cell>
        </row>
        <row r="1655">
          <cell r="A1655" t="str">
            <v>WCCD9-500-T999</v>
          </cell>
          <cell r="B1655" t="str">
            <v>WS Compilers C/C++ 5.0 Doc Set</v>
          </cell>
          <cell r="C1655">
            <v>350</v>
          </cell>
          <cell r="D1655" t="str">
            <v>B</v>
          </cell>
        </row>
        <row r="1656">
          <cell r="A1656" t="str">
            <v>WCCII-500-T999</v>
          </cell>
          <cell r="B1656" t="str">
            <v>WS Compilers C/C++ 5.0 Sl-1 In</v>
          </cell>
          <cell r="C1656">
            <v>1393</v>
          </cell>
          <cell r="D1656" t="str">
            <v>B</v>
          </cell>
        </row>
        <row r="1657">
          <cell r="A1657" t="str">
            <v>WCCII-500-T9U9</v>
          </cell>
          <cell r="B1657" t="str">
            <v>WS Comp. C/C++ 5.0 Upg Sl-1 In</v>
          </cell>
          <cell r="C1657">
            <v>420</v>
          </cell>
          <cell r="D1657" t="str">
            <v>B</v>
          </cell>
        </row>
        <row r="1658">
          <cell r="A1658" t="str">
            <v>WCCIS-500-T999</v>
          </cell>
          <cell r="B1658" t="str">
            <v>WS Compilers C/C++ 5.0 Sl-1 SP</v>
          </cell>
          <cell r="C1658">
            <v>1393</v>
          </cell>
          <cell r="D1658" t="str">
            <v>B</v>
          </cell>
        </row>
        <row r="1659">
          <cell r="A1659" t="str">
            <v>WCCIS-500-T9U9</v>
          </cell>
          <cell r="B1659" t="str">
            <v>WS Comp. C/C++ 5.0 Upg Sl-1 SP</v>
          </cell>
          <cell r="C1659">
            <v>420</v>
          </cell>
          <cell r="D1659" t="str">
            <v>B</v>
          </cell>
        </row>
        <row r="1660">
          <cell r="A1660" t="str">
            <v>WCF-4.2-D</v>
          </cell>
          <cell r="B1660" t="str">
            <v>SPARCOMPILER FORTRAN 4.2, DOC</v>
          </cell>
          <cell r="C1660">
            <v>350</v>
          </cell>
          <cell r="D1660" t="str">
            <v>B</v>
          </cell>
        </row>
        <row r="1661">
          <cell r="A1661" t="str">
            <v>WCF-4.2-S</v>
          </cell>
          <cell r="B1661" t="str">
            <v>SC FORTRAN 4.2, CD DOC LI</v>
          </cell>
          <cell r="C1661">
            <v>1813</v>
          </cell>
          <cell r="D1661" t="str">
            <v>B</v>
          </cell>
        </row>
        <row r="1662">
          <cell r="A1662" t="str">
            <v>WCF-4.2-SU</v>
          </cell>
          <cell r="B1662" t="str">
            <v>UG SC FORTRAN 4.2, CD DOC LI</v>
          </cell>
          <cell r="C1662">
            <v>476</v>
          </cell>
          <cell r="D1662" t="str">
            <v>B</v>
          </cell>
        </row>
        <row r="1663">
          <cell r="A1663" t="str">
            <v>WCFD9-500-T999</v>
          </cell>
          <cell r="B1663" t="str">
            <v>WS Compilers Fort 5.0 Doc Set</v>
          </cell>
          <cell r="C1663">
            <v>350</v>
          </cell>
          <cell r="D1663" t="str">
            <v>B</v>
          </cell>
        </row>
        <row r="1664">
          <cell r="A1664" t="str">
            <v>WCFII-500-T999</v>
          </cell>
          <cell r="B1664" t="str">
            <v>WS Compilers Fort 5.0 Sl-1 In</v>
          </cell>
          <cell r="C1664">
            <v>1813</v>
          </cell>
          <cell r="D1664" t="str">
            <v>B</v>
          </cell>
        </row>
        <row r="1665">
          <cell r="A1665" t="str">
            <v>WCFII-500-T9U9</v>
          </cell>
          <cell r="B1665" t="str">
            <v>WS Comp. Fort 5.0 Upg Sl-1 In</v>
          </cell>
          <cell r="C1665">
            <v>476</v>
          </cell>
          <cell r="D1665" t="str">
            <v>B</v>
          </cell>
        </row>
        <row r="1666">
          <cell r="A1666" t="str">
            <v>WCFIS-500-T999</v>
          </cell>
          <cell r="B1666" t="str">
            <v>WS Compilers Fort 5.0 Sl-1 SP</v>
          </cell>
          <cell r="C1666">
            <v>1813</v>
          </cell>
          <cell r="D1666" t="str">
            <v>B</v>
          </cell>
        </row>
        <row r="1667">
          <cell r="A1667" t="str">
            <v>WCFIS-500-T9U9</v>
          </cell>
          <cell r="B1667" t="str">
            <v>WS Comp. Fort 5.0 Upg Sl-1 SP</v>
          </cell>
          <cell r="C1667">
            <v>476</v>
          </cell>
          <cell r="D1667" t="str">
            <v>B</v>
          </cell>
        </row>
        <row r="1668">
          <cell r="A1668" t="str">
            <v>WPC-3.0-D</v>
          </cell>
          <cell r="B1668" t="str">
            <v>WORKSHOP C 3.0, DOC</v>
          </cell>
          <cell r="C1668">
            <v>280</v>
          </cell>
          <cell r="D1668" t="str">
            <v>B</v>
          </cell>
        </row>
        <row r="1669">
          <cell r="A1669" t="str">
            <v>WPC-3.0-S</v>
          </cell>
          <cell r="B1669" t="str">
            <v>WORKSHOP C 3.0, CD DOC LI</v>
          </cell>
          <cell r="C1669">
            <v>2093</v>
          </cell>
          <cell r="D1669" t="str">
            <v>B</v>
          </cell>
        </row>
        <row r="1670">
          <cell r="A1670" t="str">
            <v>WPC-3.0-SU</v>
          </cell>
          <cell r="B1670" t="str">
            <v>UG WORKSHOP C 3.0, CD DOC LI</v>
          </cell>
          <cell r="C1670">
            <v>630</v>
          </cell>
          <cell r="D1670" t="str">
            <v>B</v>
          </cell>
        </row>
        <row r="1671">
          <cell r="A1671" t="str">
            <v>WPCCS-500-TG99</v>
          </cell>
          <cell r="B1671" t="str">
            <v>Gold WS Prof C 5.0 100-User SP</v>
          </cell>
          <cell r="C1671">
            <v>139580</v>
          </cell>
          <cell r="D1671" t="str">
            <v>B</v>
          </cell>
        </row>
        <row r="1672">
          <cell r="A1672" t="str">
            <v>WPCD9-500-T999</v>
          </cell>
          <cell r="B1672" t="str">
            <v>WS Professional C 5.0 Doc Set</v>
          </cell>
          <cell r="C1672">
            <v>280</v>
          </cell>
          <cell r="D1672" t="str">
            <v>B</v>
          </cell>
        </row>
        <row r="1673">
          <cell r="A1673" t="str">
            <v>WPCES-500-TG99</v>
          </cell>
          <cell r="B1673" t="str">
            <v>Gold WS Prof C 5.0 250-User SP</v>
          </cell>
          <cell r="C1673">
            <v>276500</v>
          </cell>
          <cell r="D1673" t="str">
            <v>B</v>
          </cell>
        </row>
        <row r="1674">
          <cell r="A1674" t="str">
            <v>WPCII-500-T999</v>
          </cell>
          <cell r="B1674" t="str">
            <v>WS Professional C 5.0 Sl-1 In</v>
          </cell>
          <cell r="C1674">
            <v>2093</v>
          </cell>
          <cell r="D1674" t="str">
            <v>B</v>
          </cell>
        </row>
        <row r="1675">
          <cell r="A1675" t="str">
            <v>WPCII-500-T9U9</v>
          </cell>
          <cell r="B1675" t="str">
            <v>WS Prof C 5.0 Slim-1 Intel</v>
          </cell>
          <cell r="C1675">
            <v>630</v>
          </cell>
          <cell r="D1675" t="str">
            <v>B</v>
          </cell>
        </row>
        <row r="1676">
          <cell r="A1676" t="str">
            <v>WPCIS-500-T999</v>
          </cell>
          <cell r="B1676" t="str">
            <v>WS Professional C 5.0 Sl-1 SP</v>
          </cell>
          <cell r="C1676">
            <v>2093</v>
          </cell>
          <cell r="D1676" t="str">
            <v>B</v>
          </cell>
        </row>
        <row r="1677">
          <cell r="A1677" t="str">
            <v>WPCIS-500-T9U9</v>
          </cell>
          <cell r="B1677" t="str">
            <v>WS Prof C 5.0 Slim-1 SPARC</v>
          </cell>
          <cell r="C1677">
            <v>630</v>
          </cell>
          <cell r="D1677" t="str">
            <v>B</v>
          </cell>
        </row>
        <row r="1678">
          <cell r="A1678" t="str">
            <v>WPCIS-500-TG99</v>
          </cell>
          <cell r="B1678" t="str">
            <v>Gold WS Prof C 5.0 1-User SP</v>
          </cell>
          <cell r="C1678">
            <v>2093</v>
          </cell>
          <cell r="D1678" t="str">
            <v>B</v>
          </cell>
        </row>
        <row r="1679">
          <cell r="A1679" t="str">
            <v>WPCMS-500-TG99</v>
          </cell>
          <cell r="B1679" t="str">
            <v>Gold WS Prof C 5.0 Base Pack</v>
          </cell>
          <cell r="C1679">
            <v>7000</v>
          </cell>
          <cell r="D1679" t="str">
            <v>B</v>
          </cell>
        </row>
        <row r="1680">
          <cell r="A1680" t="str">
            <v>WPCXI-500-T999</v>
          </cell>
          <cell r="B1680" t="str">
            <v>WS Professional C 5.0 Sl-10 In</v>
          </cell>
          <cell r="C1680">
            <v>17780</v>
          </cell>
          <cell r="D1680" t="str">
            <v>B</v>
          </cell>
        </row>
        <row r="1681">
          <cell r="A1681" t="str">
            <v>WPCXI-500-T9U9</v>
          </cell>
          <cell r="B1681" t="str">
            <v>WS Prof C 5.0 Slim-10 Intel</v>
          </cell>
          <cell r="C1681">
            <v>5474</v>
          </cell>
          <cell r="D1681" t="str">
            <v>B</v>
          </cell>
        </row>
        <row r="1682">
          <cell r="A1682" t="str">
            <v>WPCXS-500-T999</v>
          </cell>
          <cell r="B1682" t="str">
            <v>WS Professional C 5.0 Sl-10 SP</v>
          </cell>
          <cell r="C1682">
            <v>17780</v>
          </cell>
          <cell r="D1682" t="str">
            <v>B</v>
          </cell>
        </row>
        <row r="1683">
          <cell r="A1683" t="str">
            <v>WPCXS-500-T9U9</v>
          </cell>
          <cell r="B1683" t="str">
            <v>WS Prof C 5.0 Slim-10 SPARC</v>
          </cell>
          <cell r="C1683">
            <v>5474</v>
          </cell>
          <cell r="D1683" t="str">
            <v>B</v>
          </cell>
        </row>
        <row r="1684">
          <cell r="A1684" t="str">
            <v>WPCXS-500-TG99</v>
          </cell>
          <cell r="B1684" t="str">
            <v>Gold WS Prof C 5.0 10-User SP</v>
          </cell>
          <cell r="C1684">
            <v>17780</v>
          </cell>
          <cell r="D1684" t="str">
            <v>B</v>
          </cell>
        </row>
        <row r="1685">
          <cell r="A1685" t="str">
            <v>WPCYS-500-TG99</v>
          </cell>
          <cell r="B1685" t="str">
            <v>Gold WS Prof C 5.0 25-User SP</v>
          </cell>
          <cell r="C1685">
            <v>41860</v>
          </cell>
          <cell r="D1685" t="str">
            <v>B</v>
          </cell>
        </row>
        <row r="1686">
          <cell r="A1686" t="str">
            <v>WPP-5.0-S</v>
          </cell>
          <cell r="B1686" t="str">
            <v>WORKSHOP PASCAL 5.0, CD DOC LI</v>
          </cell>
          <cell r="C1686">
            <v>3073</v>
          </cell>
          <cell r="D1686" t="str">
            <v>B</v>
          </cell>
        </row>
        <row r="1687">
          <cell r="A1687" t="str">
            <v>WPP-5.0-SU</v>
          </cell>
          <cell r="B1687" t="str">
            <v>SW ASSY, WS PAS5.0,SKIT,UPG,1</v>
          </cell>
          <cell r="C1687">
            <v>910</v>
          </cell>
          <cell r="D1687" t="str">
            <v>B</v>
          </cell>
        </row>
        <row r="1688">
          <cell r="A1688" t="str">
            <v>WTW-2.0-S</v>
          </cell>
          <cell r="B1688" t="str">
            <v>WS TEAMWARE 2.0, CD DOC LI</v>
          </cell>
          <cell r="C1688">
            <v>1813</v>
          </cell>
          <cell r="D1688" t="str">
            <v>B</v>
          </cell>
        </row>
        <row r="1689">
          <cell r="A1689" t="str">
            <v>WTW-2.0-S10</v>
          </cell>
          <cell r="B1689" t="str">
            <v>SW ASSY,WS/TW 2.0,10USR SLIMKT</v>
          </cell>
          <cell r="C1689">
            <v>15400</v>
          </cell>
          <cell r="D1689" t="str">
            <v>B</v>
          </cell>
        </row>
        <row r="1690">
          <cell r="A1690" t="str">
            <v>WTW-2.0-SU</v>
          </cell>
          <cell r="B1690" t="str">
            <v>SW ASSY,WS/TMWR 2.0,SKIT,UPGD</v>
          </cell>
          <cell r="C1690">
            <v>476</v>
          </cell>
          <cell r="D1690" t="str">
            <v>B</v>
          </cell>
        </row>
        <row r="1691">
          <cell r="A1691" t="str">
            <v>WTWD9-210-T999</v>
          </cell>
          <cell r="B1691" t="str">
            <v>Sun WorkShop TeamWare 2.1 Doc</v>
          </cell>
          <cell r="C1691">
            <v>210</v>
          </cell>
          <cell r="D1691" t="str">
            <v>B</v>
          </cell>
        </row>
        <row r="1692">
          <cell r="A1692" t="str">
            <v>WTWII-210-T999</v>
          </cell>
          <cell r="B1692" t="str">
            <v>Sun WS TeamWare 2.1 Slim-1 In</v>
          </cell>
          <cell r="C1692">
            <v>1813</v>
          </cell>
          <cell r="D1692" t="str">
            <v>B</v>
          </cell>
        </row>
        <row r="1693">
          <cell r="A1693" t="str">
            <v>WTWII-210-T9U9</v>
          </cell>
          <cell r="B1693" t="str">
            <v>WS TeamWare 2.1 Upg. Sl-1 In</v>
          </cell>
          <cell r="C1693">
            <v>476</v>
          </cell>
          <cell r="D1693" t="str">
            <v>B</v>
          </cell>
        </row>
        <row r="1694">
          <cell r="A1694" t="str">
            <v>WTWIS-210-T999</v>
          </cell>
          <cell r="B1694" t="str">
            <v>Sun WS TeamWare 2.1 Slim-1 SP</v>
          </cell>
          <cell r="C1694">
            <v>1813</v>
          </cell>
          <cell r="D1694" t="str">
            <v>B</v>
          </cell>
        </row>
        <row r="1695">
          <cell r="A1695" t="str">
            <v>WTWIS-210-T9U9</v>
          </cell>
          <cell r="B1695" t="str">
            <v>WS TeamWare 2.1 Upg. Sl-1 SP</v>
          </cell>
          <cell r="C1695">
            <v>476</v>
          </cell>
          <cell r="D1695" t="str">
            <v>B</v>
          </cell>
        </row>
        <row r="1696">
          <cell r="A1696" t="str">
            <v>X1018A</v>
          </cell>
          <cell r="B1696" t="str">
            <v>OPT SBUS SFE FWSCSI ADAPTER</v>
          </cell>
          <cell r="C1696">
            <v>1424</v>
          </cell>
          <cell r="D1696" t="str">
            <v>A</v>
          </cell>
        </row>
        <row r="1697">
          <cell r="A1697" t="str">
            <v>X1030A</v>
          </cell>
          <cell r="B1697" t="str">
            <v>OPT SBUS PCMCIA INTERFACE</v>
          </cell>
          <cell r="C1697">
            <v>384</v>
          </cell>
          <cell r="D1697" t="str">
            <v>A</v>
          </cell>
        </row>
        <row r="1698">
          <cell r="A1698" t="str">
            <v>X1032A</v>
          </cell>
          <cell r="B1698" t="str">
            <v>OPT INT PCI 10/100BASET NIC</v>
          </cell>
          <cell r="C1698">
            <v>1294</v>
          </cell>
          <cell r="D1698" t="str">
            <v>A</v>
          </cell>
        </row>
        <row r="1699">
          <cell r="A1699" t="str">
            <v>X1033A</v>
          </cell>
          <cell r="B1699" t="str">
            <v>OPT INT PCI 10/100BASET NIC 2</v>
          </cell>
          <cell r="C1699">
            <v>904</v>
          </cell>
          <cell r="D1699" t="str">
            <v>A</v>
          </cell>
        </row>
        <row r="1700">
          <cell r="A1700" t="str">
            <v>X1034A</v>
          </cell>
          <cell r="B1700" t="str">
            <v>OPT QFE PCI CARD W/SW</v>
          </cell>
          <cell r="C1700">
            <v>2334</v>
          </cell>
          <cell r="D1700" t="str">
            <v>A</v>
          </cell>
        </row>
        <row r="1701">
          <cell r="A1701" t="str">
            <v>X1049A</v>
          </cell>
          <cell r="B1701" t="str">
            <v>OPT QUAD FASTETHERNET W/SW</v>
          </cell>
          <cell r="C1701">
            <v>2594</v>
          </cell>
          <cell r="D1701" t="str">
            <v>A</v>
          </cell>
        </row>
        <row r="1702">
          <cell r="A1702" t="str">
            <v>X1052A</v>
          </cell>
          <cell r="B1702" t="str">
            <v>SBUS FAST DFF SCSI2/BF ETH CRD</v>
          </cell>
          <cell r="C1702">
            <v>1424</v>
          </cell>
          <cell r="D1702" t="str">
            <v>A</v>
          </cell>
        </row>
        <row r="1703">
          <cell r="A1703" t="str">
            <v>X1053A</v>
          </cell>
          <cell r="B1703" t="str">
            <v>OPT SBUS FSCSI ETHER. (FSBE/S)</v>
          </cell>
          <cell r="C1703">
            <v>1424</v>
          </cell>
          <cell r="D1703" t="str">
            <v>A</v>
          </cell>
        </row>
        <row r="1704">
          <cell r="A1704" t="str">
            <v>X1055A</v>
          </cell>
          <cell r="B1704" t="str">
            <v>OPT SBUS SCSI HOST ADAPTER</v>
          </cell>
          <cell r="C1704">
            <v>644</v>
          </cell>
          <cell r="D1704" t="str">
            <v>A</v>
          </cell>
        </row>
        <row r="1705">
          <cell r="A1705" t="str">
            <v>X1059A</v>
          </cell>
          <cell r="B1705" t="str">
            <v>OPT SBUS FASTETHERNET 2.0/SW</v>
          </cell>
          <cell r="C1705">
            <v>1034</v>
          </cell>
          <cell r="D1705" t="str">
            <v>A</v>
          </cell>
        </row>
        <row r="1706">
          <cell r="A1706" t="str">
            <v>X1062A</v>
          </cell>
          <cell r="B1706" t="str">
            <v>OPT SBUS F/W DWIS/S ADAPTER</v>
          </cell>
          <cell r="C1706">
            <v>1684</v>
          </cell>
          <cell r="D1706" t="str">
            <v>A</v>
          </cell>
        </row>
        <row r="1707">
          <cell r="A1707" t="str">
            <v>X1063A</v>
          </cell>
          <cell r="B1707" t="str">
            <v>OPT SBUS F/W SWIS/S ADAPTER</v>
          </cell>
          <cell r="C1707">
            <v>1554</v>
          </cell>
          <cell r="D1707" t="str">
            <v>A</v>
          </cell>
        </row>
        <row r="1708">
          <cell r="A1708" t="str">
            <v>X1065A</v>
          </cell>
          <cell r="B1708" t="str">
            <v>OPT ULTRA DWIS/S HOST ADAPTER</v>
          </cell>
          <cell r="C1708">
            <v>1684</v>
          </cell>
          <cell r="D1708" t="str">
            <v>A</v>
          </cell>
        </row>
        <row r="1709">
          <cell r="A1709" t="str">
            <v>X1070A</v>
          </cell>
          <cell r="B1709" t="str">
            <v>HIPPI/P 1.0 Interface Board</v>
          </cell>
          <cell r="C1709">
            <v>13000</v>
          </cell>
          <cell r="D1709" t="str">
            <v>A</v>
          </cell>
        </row>
        <row r="1710">
          <cell r="A1710" t="str">
            <v>X1071A</v>
          </cell>
          <cell r="B1710" t="str">
            <v>HIPPI/P 1.1 Interface board</v>
          </cell>
          <cell r="C1710">
            <v>13000</v>
          </cell>
          <cell r="D1710" t="str">
            <v>A</v>
          </cell>
        </row>
        <row r="1711">
          <cell r="A1711" t="str">
            <v>X1073A</v>
          </cell>
          <cell r="B1711" t="str">
            <v>SC 2.1 SCI/SBUS BOARD</v>
          </cell>
          <cell r="C1711">
            <v>5850</v>
          </cell>
          <cell r="D1711" t="str">
            <v>A</v>
          </cell>
        </row>
        <row r="1712">
          <cell r="A1712" t="str">
            <v>X1076A</v>
          </cell>
          <cell r="B1712" t="str">
            <v>A7000 SCSI ADAPT KIT W/RAID A+</v>
          </cell>
          <cell r="C1712">
            <v>0</v>
          </cell>
          <cell r="D1712" t="str">
            <v>D</v>
          </cell>
        </row>
        <row r="1713">
          <cell r="A1713" t="str">
            <v>X1089A</v>
          </cell>
          <cell r="B1713" t="str">
            <v>SUNVIDEO PCI CARD W/SW</v>
          </cell>
          <cell r="C1713">
            <v>1495</v>
          </cell>
          <cell r="D1713" t="str">
            <v>H</v>
          </cell>
        </row>
        <row r="1714">
          <cell r="A1714" t="str">
            <v>X1131A-64.2</v>
          </cell>
          <cell r="B1714" t="str">
            <v>PCI Co-processor 400MHz/64/NT</v>
          </cell>
          <cell r="C1714">
            <v>693</v>
          </cell>
          <cell r="D1714" t="str">
            <v>H</v>
          </cell>
        </row>
        <row r="1715">
          <cell r="A1715" t="str">
            <v>X1140A</v>
          </cell>
          <cell r="B1715" t="str">
            <v>SUN GIGABITETHERNET/S 2.0</v>
          </cell>
          <cell r="C1715">
            <v>2984</v>
          </cell>
          <cell r="D1715" t="str">
            <v>A</v>
          </cell>
        </row>
        <row r="1716">
          <cell r="A1716" t="str">
            <v>X1141A</v>
          </cell>
          <cell r="B1716" t="str">
            <v>SUN GIGABITETHERNET/P 2.0</v>
          </cell>
          <cell r="C1716">
            <v>2724</v>
          </cell>
          <cell r="D1716" t="str">
            <v>A</v>
          </cell>
        </row>
        <row r="1717">
          <cell r="A1717" t="str">
            <v>X1142A</v>
          </cell>
          <cell r="B1717" t="str">
            <v>OPT SBUS SAS FDDI 6.0 W/SW</v>
          </cell>
          <cell r="C1717">
            <v>3250</v>
          </cell>
          <cell r="D1717" t="str">
            <v>A</v>
          </cell>
        </row>
        <row r="1718">
          <cell r="A1718" t="str">
            <v>X1143A</v>
          </cell>
          <cell r="B1718" t="str">
            <v>OPT SBUS DAS FDDI 6.0 W/SW</v>
          </cell>
          <cell r="C1718">
            <v>4908</v>
          </cell>
          <cell r="D1718" t="str">
            <v>A</v>
          </cell>
        </row>
        <row r="1719">
          <cell r="A1719" t="str">
            <v>X1144A</v>
          </cell>
          <cell r="B1719" t="str">
            <v>OPT SBUS CARD TRI/S INCL. SW</v>
          </cell>
          <cell r="C1719">
            <v>1755</v>
          </cell>
          <cell r="D1719" t="str">
            <v>A</v>
          </cell>
        </row>
        <row r="1720">
          <cell r="A1720" t="str">
            <v>X1145A</v>
          </cell>
          <cell r="B1720" t="str">
            <v>OPT SBUS HSI/S INCL. SW</v>
          </cell>
          <cell r="C1720">
            <v>2958</v>
          </cell>
          <cell r="D1720" t="str">
            <v>A</v>
          </cell>
        </row>
        <row r="1721">
          <cell r="A1721" t="str">
            <v>X1146A</v>
          </cell>
          <cell r="B1721" t="str">
            <v>OPT SBus SERIAL PARLLEL CNTRLR</v>
          </cell>
          <cell r="C1721">
            <v>1424</v>
          </cell>
          <cell r="D1721" t="str">
            <v>A</v>
          </cell>
        </row>
        <row r="1722">
          <cell r="A1722" t="str">
            <v>X1147A</v>
          </cell>
          <cell r="B1722" t="str">
            <v>OPT SBUS SUNATM155/MFIBER S/SW</v>
          </cell>
          <cell r="C1722">
            <v>1684</v>
          </cell>
          <cell r="D1722" t="str">
            <v>A</v>
          </cell>
        </row>
        <row r="1723">
          <cell r="A1723" t="str">
            <v>X1148A</v>
          </cell>
          <cell r="B1723" t="str">
            <v>OPT SBUS SUNATM155/UTP5 W/SW</v>
          </cell>
          <cell r="C1723">
            <v>1294</v>
          </cell>
          <cell r="D1723" t="str">
            <v>A</v>
          </cell>
        </row>
        <row r="1724">
          <cell r="A1724" t="str">
            <v>X1149A</v>
          </cell>
          <cell r="B1724" t="str">
            <v>OPT SBUS SUNATM622/MFIBER W/SW</v>
          </cell>
          <cell r="C1724">
            <v>6494</v>
          </cell>
          <cell r="D1724" t="str">
            <v>A</v>
          </cell>
        </row>
        <row r="1725">
          <cell r="A1725" t="str">
            <v>X1152A</v>
          </cell>
          <cell r="B1725" t="str">
            <v>OPT INT SUNFDDI/P SAS 2.0</v>
          </cell>
          <cell r="C1725">
            <v>2984</v>
          </cell>
          <cell r="D1725" t="str">
            <v>A</v>
          </cell>
        </row>
        <row r="1726">
          <cell r="A1726" t="str">
            <v>X1153A</v>
          </cell>
          <cell r="B1726" t="str">
            <v>OPT INT SUNFDDI/P DAS 2.0</v>
          </cell>
          <cell r="C1726">
            <v>4414</v>
          </cell>
          <cell r="D1726" t="str">
            <v>A</v>
          </cell>
        </row>
        <row r="1727">
          <cell r="A1727" t="str">
            <v>X1154A</v>
          </cell>
          <cell r="B1727" t="str">
            <v>OPT INT SUNTRI/P 2.0</v>
          </cell>
          <cell r="C1727">
            <v>1554</v>
          </cell>
          <cell r="D1727" t="str">
            <v>A</v>
          </cell>
        </row>
        <row r="1728">
          <cell r="A1728" t="str">
            <v>X1155A</v>
          </cell>
          <cell r="B1728" t="str">
            <v>OPT SUNHSI/P 2.0</v>
          </cell>
          <cell r="C1728">
            <v>2594</v>
          </cell>
          <cell r="D1728" t="str">
            <v>A</v>
          </cell>
        </row>
        <row r="1729">
          <cell r="A1729" t="str">
            <v>X1156A</v>
          </cell>
          <cell r="B1729" t="str">
            <v>OPT SUNSAI/P 2.0</v>
          </cell>
          <cell r="C1729">
            <v>1294</v>
          </cell>
          <cell r="D1729" t="str">
            <v>A</v>
          </cell>
        </row>
        <row r="1730">
          <cell r="A1730" t="str">
            <v>X1157A</v>
          </cell>
          <cell r="B1730" t="str">
            <v>OPT PCI SUNATM/P-155MMF W/SW</v>
          </cell>
          <cell r="C1730">
            <v>1424</v>
          </cell>
          <cell r="D1730" t="str">
            <v>A</v>
          </cell>
        </row>
        <row r="1731">
          <cell r="A1731" t="str">
            <v>X1158A</v>
          </cell>
          <cell r="B1731" t="str">
            <v>OPT PCI SUNATM/P-155UTP W/SW</v>
          </cell>
          <cell r="C1731">
            <v>1164</v>
          </cell>
          <cell r="D1731" t="str">
            <v>A</v>
          </cell>
        </row>
        <row r="1732">
          <cell r="A1732" t="str">
            <v>X1159A</v>
          </cell>
          <cell r="B1732" t="str">
            <v>OPT PCI SUNATM/P-622MMF W/SW</v>
          </cell>
          <cell r="C1732">
            <v>5194</v>
          </cell>
          <cell r="D1732" t="str">
            <v>A</v>
          </cell>
        </row>
        <row r="1733">
          <cell r="A1733" t="str">
            <v>X1191A</v>
          </cell>
          <cell r="B1733" t="str">
            <v>OPT PROCESSOR US 300MHZ/2MB</v>
          </cell>
          <cell r="C1733">
            <v>8450</v>
          </cell>
          <cell r="D1733" t="str">
            <v>H</v>
          </cell>
        </row>
        <row r="1734">
          <cell r="A1734" t="str">
            <v>X1192A</v>
          </cell>
          <cell r="B1734" t="str">
            <v>OPT PROCESSOR US 360MHZ/4MB</v>
          </cell>
          <cell r="C1734">
            <v>7425</v>
          </cell>
          <cell r="D1734" t="str">
            <v>H</v>
          </cell>
        </row>
        <row r="1735">
          <cell r="A1735" t="str">
            <v>X1193A</v>
          </cell>
          <cell r="B1735" t="str">
            <v>Opt 400MHz/2MB proc for E2 U2</v>
          </cell>
          <cell r="C1735">
            <v>7280</v>
          </cell>
          <cell r="D1735" t="str">
            <v>H</v>
          </cell>
        </row>
        <row r="1736">
          <cell r="A1736" t="str">
            <v>X1194A</v>
          </cell>
          <cell r="B1736" t="str">
            <v>Opt E250 srvr 400MHz/2MB CPU</v>
          </cell>
          <cell r="C1736">
            <v>8775</v>
          </cell>
          <cell r="D1736" t="str">
            <v>H</v>
          </cell>
        </row>
        <row r="1737">
          <cell r="A1737" t="str">
            <v>X1195A</v>
          </cell>
          <cell r="B1737" t="str">
            <v>OPT PROCESSOR US 450MHZ/4MB</v>
          </cell>
          <cell r="C1737">
            <v>9100</v>
          </cell>
          <cell r="D1737" t="str">
            <v>H</v>
          </cell>
        </row>
        <row r="1738">
          <cell r="A1738" t="str">
            <v>X1197A</v>
          </cell>
          <cell r="B1738" t="str">
            <v>440MHz UltraSPARC-II/4MB ecach</v>
          </cell>
          <cell r="C1738">
            <v>8890</v>
          </cell>
          <cell r="D1738" t="str">
            <v>H</v>
          </cell>
        </row>
        <row r="1739">
          <cell r="A1739" t="str">
            <v>X1311A</v>
          </cell>
          <cell r="B1739" t="str">
            <v>TC MOUNT BRACKET</v>
          </cell>
          <cell r="C1739">
            <v>0</v>
          </cell>
          <cell r="D1739" t="str">
            <v>D</v>
          </cell>
        </row>
        <row r="1740">
          <cell r="A1740" t="str">
            <v>X1312A</v>
          </cell>
          <cell r="B1740" t="str">
            <v>TERMINAL CONCENTRATOR KIT</v>
          </cell>
          <cell r="C1740">
            <v>3250</v>
          </cell>
          <cell r="D1740" t="str">
            <v>A</v>
          </cell>
        </row>
        <row r="1741">
          <cell r="A1741" t="str">
            <v>X132M</v>
          </cell>
          <cell r="B1741" t="str">
            <v>OPT MEMORY 32MB (1X32MB)</v>
          </cell>
          <cell r="C1741">
            <v>630</v>
          </cell>
          <cell r="D1741" t="str">
            <v>A</v>
          </cell>
        </row>
        <row r="1742">
          <cell r="A1742" t="str">
            <v>X180A</v>
          </cell>
          <cell r="B1742" t="str">
            <v>OTP 32-KEY I/O DEVICE</v>
          </cell>
          <cell r="C1742">
            <v>1910</v>
          </cell>
          <cell r="D1742" t="str">
            <v>H</v>
          </cell>
        </row>
        <row r="1743">
          <cell r="A1743" t="str">
            <v>X180AV4</v>
          </cell>
          <cell r="B1743" t="str">
            <v>OPT 32-KEY I/O DEVICE 240V</v>
          </cell>
          <cell r="C1743">
            <v>1910</v>
          </cell>
          <cell r="D1743" t="str">
            <v>H</v>
          </cell>
        </row>
        <row r="1744">
          <cell r="A1744" t="str">
            <v>X190A</v>
          </cell>
          <cell r="B1744" t="str">
            <v>OPT 8-DIA I/O DEVICE FOR 3D</v>
          </cell>
          <cell r="C1744">
            <v>1917</v>
          </cell>
          <cell r="D1744" t="str">
            <v>H</v>
          </cell>
        </row>
        <row r="1745">
          <cell r="A1745" t="str">
            <v>X190AV4</v>
          </cell>
          <cell r="B1745" t="str">
            <v>OPT 8-DIAL I/O DEVICE FOR 3D</v>
          </cell>
          <cell r="C1745">
            <v>1917</v>
          </cell>
          <cell r="D1745" t="str">
            <v>H</v>
          </cell>
        </row>
        <row r="1746">
          <cell r="A1746" t="str">
            <v>X2087A</v>
          </cell>
          <cell r="B1746" t="str">
            <v>U30/U60 NO-NOISE KIT,595-5364</v>
          </cell>
          <cell r="C1746">
            <v>52</v>
          </cell>
          <cell r="D1746" t="str">
            <v>H</v>
          </cell>
        </row>
        <row r="1747">
          <cell r="A1747" t="str">
            <v>X2144A</v>
          </cell>
          <cell r="B1747" t="str">
            <v>OPT SBUS CARD TRI/S INCL. SW</v>
          </cell>
          <cell r="C1747">
            <v>1755</v>
          </cell>
          <cell r="D1747" t="str">
            <v>A</v>
          </cell>
        </row>
        <row r="1748">
          <cell r="A1748" t="str">
            <v>X2154A</v>
          </cell>
          <cell r="B1748" t="str">
            <v>OPT INT SUNTRI/P 5.0</v>
          </cell>
          <cell r="C1748">
            <v>1554</v>
          </cell>
          <cell r="D1748" t="str">
            <v>A</v>
          </cell>
        </row>
        <row r="1749">
          <cell r="A1749" t="str">
            <v>X2156A</v>
          </cell>
          <cell r="B1749" t="str">
            <v>OPT SUNSAI/P 3.0</v>
          </cell>
          <cell r="C1749">
            <v>1294</v>
          </cell>
          <cell r="D1749" t="str">
            <v>A</v>
          </cell>
        </row>
        <row r="1750">
          <cell r="A1750" t="str">
            <v>X2177A</v>
          </cell>
          <cell r="B1750" t="str">
            <v>Metro Remote Dual Copy HW</v>
          </cell>
          <cell r="C1750">
            <v>62316</v>
          </cell>
          <cell r="D1750" t="str">
            <v>A</v>
          </cell>
        </row>
        <row r="1751">
          <cell r="A1751" t="str">
            <v>X2240A</v>
          </cell>
          <cell r="B1751" t="str">
            <v>OPT 300MHZ CPU W/2MB FOR E450</v>
          </cell>
          <cell r="C1751">
            <v>8450</v>
          </cell>
          <cell r="D1751" t="str">
            <v>H</v>
          </cell>
        </row>
        <row r="1752">
          <cell r="A1752" t="str">
            <v>X2244A</v>
          </cell>
          <cell r="B1752" t="str">
            <v>OPT 400MHZ CPU W/4MB FOR E450</v>
          </cell>
          <cell r="C1752">
            <v>11050</v>
          </cell>
          <cell r="D1752" t="str">
            <v>H</v>
          </cell>
        </row>
        <row r="1753">
          <cell r="A1753" t="str">
            <v>X25-9.1-D</v>
          </cell>
          <cell r="B1753" t="str">
            <v>X.25 9.1 DOC'S ONLY</v>
          </cell>
          <cell r="C1753">
            <v>195</v>
          </cell>
          <cell r="D1753" t="str">
            <v>B</v>
          </cell>
        </row>
        <row r="1754">
          <cell r="A1754" t="str">
            <v>X25-9.1-DT-S</v>
          </cell>
          <cell r="B1754" t="str">
            <v>X.5 9.1 DESKTOP SLIMKIT</v>
          </cell>
          <cell r="C1754">
            <v>2925</v>
          </cell>
          <cell r="D1754" t="str">
            <v>B</v>
          </cell>
        </row>
        <row r="1755">
          <cell r="A1755" t="str">
            <v>X25-9.1-LS-S</v>
          </cell>
          <cell r="B1755" t="str">
            <v>X.25 9.1 SERVER SLIMKIT</v>
          </cell>
          <cell r="C1755">
            <v>4290</v>
          </cell>
          <cell r="D1755" t="str">
            <v>B</v>
          </cell>
        </row>
        <row r="1756">
          <cell r="A1756" t="str">
            <v>X2550A</v>
          </cell>
          <cell r="B1756" t="str">
            <v>OPT PROCESSOR US 250MHZ/4MB</v>
          </cell>
          <cell r="C1756">
            <v>24000</v>
          </cell>
          <cell r="D1756" t="str">
            <v>A</v>
          </cell>
        </row>
        <row r="1757">
          <cell r="A1757" t="str">
            <v>X2560A</v>
          </cell>
          <cell r="B1757" t="str">
            <v>OPT PROCESSOR US 336/333MHZ/4M</v>
          </cell>
          <cell r="C1757">
            <v>28500</v>
          </cell>
          <cell r="D1757" t="str">
            <v>A</v>
          </cell>
        </row>
        <row r="1758">
          <cell r="A1758" t="str">
            <v>X2580A</v>
          </cell>
          <cell r="B1758" t="str">
            <v>OPT PROCESSOR US 400-MHZ/8MB</v>
          </cell>
          <cell r="C1758">
            <v>26250</v>
          </cell>
          <cell r="D1758" t="str">
            <v>A</v>
          </cell>
        </row>
        <row r="1759">
          <cell r="A1759" t="str">
            <v>X259I-920-9999</v>
          </cell>
          <cell r="B1759" t="str">
            <v>Sol. X25 9.2 Solaris x86</v>
          </cell>
          <cell r="C1759">
            <v>3150</v>
          </cell>
          <cell r="D1759" t="str">
            <v>B</v>
          </cell>
        </row>
        <row r="1760">
          <cell r="A1760" t="str">
            <v>X259I-920-99U9</v>
          </cell>
          <cell r="B1760" t="str">
            <v>Sol. X25 9.2 Upg Solaris x86</v>
          </cell>
          <cell r="C1760">
            <v>1253</v>
          </cell>
          <cell r="D1760" t="str">
            <v>B</v>
          </cell>
        </row>
        <row r="1761">
          <cell r="A1761" t="str">
            <v>X259S-920-D999</v>
          </cell>
          <cell r="B1761" t="str">
            <v>Solstice X25 9.2 Desktop SPARC</v>
          </cell>
          <cell r="C1761">
            <v>3150</v>
          </cell>
          <cell r="D1761" t="str">
            <v>B</v>
          </cell>
        </row>
        <row r="1762">
          <cell r="A1762" t="str">
            <v>X259S-920-D9U9</v>
          </cell>
          <cell r="B1762" t="str">
            <v>Sol. X25 9.2 Upg Desktop SPARC</v>
          </cell>
          <cell r="C1762">
            <v>1253</v>
          </cell>
          <cell r="D1762" t="str">
            <v>B</v>
          </cell>
        </row>
        <row r="1763">
          <cell r="A1763" t="str">
            <v>X259S-920-W999</v>
          </cell>
          <cell r="B1763" t="str">
            <v>Sol. X25 9.2 Sol. SPARC Server</v>
          </cell>
          <cell r="C1763">
            <v>5530</v>
          </cell>
          <cell r="D1763" t="str">
            <v>B</v>
          </cell>
        </row>
        <row r="1764">
          <cell r="A1764" t="str">
            <v>X259S-920-W9U9</v>
          </cell>
          <cell r="B1764" t="str">
            <v>Sol. X25 9.2 Upg SPARC Server</v>
          </cell>
          <cell r="C1764">
            <v>2212</v>
          </cell>
          <cell r="D1764" t="str">
            <v>B</v>
          </cell>
        </row>
        <row r="1765">
          <cell r="A1765" t="str">
            <v>X25D9-920-9999</v>
          </cell>
          <cell r="B1765" t="str">
            <v>Solstice X.25 Hard Copy Doc</v>
          </cell>
          <cell r="C1765">
            <v>210</v>
          </cell>
          <cell r="D1765" t="str">
            <v>D</v>
          </cell>
        </row>
        <row r="1766">
          <cell r="A1766" t="str">
            <v>X25M9-920-9999</v>
          </cell>
          <cell r="B1766" t="str">
            <v>Solstice X.25 9.2 CD-ROM only</v>
          </cell>
          <cell r="C1766">
            <v>140</v>
          </cell>
          <cell r="D1766" t="str">
            <v>D</v>
          </cell>
        </row>
        <row r="1767">
          <cell r="A1767" t="str">
            <v>X2602A</v>
          </cell>
          <cell r="B1767" t="str">
            <v>OPT INT CPU/MEM BD FOR EXX00</v>
          </cell>
          <cell r="C1767">
            <v>13500</v>
          </cell>
          <cell r="D1767" t="str">
            <v>A</v>
          </cell>
        </row>
        <row r="1768">
          <cell r="A1768" t="str">
            <v>X2602A-P62</v>
          </cell>
          <cell r="B1768" t="str">
            <v>OPT INT CPU/MEM BD FOR EXX00</v>
          </cell>
          <cell r="C1768">
            <v>93236</v>
          </cell>
          <cell r="D1768" t="str">
            <v>A</v>
          </cell>
        </row>
        <row r="1769">
          <cell r="A1769" t="str">
            <v>X2602A-P82</v>
          </cell>
          <cell r="B1769" t="str">
            <v>OPT INT CPU/MEM BD FOR EXX00</v>
          </cell>
          <cell r="C1769">
            <v>88736</v>
          </cell>
          <cell r="D1769" t="str">
            <v>A</v>
          </cell>
        </row>
        <row r="1770">
          <cell r="A1770" t="str">
            <v>X2602A-P84A</v>
          </cell>
          <cell r="B1770" t="str">
            <v>OPT INT CPU/MEM BD FOR EXX00</v>
          </cell>
          <cell r="C1770">
            <v>225464</v>
          </cell>
          <cell r="D1770" t="str">
            <v>A</v>
          </cell>
        </row>
        <row r="1771">
          <cell r="A1771" t="str">
            <v>X2612A</v>
          </cell>
          <cell r="B1771" t="str">
            <v>OPT INT I/O BD EXX00 W/FC-AL</v>
          </cell>
          <cell r="C1771">
            <v>9750</v>
          </cell>
          <cell r="D1771" t="str">
            <v>A</v>
          </cell>
        </row>
        <row r="1772">
          <cell r="A1772" t="str">
            <v>X2622A</v>
          </cell>
          <cell r="B1772" t="str">
            <v>OPT INT GRAPHICS I/O BD EXX00</v>
          </cell>
          <cell r="C1772">
            <v>10500</v>
          </cell>
          <cell r="D1772" t="str">
            <v>A</v>
          </cell>
        </row>
        <row r="1773">
          <cell r="A1773" t="str">
            <v>X2632A</v>
          </cell>
          <cell r="B1773" t="str">
            <v>OPT INT PCI I/O BD FOR EXX00</v>
          </cell>
          <cell r="C1773">
            <v>12000</v>
          </cell>
          <cell r="D1773" t="str">
            <v>A</v>
          </cell>
        </row>
        <row r="1774">
          <cell r="A1774" t="str">
            <v>X2652A</v>
          </cell>
          <cell r="B1774" t="str">
            <v>OPTIONAL FC-AL INTERFACE BOARD</v>
          </cell>
          <cell r="C1774">
            <v>2250</v>
          </cell>
          <cell r="D1774" t="str">
            <v>A</v>
          </cell>
        </row>
        <row r="1775">
          <cell r="A1775" t="str">
            <v>X2720A</v>
          </cell>
          <cell r="B1775" t="str">
            <v>E10000 CONTROL BOARD</v>
          </cell>
          <cell r="C1775">
            <v>32000</v>
          </cell>
          <cell r="D1775" t="str">
            <v>A</v>
          </cell>
        </row>
        <row r="1776">
          <cell r="A1776" t="str">
            <v>X2722A</v>
          </cell>
          <cell r="B1776" t="str">
            <v>E10000 Control Board, Eth hub.</v>
          </cell>
          <cell r="C1776">
            <v>32000</v>
          </cell>
          <cell r="D1776" t="str">
            <v>A</v>
          </cell>
        </row>
        <row r="1777">
          <cell r="A1777" t="str">
            <v>X2730A</v>
          </cell>
          <cell r="B1777" t="str">
            <v>E10000 I/O BOARD</v>
          </cell>
          <cell r="C1777">
            <v>12000</v>
          </cell>
          <cell r="D1777" t="str">
            <v>A</v>
          </cell>
        </row>
        <row r="1778">
          <cell r="A1778" t="str">
            <v>X2754A</v>
          </cell>
          <cell r="B1778" t="str">
            <v>E10000 Sys. Service Processor</v>
          </cell>
          <cell r="C1778">
            <v>16800</v>
          </cell>
          <cell r="D1778" t="str">
            <v>A</v>
          </cell>
        </row>
        <row r="1779">
          <cell r="A1779" t="str">
            <v>X2755A</v>
          </cell>
          <cell r="B1779" t="str">
            <v>E10000 Sys. Service Processor</v>
          </cell>
          <cell r="C1779">
            <v>24050</v>
          </cell>
          <cell r="D1779" t="str">
            <v>A</v>
          </cell>
        </row>
        <row r="1780">
          <cell r="A1780" t="str">
            <v>X311L</v>
          </cell>
          <cell r="B1780" t="str">
            <v>NORTH AMERICAN/ASIA PWR CRD KT</v>
          </cell>
          <cell r="C1780">
            <v>0</v>
          </cell>
          <cell r="D1780" t="str">
            <v>D</v>
          </cell>
        </row>
        <row r="1781">
          <cell r="A1781" t="str">
            <v>X3518A</v>
          </cell>
          <cell r="B1781" t="str">
            <v>KOREAN COUNTRY KIT</v>
          </cell>
          <cell r="C1781">
            <v>0</v>
          </cell>
          <cell r="D1781" t="str">
            <v>D</v>
          </cell>
        </row>
        <row r="1782">
          <cell r="A1782" t="str">
            <v>X3655A</v>
          </cell>
          <cell r="B1782" t="str">
            <v>TURBOGXPLUS CARD W/CABLES, DOC</v>
          </cell>
          <cell r="C1782">
            <v>1162</v>
          </cell>
          <cell r="D1782" t="str">
            <v>H</v>
          </cell>
        </row>
        <row r="1783">
          <cell r="A1783" t="str">
            <v>X3664A</v>
          </cell>
          <cell r="B1783" t="str">
            <v>ELITE3D M3 W/CBL</v>
          </cell>
          <cell r="C1783">
            <v>2594</v>
          </cell>
          <cell r="D1783" t="str">
            <v>H</v>
          </cell>
        </row>
        <row r="1784">
          <cell r="A1784" t="str">
            <v>X3665A</v>
          </cell>
          <cell r="B1784" t="str">
            <v>ELITE3D M6 VERTICAL W/CBL</v>
          </cell>
          <cell r="C1784">
            <v>3894</v>
          </cell>
          <cell r="D1784" t="str">
            <v>H</v>
          </cell>
        </row>
        <row r="1785">
          <cell r="A1785" t="str">
            <v>X3667A</v>
          </cell>
          <cell r="B1785" t="str">
            <v>ELITE3D M6 HORIZ. W/CBL</v>
          </cell>
          <cell r="C1785">
            <v>3894</v>
          </cell>
          <cell r="D1785" t="str">
            <v>H</v>
          </cell>
        </row>
        <row r="1786">
          <cell r="A1786" t="str">
            <v>X3668A</v>
          </cell>
          <cell r="B1786" t="str">
            <v>PGX32 CARD W/VIDEO ADAPTOR</v>
          </cell>
          <cell r="C1786">
            <v>398</v>
          </cell>
          <cell r="D1786" t="str">
            <v>H</v>
          </cell>
        </row>
        <row r="1787">
          <cell r="A1787" t="str">
            <v>X3670A</v>
          </cell>
          <cell r="B1787" t="str">
            <v>Creator3D series 3, vertical</v>
          </cell>
          <cell r="C1787">
            <v>1034</v>
          </cell>
          <cell r="D1787" t="str">
            <v>H</v>
          </cell>
        </row>
        <row r="1788">
          <cell r="A1788" t="str">
            <v>X3671A</v>
          </cell>
          <cell r="B1788" t="str">
            <v>CREATOR3D SERIES 3, HORIZONTAL</v>
          </cell>
          <cell r="C1788">
            <v>1034</v>
          </cell>
          <cell r="D1788" t="str">
            <v>H</v>
          </cell>
        </row>
        <row r="1789">
          <cell r="A1789" t="str">
            <v>X3810A</v>
          </cell>
          <cell r="B1789" t="str">
            <v>OPT CABLE SCSI 4M 68/68PIN</v>
          </cell>
          <cell r="C1789">
            <v>215</v>
          </cell>
          <cell r="D1789" t="str">
            <v>A</v>
          </cell>
        </row>
        <row r="1790">
          <cell r="A1790" t="str">
            <v>X3825A</v>
          </cell>
          <cell r="B1790" t="str">
            <v>SC 2.1 SCI CABLE (10M)</v>
          </cell>
          <cell r="C1790">
            <v>325</v>
          </cell>
          <cell r="D1790" t="str">
            <v>D</v>
          </cell>
        </row>
        <row r="1791">
          <cell r="A1791" t="str">
            <v>X3826A</v>
          </cell>
          <cell r="B1791" t="str">
            <v>SC 2.1 SCI CABLE (2M)</v>
          </cell>
          <cell r="C1791">
            <v>325</v>
          </cell>
          <cell r="D1791" t="str">
            <v>D</v>
          </cell>
        </row>
        <row r="1792">
          <cell r="A1792" t="str">
            <v>X3828A</v>
          </cell>
          <cell r="B1792" t="str">
            <v>SC 2.1 SCI CABLE (5M)</v>
          </cell>
          <cell r="C1792">
            <v>325</v>
          </cell>
          <cell r="D1792" t="str">
            <v>D</v>
          </cell>
        </row>
        <row r="1793">
          <cell r="A1793" t="str">
            <v>X3829A</v>
          </cell>
          <cell r="B1793" t="str">
            <v>SC 2.1 SCI CBL BRACK (E5/6000)</v>
          </cell>
          <cell r="C1793">
            <v>390</v>
          </cell>
          <cell r="D1793" t="str">
            <v>D</v>
          </cell>
        </row>
        <row r="1794">
          <cell r="A1794" t="str">
            <v>X3830A</v>
          </cell>
          <cell r="B1794" t="str">
            <v>4M CABLE, SCSI 68 TO VHDC</v>
          </cell>
          <cell r="C1794">
            <v>218</v>
          </cell>
          <cell r="D1794" t="str">
            <v>A</v>
          </cell>
        </row>
        <row r="1795">
          <cell r="A1795" t="str">
            <v>X3831A</v>
          </cell>
          <cell r="B1795" t="str">
            <v>10M CABLE, SCSI TO VHDC</v>
          </cell>
          <cell r="C1795">
            <v>293</v>
          </cell>
          <cell r="D1795" t="str">
            <v>A</v>
          </cell>
        </row>
        <row r="1796">
          <cell r="A1796" t="str">
            <v>X3832A</v>
          </cell>
          <cell r="B1796" t="str">
            <v>2M CABLE, SCSI 68 TO VHDC</v>
          </cell>
          <cell r="C1796">
            <v>150</v>
          </cell>
          <cell r="D1796" t="str">
            <v>H</v>
          </cell>
        </row>
        <row r="1797">
          <cell r="A1797" t="str">
            <v>X3836A</v>
          </cell>
          <cell r="B1797" t="str">
            <v>5M SERIAL CABLE</v>
          </cell>
          <cell r="C1797">
            <v>163</v>
          </cell>
          <cell r="D1797" t="str">
            <v>D</v>
          </cell>
        </row>
        <row r="1798">
          <cell r="A1798" t="str">
            <v>X3837A</v>
          </cell>
          <cell r="B1798" t="str">
            <v>OPT 5M NULL ENET CABLE</v>
          </cell>
          <cell r="C1798">
            <v>163</v>
          </cell>
          <cell r="D1798" t="str">
            <v>D</v>
          </cell>
        </row>
        <row r="1799">
          <cell r="A1799" t="str">
            <v>X3838A</v>
          </cell>
          <cell r="B1799" t="str">
            <v>OPT 6M DIFFERENTIAL SCSI CABLE</v>
          </cell>
          <cell r="C1799">
            <v>163</v>
          </cell>
          <cell r="D1799" t="str">
            <v>D</v>
          </cell>
        </row>
        <row r="1800">
          <cell r="A1800" t="str">
            <v>X3839A</v>
          </cell>
          <cell r="B1800" t="str">
            <v>OPT 8M DIFFERENTIAL SCSI CABLE</v>
          </cell>
          <cell r="C1800">
            <v>163</v>
          </cell>
          <cell r="D1800" t="str">
            <v>D</v>
          </cell>
        </row>
        <row r="1801">
          <cell r="A1801" t="str">
            <v>X3840A</v>
          </cell>
          <cell r="B1801" t="str">
            <v>SCSI CABLE,68P-68P,12M</v>
          </cell>
          <cell r="C1801">
            <v>270</v>
          </cell>
          <cell r="D1801" t="str">
            <v>A</v>
          </cell>
        </row>
        <row r="1802">
          <cell r="A1802" t="str">
            <v>X3841A</v>
          </cell>
          <cell r="B1802" t="str">
            <v>SCSI CABLE,IBM RS/6000,68P-68P</v>
          </cell>
          <cell r="C1802">
            <v>270</v>
          </cell>
          <cell r="D1802" t="str">
            <v>A</v>
          </cell>
        </row>
        <row r="1803">
          <cell r="A1803" t="str">
            <v>X3842A</v>
          </cell>
          <cell r="B1803" t="str">
            <v>BMC CABLE PAIR, 0.5M</v>
          </cell>
          <cell r="C1803">
            <v>144</v>
          </cell>
          <cell r="D1803" t="str">
            <v>A</v>
          </cell>
        </row>
        <row r="1804">
          <cell r="A1804" t="str">
            <v>X3843A</v>
          </cell>
          <cell r="B1804" t="str">
            <v>BMC CABLE PAIR, 10M</v>
          </cell>
          <cell r="C1804">
            <v>486</v>
          </cell>
          <cell r="D1804" t="str">
            <v>A</v>
          </cell>
        </row>
        <row r="1805">
          <cell r="A1805" t="str">
            <v>X3844A</v>
          </cell>
          <cell r="B1805" t="str">
            <v>BMC CABLE PAIR, 20M</v>
          </cell>
          <cell r="C1805">
            <v>684</v>
          </cell>
          <cell r="D1805" t="str">
            <v>A</v>
          </cell>
        </row>
        <row r="1806">
          <cell r="A1806" t="str">
            <v>X3845A</v>
          </cell>
          <cell r="B1806" t="str">
            <v>BMC CABLE PAIR, 30M</v>
          </cell>
          <cell r="C1806">
            <v>882</v>
          </cell>
          <cell r="D1806" t="str">
            <v>A</v>
          </cell>
        </row>
        <row r="1807">
          <cell r="A1807" t="str">
            <v>X3846A</v>
          </cell>
          <cell r="B1807" t="str">
            <v>ESCON CABLE, 13M</v>
          </cell>
          <cell r="C1807">
            <v>252</v>
          </cell>
          <cell r="D1807" t="str">
            <v>A</v>
          </cell>
        </row>
        <row r="1808">
          <cell r="A1808" t="str">
            <v>X3847A</v>
          </cell>
          <cell r="B1808" t="str">
            <v>ESCON CABLE, 31M</v>
          </cell>
          <cell r="C1808">
            <v>558</v>
          </cell>
          <cell r="D1808" t="str">
            <v>A</v>
          </cell>
        </row>
        <row r="1809">
          <cell r="A1809" t="str">
            <v>X3848A</v>
          </cell>
          <cell r="B1809" t="str">
            <v>OPT PWR CORD F.ENTERPR.(INT)</v>
          </cell>
          <cell r="C1809">
            <v>0</v>
          </cell>
          <cell r="D1809" t="str">
            <v>D</v>
          </cell>
        </row>
        <row r="1810">
          <cell r="A1810" t="str">
            <v>X3856A</v>
          </cell>
          <cell r="B1810" t="str">
            <v>CABLE-68/68PIN SCSI W/PWR CORD</v>
          </cell>
          <cell r="C1810">
            <v>61</v>
          </cell>
          <cell r="D1810" t="str">
            <v>H</v>
          </cell>
        </row>
        <row r="1811">
          <cell r="A1811" t="str">
            <v>X3857A</v>
          </cell>
          <cell r="B1811" t="str">
            <v>CABLE-50/68PIN SCSI W/PWR CORD</v>
          </cell>
          <cell r="C1811">
            <v>63</v>
          </cell>
          <cell r="D1811" t="str">
            <v>H</v>
          </cell>
        </row>
        <row r="1812">
          <cell r="A1812" t="str">
            <v>X3858A</v>
          </cell>
          <cell r="B1812" t="str">
            <v>U.S. POWER CORD FOR STOREDGE</v>
          </cell>
          <cell r="C1812">
            <v>0</v>
          </cell>
          <cell r="D1812" t="str">
            <v>D</v>
          </cell>
        </row>
        <row r="1813">
          <cell r="A1813" t="str">
            <v>X3859A</v>
          </cell>
          <cell r="B1813" t="str">
            <v>INTL. POWER CORD FOR STOREDGE</v>
          </cell>
          <cell r="C1813">
            <v>0</v>
          </cell>
          <cell r="D1813" t="str">
            <v>D</v>
          </cell>
        </row>
        <row r="1814">
          <cell r="A1814" t="str">
            <v>X3860A</v>
          </cell>
          <cell r="B1814" t="str">
            <v>OPT CABLE SCSI FOR ULTRA 2</v>
          </cell>
          <cell r="C1814">
            <v>33</v>
          </cell>
          <cell r="D1814" t="str">
            <v>A</v>
          </cell>
        </row>
        <row r="1815">
          <cell r="A1815" t="str">
            <v>X3865A</v>
          </cell>
          <cell r="B1815" t="str">
            <v>E10000 PWR CORD (14FT),FOR N.A</v>
          </cell>
          <cell r="C1815">
            <v>0</v>
          </cell>
          <cell r="D1815" t="str">
            <v>D</v>
          </cell>
        </row>
        <row r="1816">
          <cell r="A1816" t="str">
            <v>X3872A</v>
          </cell>
          <cell r="B1816" t="str">
            <v>VIDEO CONNECTOR ADAPTER HD-15</v>
          </cell>
          <cell r="C1816">
            <v>47</v>
          </cell>
          <cell r="D1816" t="str">
            <v>H</v>
          </cell>
        </row>
        <row r="1817">
          <cell r="A1817" t="str">
            <v>X3875A</v>
          </cell>
          <cell r="B1817" t="str">
            <v>E10000 AC INPUT MODULE</v>
          </cell>
          <cell r="C1817">
            <v>3900</v>
          </cell>
          <cell r="D1817" t="str">
            <v>A</v>
          </cell>
        </row>
        <row r="1818">
          <cell r="A1818" t="str">
            <v>X3876A</v>
          </cell>
          <cell r="B1818" t="str">
            <v>SC 2.1 SCI SWITCH 4-PORT</v>
          </cell>
          <cell r="C1818">
            <v>22750</v>
          </cell>
          <cell r="D1818" t="str">
            <v>A</v>
          </cell>
        </row>
        <row r="1819">
          <cell r="A1819" t="str">
            <v>X400-9.0-B</v>
          </cell>
          <cell r="B1819" t="str">
            <v>SOLSTICE X.400 9.0, CD DOC</v>
          </cell>
          <cell r="C1819">
            <v>260</v>
          </cell>
          <cell r="D1819" t="str">
            <v>B</v>
          </cell>
        </row>
        <row r="1820">
          <cell r="A1820" t="str">
            <v>X400-9.0-CSITE</v>
          </cell>
          <cell r="B1820" t="str">
            <v>SOLSTICE X.400 9.0 CT. LIC</v>
          </cell>
          <cell r="C1820">
            <v>2594</v>
          </cell>
          <cell r="D1820" t="str">
            <v>B</v>
          </cell>
        </row>
        <row r="1821">
          <cell r="A1821" t="str">
            <v>X400-9.0-ES-S</v>
          </cell>
          <cell r="B1821" t="str">
            <v>SOLSTICE X.400 9.0 T2, CD LIC</v>
          </cell>
          <cell r="C1821">
            <v>16894</v>
          </cell>
          <cell r="D1821" t="str">
            <v>B</v>
          </cell>
        </row>
        <row r="1822">
          <cell r="A1822" t="str">
            <v>X400-9.0-L10</v>
          </cell>
          <cell r="B1822" t="str">
            <v>SOLSTICE X.400 9.0, LIC</v>
          </cell>
          <cell r="C1822">
            <v>1560</v>
          </cell>
          <cell r="D1822" t="str">
            <v>B</v>
          </cell>
        </row>
        <row r="1823">
          <cell r="A1823" t="str">
            <v>X400-9.0-MGMT-L</v>
          </cell>
          <cell r="B1823" t="str">
            <v>SOLSTICE X.400 9.0 MGMT, LIC</v>
          </cell>
          <cell r="C1823">
            <v>2594</v>
          </cell>
          <cell r="D1823" t="str">
            <v>B</v>
          </cell>
        </row>
        <row r="1824">
          <cell r="A1824" t="str">
            <v>X400-9.0-MIME-L</v>
          </cell>
          <cell r="B1824" t="str">
            <v>SOLSTICE X.400 9.0 MIME. LIC</v>
          </cell>
          <cell r="C1824">
            <v>2594</v>
          </cell>
          <cell r="D1824" t="str">
            <v>B</v>
          </cell>
        </row>
        <row r="1825">
          <cell r="A1825" t="str">
            <v>X400-9.0-SS-S</v>
          </cell>
          <cell r="B1825" t="str">
            <v>SOLSTICE X.400 9.0 T1, CD LIC</v>
          </cell>
          <cell r="C1825">
            <v>7144</v>
          </cell>
          <cell r="D1825" t="str">
            <v>B</v>
          </cell>
        </row>
        <row r="1826">
          <cell r="A1826" t="str">
            <v>X465A</v>
          </cell>
          <cell r="B1826" t="str">
            <v>SUN INTERFACE CONVERTER</v>
          </cell>
          <cell r="C1826">
            <v>98</v>
          </cell>
          <cell r="D1826" t="str">
            <v>D</v>
          </cell>
        </row>
        <row r="1827">
          <cell r="A1827" t="str">
            <v>X467A</v>
          </cell>
          <cell r="B1827" t="str">
            <v>OPT CABLE MII-AUI CONVERTER</v>
          </cell>
          <cell r="C1827">
            <v>384</v>
          </cell>
          <cell r="D1827" t="str">
            <v>A</v>
          </cell>
        </row>
        <row r="1828">
          <cell r="A1828" t="str">
            <v>X470A</v>
          </cell>
          <cell r="B1828" t="str">
            <v>VIDEO CONNECTOR 13W3F/HD15M</v>
          </cell>
          <cell r="C1828">
            <v>61</v>
          </cell>
          <cell r="D1828" t="str">
            <v>H</v>
          </cell>
        </row>
        <row r="1829">
          <cell r="A1829" t="str">
            <v>X499A</v>
          </cell>
          <cell r="B1829" t="str">
            <v>PCI MULTIMEDIA KIT US</v>
          </cell>
          <cell r="C1829">
            <v>1993</v>
          </cell>
          <cell r="D1829" t="str">
            <v>H</v>
          </cell>
        </row>
        <row r="1830">
          <cell r="A1830" t="str">
            <v>X500-1.0-B</v>
          </cell>
          <cell r="B1830" t="str">
            <v>SOLSTICE X.500 1.0, CD DOC</v>
          </cell>
          <cell r="C1830">
            <v>260</v>
          </cell>
          <cell r="D1830" t="str">
            <v>B</v>
          </cell>
        </row>
        <row r="1831">
          <cell r="A1831" t="str">
            <v>X500-1.0-CSITE</v>
          </cell>
          <cell r="B1831" t="str">
            <v>SOLSTICE X.500 1.0 TK, LIC</v>
          </cell>
          <cell r="C1831">
            <v>2594</v>
          </cell>
          <cell r="D1831" t="str">
            <v>B</v>
          </cell>
        </row>
        <row r="1832">
          <cell r="A1832" t="str">
            <v>X500-1.0-ES-L</v>
          </cell>
          <cell r="B1832" t="str">
            <v>SOLSTICE X.500 1.0 T2, LIC</v>
          </cell>
          <cell r="C1832">
            <v>18194</v>
          </cell>
          <cell r="D1832" t="str">
            <v>B</v>
          </cell>
        </row>
        <row r="1833">
          <cell r="A1833" t="str">
            <v>X500-1.0-SS-L</v>
          </cell>
          <cell r="B1833" t="str">
            <v>SOLSTICE X.500 1.0 T1, LIC</v>
          </cell>
          <cell r="C1833">
            <v>7794</v>
          </cell>
          <cell r="D1833" t="str">
            <v>B</v>
          </cell>
        </row>
        <row r="1834">
          <cell r="A1834" t="str">
            <v>X5010A</v>
          </cell>
          <cell r="B1834" t="str">
            <v>OPT INT PCI ULTRASCSI SGL CHNL</v>
          </cell>
          <cell r="C1834">
            <v>279</v>
          </cell>
          <cell r="D1834" t="str">
            <v>H</v>
          </cell>
        </row>
        <row r="1835">
          <cell r="A1835" t="str">
            <v>X5163A</v>
          </cell>
          <cell r="B1835" t="str">
            <v>OPT INT DISKBD 18.2/7200 USCSI</v>
          </cell>
          <cell r="C1835">
            <v>5550</v>
          </cell>
          <cell r="D1835" t="str">
            <v>A</v>
          </cell>
        </row>
        <row r="1836">
          <cell r="A1836" t="str">
            <v>X5229A</v>
          </cell>
          <cell r="B1836" t="str">
            <v>OPT INT DISK 9.1GB/7200 USCSI</v>
          </cell>
          <cell r="C1836">
            <v>1484</v>
          </cell>
          <cell r="D1836" t="str">
            <v>H</v>
          </cell>
        </row>
        <row r="1837">
          <cell r="A1837" t="str">
            <v>X5234A</v>
          </cell>
          <cell r="B1837" t="str">
            <v>OPT INT DISK 9.1GB/10K USCSI</v>
          </cell>
          <cell r="C1837">
            <v>1715</v>
          </cell>
          <cell r="D1837" t="str">
            <v>H</v>
          </cell>
        </row>
        <row r="1838">
          <cell r="A1838" t="str">
            <v>X5235A</v>
          </cell>
          <cell r="B1838" t="str">
            <v>OPT INT DISK 9GB/10000 USCSI</v>
          </cell>
          <cell r="C1838">
            <v>1725</v>
          </cell>
          <cell r="D1838" t="str">
            <v>H</v>
          </cell>
        </row>
        <row r="1839">
          <cell r="A1839" t="str">
            <v>X5236A</v>
          </cell>
          <cell r="B1839" t="str">
            <v>OPT INT 9GB DRIVE FOR U5/U10</v>
          </cell>
          <cell r="C1839">
            <v>630</v>
          </cell>
          <cell r="D1839" t="str">
            <v>H</v>
          </cell>
        </row>
        <row r="1840">
          <cell r="A1840" t="str">
            <v>X5237A</v>
          </cell>
          <cell r="B1840" t="str">
            <v>Opt int Disk 18.2GB/10k USCSI</v>
          </cell>
          <cell r="C1840">
            <v>2250</v>
          </cell>
          <cell r="D1840" t="str">
            <v>H</v>
          </cell>
        </row>
        <row r="1841">
          <cell r="A1841" t="str">
            <v>X5238A</v>
          </cell>
          <cell r="B1841" t="str">
            <v>Opt int Disk 18.2GB/10k USCSI</v>
          </cell>
          <cell r="C1841">
            <v>2250</v>
          </cell>
          <cell r="D1841" t="str">
            <v>H</v>
          </cell>
        </row>
        <row r="1842">
          <cell r="A1842" t="str">
            <v>X5239A</v>
          </cell>
          <cell r="B1842" t="str">
            <v>NEBS L3 Disk 18.2GB/10k USCSI</v>
          </cell>
          <cell r="C1842">
            <v>2250</v>
          </cell>
          <cell r="D1842" t="str">
            <v>H</v>
          </cell>
        </row>
        <row r="1843">
          <cell r="A1843" t="str">
            <v>X5240A</v>
          </cell>
          <cell r="B1843" t="str">
            <v>Opt int Disk 36.4GB/10k USCSI</v>
          </cell>
          <cell r="C1843">
            <v>3975</v>
          </cell>
          <cell r="D1843" t="str">
            <v>H</v>
          </cell>
        </row>
        <row r="1844">
          <cell r="A1844" t="str">
            <v>X6003A</v>
          </cell>
          <cell r="B1844" t="str">
            <v>OPT INT FLOPPY 1.44GB FOR U2</v>
          </cell>
          <cell r="C1844">
            <v>175</v>
          </cell>
          <cell r="D1844" t="str">
            <v>H</v>
          </cell>
        </row>
        <row r="1845">
          <cell r="A1845" t="str">
            <v>X6004A</v>
          </cell>
          <cell r="B1845" t="str">
            <v>OPT INT FLOPPY DRIVE U30</v>
          </cell>
          <cell r="C1845">
            <v>175</v>
          </cell>
          <cell r="D1845" t="str">
            <v>H</v>
          </cell>
        </row>
        <row r="1846">
          <cell r="A1846" t="str">
            <v>X6005A</v>
          </cell>
          <cell r="B1846" t="str">
            <v>OPT FLOPPY INT DR TAZMO &amp; E250</v>
          </cell>
          <cell r="C1846">
            <v>175</v>
          </cell>
          <cell r="D1846" t="str">
            <v>H</v>
          </cell>
        </row>
        <row r="1847">
          <cell r="A1847" t="str">
            <v>X6062A</v>
          </cell>
          <cell r="B1847" t="str">
            <v>OPT INT TAPE 35GB DLT FOR FRST</v>
          </cell>
          <cell r="C1847">
            <v>13860</v>
          </cell>
          <cell r="D1847" t="str">
            <v>A</v>
          </cell>
        </row>
        <row r="1848">
          <cell r="A1848" t="str">
            <v>X6063A</v>
          </cell>
          <cell r="B1848" t="str">
            <v>DLT7000 TAPE DRIVE</v>
          </cell>
          <cell r="C1848">
            <v>17360</v>
          </cell>
          <cell r="D1848" t="str">
            <v>A</v>
          </cell>
        </row>
        <row r="1849">
          <cell r="A1849" t="str">
            <v>X6079A</v>
          </cell>
          <cell r="B1849" t="str">
            <v>STOREDGE L3500, 3TB/2DR</v>
          </cell>
          <cell r="C1849">
            <v>98000</v>
          </cell>
          <cell r="D1849" t="str">
            <v>A</v>
          </cell>
        </row>
        <row r="1850">
          <cell r="A1850" t="str">
            <v>X6080A</v>
          </cell>
          <cell r="B1850" t="str">
            <v>STOREDGE L3500, 3.5TB/7DR</v>
          </cell>
          <cell r="C1850">
            <v>162400</v>
          </cell>
          <cell r="D1850" t="str">
            <v>A</v>
          </cell>
        </row>
        <row r="1851">
          <cell r="A1851" t="str">
            <v>X6082A</v>
          </cell>
          <cell r="B1851" t="str">
            <v>STOREDGE L3500 PACKAGE</v>
          </cell>
          <cell r="C1851">
            <v>119400</v>
          </cell>
          <cell r="D1851" t="str">
            <v>A</v>
          </cell>
        </row>
        <row r="1852">
          <cell r="A1852" t="str">
            <v>X6083A</v>
          </cell>
          <cell r="B1852" t="str">
            <v>STOREDGE L3500 PACKAGE</v>
          </cell>
          <cell r="C1852">
            <v>123300</v>
          </cell>
          <cell r="D1852" t="str">
            <v>A</v>
          </cell>
        </row>
        <row r="1853">
          <cell r="A1853" t="str">
            <v>X6084A</v>
          </cell>
          <cell r="B1853" t="str">
            <v>STOREDGE L3500 PKG/WORKGROUP</v>
          </cell>
          <cell r="C1853">
            <v>115800</v>
          </cell>
          <cell r="D1853" t="str">
            <v>A</v>
          </cell>
        </row>
        <row r="1854">
          <cell r="A1854" t="str">
            <v>X6085A</v>
          </cell>
          <cell r="B1854" t="str">
            <v>STOREDGE L3500 PACKAGE/NETWORK</v>
          </cell>
          <cell r="C1854">
            <v>120600</v>
          </cell>
          <cell r="D1854" t="str">
            <v>A</v>
          </cell>
        </row>
        <row r="1855">
          <cell r="A1855" t="str">
            <v>X6166A</v>
          </cell>
          <cell r="B1855" t="str">
            <v>OPT INT CD 32X FOR U30/U60</v>
          </cell>
          <cell r="C1855">
            <v>350</v>
          </cell>
          <cell r="D1855" t="str">
            <v>H</v>
          </cell>
        </row>
        <row r="1856">
          <cell r="A1856" t="str">
            <v>X6167A</v>
          </cell>
          <cell r="B1856" t="str">
            <v>OPT INT CD 32X FOR U2/E2</v>
          </cell>
          <cell r="C1856">
            <v>350</v>
          </cell>
          <cell r="D1856" t="str">
            <v>H</v>
          </cell>
        </row>
        <row r="1857">
          <cell r="A1857" t="str">
            <v>X6171A</v>
          </cell>
          <cell r="B1857" t="str">
            <v>OPT INT 32X CD-ROM FOR U5/U10</v>
          </cell>
          <cell r="C1857">
            <v>210</v>
          </cell>
          <cell r="D1857" t="str">
            <v>H</v>
          </cell>
        </row>
        <row r="1858">
          <cell r="A1858" t="str">
            <v>X6206A</v>
          </cell>
          <cell r="B1858" t="str">
            <v>OPT INT TAPE 14GB/8MM</v>
          </cell>
          <cell r="C1858">
            <v>3510</v>
          </cell>
          <cell r="D1858" t="str">
            <v>A</v>
          </cell>
        </row>
        <row r="1859">
          <cell r="A1859" t="str">
            <v>X6212A</v>
          </cell>
          <cell r="B1859" t="str">
            <v>OPT INT TAPE 7GB/8MM</v>
          </cell>
          <cell r="C1859">
            <v>2030</v>
          </cell>
          <cell r="D1859" t="str">
            <v>H</v>
          </cell>
        </row>
        <row r="1860">
          <cell r="A1860" t="str">
            <v>X6213A</v>
          </cell>
          <cell r="B1860" t="str">
            <v>OPT INT TAPE 7GB/8MM</v>
          </cell>
          <cell r="C1860">
            <v>2695</v>
          </cell>
          <cell r="D1860" t="str">
            <v>A</v>
          </cell>
        </row>
        <row r="1861">
          <cell r="A1861" t="str">
            <v>X6226A</v>
          </cell>
          <cell r="B1861" t="str">
            <v>STOREDGE L400 400GB 2DR/RACK</v>
          </cell>
          <cell r="C1861">
            <v>22400</v>
          </cell>
          <cell r="D1861" t="str">
            <v>H</v>
          </cell>
        </row>
        <row r="1862">
          <cell r="A1862" t="str">
            <v>X6234A</v>
          </cell>
          <cell r="B1862" t="str">
            <v>OPT INT TAPE 20/40GB 8MM</v>
          </cell>
          <cell r="C1862">
            <v>6300</v>
          </cell>
          <cell r="D1862" t="str">
            <v>A</v>
          </cell>
        </row>
        <row r="1863">
          <cell r="A1863" t="str">
            <v>X6235A</v>
          </cell>
          <cell r="B1863" t="str">
            <v>OPT INT TAPE 20-40GB 8MM E4000</v>
          </cell>
          <cell r="C1863">
            <v>6300</v>
          </cell>
          <cell r="D1863" t="str">
            <v>A</v>
          </cell>
        </row>
        <row r="1864">
          <cell r="A1864" t="str">
            <v>X6236A</v>
          </cell>
          <cell r="B1864" t="str">
            <v>OPT INT 40GB/8MM  FLEXIPACK</v>
          </cell>
          <cell r="C1864">
            <v>4620</v>
          </cell>
          <cell r="D1864" t="str">
            <v>H</v>
          </cell>
        </row>
        <row r="1865">
          <cell r="A1865" t="str">
            <v>X6238A</v>
          </cell>
          <cell r="B1865" t="str">
            <v>OPT INT TAPE 20/40GB 8MM-EX500</v>
          </cell>
          <cell r="C1865">
            <v>6750</v>
          </cell>
          <cell r="D1865" t="str">
            <v>A</v>
          </cell>
        </row>
        <row r="1866">
          <cell r="A1866" t="str">
            <v>X6282A</v>
          </cell>
          <cell r="B1866" t="str">
            <v>OPT INT TAPE 12GB 4MM DDS-3</v>
          </cell>
          <cell r="C1866">
            <v>1610</v>
          </cell>
          <cell r="D1866" t="str">
            <v>H</v>
          </cell>
        </row>
        <row r="1867">
          <cell r="A1867" t="str">
            <v>X6283A</v>
          </cell>
          <cell r="B1867" t="str">
            <v>OPT INT TAPE 12GB 4MM EX000</v>
          </cell>
          <cell r="C1867">
            <v>1890</v>
          </cell>
          <cell r="D1867" t="str">
            <v>A</v>
          </cell>
        </row>
        <row r="1868">
          <cell r="A1868" t="str">
            <v>X6286A</v>
          </cell>
          <cell r="B1868" t="str">
            <v>OPT INT TAPE 12GB 4MM</v>
          </cell>
          <cell r="C1868">
            <v>1890</v>
          </cell>
          <cell r="D1868" t="str">
            <v>A</v>
          </cell>
        </row>
        <row r="1869">
          <cell r="A1869" t="str">
            <v>X6288A</v>
          </cell>
          <cell r="B1869" t="str">
            <v>54.3GB SCA STORAGE MODULE</v>
          </cell>
          <cell r="C1869">
            <v>26046</v>
          </cell>
          <cell r="D1869" t="str">
            <v>A</v>
          </cell>
        </row>
        <row r="1870">
          <cell r="A1870" t="str">
            <v>X6289A</v>
          </cell>
          <cell r="B1870" t="str">
            <v>108.6GB SCA Storage Package</v>
          </cell>
          <cell r="C1870">
            <v>43200</v>
          </cell>
          <cell r="D1870" t="str">
            <v>A</v>
          </cell>
        </row>
        <row r="1871">
          <cell r="A1871" t="str">
            <v>X6537A</v>
          </cell>
          <cell r="B1871" t="str">
            <v>STOREDGE A3500 CONTROLLER</v>
          </cell>
          <cell r="C1871">
            <v>36610</v>
          </cell>
          <cell r="D1871" t="str">
            <v>A</v>
          </cell>
        </row>
        <row r="1872">
          <cell r="A1872" t="str">
            <v>X6538A</v>
          </cell>
          <cell r="B1872" t="str">
            <v>StorEdge A3500FC Controller</v>
          </cell>
          <cell r="C1872">
            <v>52725</v>
          </cell>
          <cell r="D1872" t="str">
            <v>A</v>
          </cell>
        </row>
        <row r="1873">
          <cell r="A1873" t="str">
            <v>X6540A</v>
          </cell>
          <cell r="B1873" t="str">
            <v>OPT INT PCI ULTRASCSI SE CARD</v>
          </cell>
          <cell r="C1873">
            <v>975</v>
          </cell>
          <cell r="D1873" t="str">
            <v>A</v>
          </cell>
        </row>
        <row r="1874">
          <cell r="A1874" t="str">
            <v>X6541A</v>
          </cell>
          <cell r="B1874" t="str">
            <v>OPT INT PCI ULTRASCSI DIFF CRD</v>
          </cell>
          <cell r="C1874">
            <v>1872</v>
          </cell>
          <cell r="D1874" t="str">
            <v>A</v>
          </cell>
        </row>
        <row r="1875">
          <cell r="A1875" t="str">
            <v>X6601A</v>
          </cell>
          <cell r="B1875" t="str">
            <v>E450 8BAY STOR EXP KIT, 10K</v>
          </cell>
          <cell r="C1875">
            <v>1476</v>
          </cell>
          <cell r="D1875" t="str">
            <v>H</v>
          </cell>
        </row>
        <row r="1876">
          <cell r="A1876" t="str">
            <v>X6602A</v>
          </cell>
          <cell r="B1876" t="str">
            <v>OPT 8BAY H/W RAID FOR E450</v>
          </cell>
          <cell r="C1876">
            <v>4043</v>
          </cell>
          <cell r="D1876" t="str">
            <v>H</v>
          </cell>
        </row>
        <row r="1877">
          <cell r="A1877" t="str">
            <v>X6710A</v>
          </cell>
          <cell r="B1877" t="str">
            <v>FC-AL 9.1GB 10000RPM 1" DISK</v>
          </cell>
          <cell r="C1877">
            <v>4060</v>
          </cell>
          <cell r="D1877" t="str">
            <v>A</v>
          </cell>
        </row>
        <row r="1878">
          <cell r="A1878" t="str">
            <v>X6720A</v>
          </cell>
          <cell r="B1878" t="str">
            <v>FC-AL 18.2GB 10kRPM 1" DISK</v>
          </cell>
          <cell r="C1878">
            <v>4350</v>
          </cell>
          <cell r="D1878" t="str">
            <v>A</v>
          </cell>
        </row>
        <row r="1879">
          <cell r="A1879" t="str">
            <v>X6722A</v>
          </cell>
          <cell r="B1879" t="str">
            <v>FC-AL 36.4GB 10kRPM 1.6" DISK</v>
          </cell>
          <cell r="C1879">
            <v>4650</v>
          </cell>
          <cell r="D1879" t="str">
            <v>A</v>
          </cell>
        </row>
        <row r="1880">
          <cell r="A1880" t="str">
            <v>X6729A</v>
          </cell>
          <cell r="B1880" t="str">
            <v>OPT INT PCI FC-AL HOST ADAPTER</v>
          </cell>
          <cell r="C1880">
            <v>2990</v>
          </cell>
          <cell r="D1880" t="str">
            <v>A</v>
          </cell>
        </row>
        <row r="1881">
          <cell r="A1881" t="str">
            <v>X6730A</v>
          </cell>
          <cell r="B1881" t="str">
            <v>FCAL 100MB/S SBUS HOST ADAPTER</v>
          </cell>
          <cell r="C1881">
            <v>3510</v>
          </cell>
          <cell r="D1881" t="str">
            <v>A</v>
          </cell>
        </row>
        <row r="1882">
          <cell r="A1882" t="str">
            <v>X6731A</v>
          </cell>
          <cell r="B1882" t="str">
            <v>FCAL GBIC MODULE 100MB/S</v>
          </cell>
          <cell r="C1882">
            <v>780</v>
          </cell>
          <cell r="D1882" t="str">
            <v>A</v>
          </cell>
        </row>
        <row r="1883">
          <cell r="A1883" t="str">
            <v>X6732A</v>
          </cell>
          <cell r="B1883" t="str">
            <v>FCAL HUB 7 SLOT</v>
          </cell>
          <cell r="C1883">
            <v>2800</v>
          </cell>
          <cell r="D1883" t="str">
            <v>A</v>
          </cell>
        </row>
        <row r="1884">
          <cell r="A1884" t="str">
            <v>X6734A</v>
          </cell>
          <cell r="B1884" t="str">
            <v>A5000 CHASSIS INTERFACE BOARD</v>
          </cell>
          <cell r="C1884">
            <v>3220</v>
          </cell>
          <cell r="D1884" t="str">
            <v>A</v>
          </cell>
        </row>
        <row r="1885">
          <cell r="A1885" t="str">
            <v>X6735A</v>
          </cell>
          <cell r="B1885" t="str">
            <v>DUAL HUB MOUNT KIT</v>
          </cell>
          <cell r="C1885">
            <v>350</v>
          </cell>
          <cell r="D1885" t="str">
            <v>A</v>
          </cell>
        </row>
        <row r="1886">
          <cell r="A1886" t="str">
            <v>X6737A</v>
          </cell>
          <cell r="B1886" t="str">
            <v>LONG WAVE GBIC MODULE</v>
          </cell>
          <cell r="C1886">
            <v>5250</v>
          </cell>
          <cell r="D1886" t="str">
            <v>A</v>
          </cell>
        </row>
        <row r="1887">
          <cell r="A1887" t="str">
            <v>X6738A</v>
          </cell>
          <cell r="B1887" t="str">
            <v>Fast Write Cache 1.0, 32MB SBU</v>
          </cell>
          <cell r="C1887">
            <v>22500</v>
          </cell>
          <cell r="D1887" t="str">
            <v>A</v>
          </cell>
        </row>
        <row r="1888">
          <cell r="A1888" t="str">
            <v>X6773A</v>
          </cell>
          <cell r="B1888" t="str">
            <v>A7000 1024MB SAFE CACHE, RMC</v>
          </cell>
          <cell r="C1888">
            <v>91386</v>
          </cell>
          <cell r="D1888" t="str">
            <v>A</v>
          </cell>
        </row>
        <row r="1889">
          <cell r="A1889" t="str">
            <v>X6778A</v>
          </cell>
          <cell r="B1889" t="str">
            <v>A7000 QUAD CH BMC ADAPT KIT</v>
          </cell>
          <cell r="C1889">
            <v>94158</v>
          </cell>
          <cell r="D1889" t="str">
            <v>A</v>
          </cell>
        </row>
        <row r="1890">
          <cell r="A1890" t="str">
            <v>X6779A</v>
          </cell>
          <cell r="B1890" t="str">
            <v>A7000 DUAL ESCON ADP KIT #2</v>
          </cell>
          <cell r="C1890">
            <v>110772</v>
          </cell>
          <cell r="D1890" t="str">
            <v>A</v>
          </cell>
        </row>
        <row r="1891">
          <cell r="A1891" t="str">
            <v>X6780A</v>
          </cell>
          <cell r="B1891" t="str">
            <v>A7000 DUAL ESCON ADP KIT #1</v>
          </cell>
          <cell r="C1891">
            <v>110772</v>
          </cell>
          <cell r="D1891" t="str">
            <v>A</v>
          </cell>
        </row>
        <row r="1892">
          <cell r="A1892" t="str">
            <v>X6796A</v>
          </cell>
          <cell r="B1892" t="str">
            <v>8 CH. ULTRA STE, 2 CONNECTOR</v>
          </cell>
          <cell r="C1892">
            <v>37476</v>
          </cell>
          <cell r="D1892" t="str">
            <v>A</v>
          </cell>
        </row>
        <row r="1893">
          <cell r="A1893" t="str">
            <v>X6797A</v>
          </cell>
          <cell r="B1893" t="str">
            <v>4 CH. ULTRA STE, 2 CONNECTOR</v>
          </cell>
          <cell r="C1893">
            <v>37476</v>
          </cell>
          <cell r="D1893" t="str">
            <v>A</v>
          </cell>
        </row>
        <row r="1894">
          <cell r="A1894" t="str">
            <v>X6798A</v>
          </cell>
          <cell r="B1894" t="str">
            <v>8 CH. ULTRA STE, 8 CONNECTOR</v>
          </cell>
          <cell r="C1894">
            <v>37476</v>
          </cell>
          <cell r="D1894" t="str">
            <v>A</v>
          </cell>
        </row>
        <row r="1895">
          <cell r="A1895" t="str">
            <v>X6901A</v>
          </cell>
          <cell r="B1895" t="str">
            <v>NETRA TELCO 19" RACKMOUNT KIT</v>
          </cell>
          <cell r="C1895">
            <v>325</v>
          </cell>
          <cell r="D1895" t="str">
            <v>A</v>
          </cell>
        </row>
        <row r="1896">
          <cell r="A1896" t="str">
            <v>X6902A</v>
          </cell>
          <cell r="B1896" t="str">
            <v>NETRA TELCO 23" RACKMOUNT KIT</v>
          </cell>
          <cell r="C1896">
            <v>325</v>
          </cell>
          <cell r="D1896" t="str">
            <v>A</v>
          </cell>
        </row>
        <row r="1897">
          <cell r="A1897" t="str">
            <v>X6903A</v>
          </cell>
          <cell r="B1897" t="str">
            <v>NETRA TELCO 24" RACKMOUNT KIT</v>
          </cell>
          <cell r="C1897">
            <v>325</v>
          </cell>
          <cell r="D1897" t="str">
            <v>A</v>
          </cell>
        </row>
        <row r="1898">
          <cell r="A1898" t="str">
            <v>X6904A</v>
          </cell>
          <cell r="B1898" t="str">
            <v>NETRA TELCO 600MM RACKMNT KIT</v>
          </cell>
          <cell r="C1898">
            <v>325</v>
          </cell>
          <cell r="D1898" t="str">
            <v>A</v>
          </cell>
        </row>
        <row r="1899">
          <cell r="A1899" t="str">
            <v>X6905A</v>
          </cell>
          <cell r="B1899" t="str">
            <v>NETRA TELCO ALARMS SW, CD</v>
          </cell>
          <cell r="C1899">
            <v>280</v>
          </cell>
          <cell r="D1899" t="str">
            <v>A</v>
          </cell>
        </row>
        <row r="1900">
          <cell r="A1900" t="str">
            <v>X6907A</v>
          </cell>
          <cell r="B1900" t="str">
            <v>23"/24" rack kit for Netra st</v>
          </cell>
          <cell r="C1900">
            <v>350</v>
          </cell>
          <cell r="D1900" t="str">
            <v>A</v>
          </cell>
        </row>
        <row r="1901">
          <cell r="A1901" t="str">
            <v>X6909A</v>
          </cell>
          <cell r="B1901" t="str">
            <v>600MM RACK KIT FOR NETRA ST</v>
          </cell>
          <cell r="C1901">
            <v>350</v>
          </cell>
          <cell r="D1901" t="str">
            <v>A</v>
          </cell>
        </row>
        <row r="1902">
          <cell r="A1902" t="str">
            <v>X6913A</v>
          </cell>
          <cell r="B1902" t="str">
            <v>NETRA T112X AIR-FILTERS-10PACK</v>
          </cell>
          <cell r="C1902">
            <v>266</v>
          </cell>
          <cell r="D1902" t="str">
            <v>A</v>
          </cell>
        </row>
        <row r="1903">
          <cell r="A1903" t="str">
            <v>X6914A</v>
          </cell>
          <cell r="B1903" t="str">
            <v>Rack Slide and Slide adaptor</v>
          </cell>
          <cell r="C1903">
            <v>329</v>
          </cell>
          <cell r="D1903" t="str">
            <v>A</v>
          </cell>
        </row>
        <row r="1904">
          <cell r="A1904" t="str">
            <v>X6917A</v>
          </cell>
          <cell r="B1904" t="str">
            <v>.5m SCSI cable/Netra st D130</v>
          </cell>
          <cell r="C1904">
            <v>188</v>
          </cell>
          <cell r="D1904" t="str">
            <v>A</v>
          </cell>
        </row>
        <row r="1905">
          <cell r="A1905" t="str">
            <v>X6918A</v>
          </cell>
          <cell r="B1905" t="str">
            <v>Front Bezel, Netra st D130</v>
          </cell>
          <cell r="C1905">
            <v>113</v>
          </cell>
          <cell r="D1905" t="str">
            <v>A</v>
          </cell>
        </row>
        <row r="1906">
          <cell r="A1906" t="str">
            <v>X6919A</v>
          </cell>
          <cell r="B1906" t="str">
            <v>Netra t1/st D130 19"rack mount</v>
          </cell>
          <cell r="C1906">
            <v>375</v>
          </cell>
          <cell r="D1906" t="str">
            <v>A</v>
          </cell>
        </row>
        <row r="1907">
          <cell r="A1907" t="str">
            <v>X6966A</v>
          </cell>
          <cell r="B1907" t="str">
            <v>Netra t 1 23" Rack-Mount kit</v>
          </cell>
          <cell r="C1907">
            <v>350</v>
          </cell>
          <cell r="D1907" t="str">
            <v>A</v>
          </cell>
        </row>
        <row r="1908">
          <cell r="A1908" t="str">
            <v>X6967A</v>
          </cell>
          <cell r="B1908" t="str">
            <v>Netra t1/st D130 24" Rack</v>
          </cell>
          <cell r="C1908">
            <v>350</v>
          </cell>
          <cell r="D1908" t="str">
            <v>A</v>
          </cell>
        </row>
        <row r="1909">
          <cell r="A1909" t="str">
            <v>X6968A</v>
          </cell>
          <cell r="B1909" t="str">
            <v>Netra t1/st D130 600mm Adaptor</v>
          </cell>
          <cell r="C1909">
            <v>350</v>
          </cell>
          <cell r="D1909" t="str">
            <v>A</v>
          </cell>
        </row>
        <row r="1910">
          <cell r="A1910" t="str">
            <v>X6971A</v>
          </cell>
          <cell r="B1910" t="str">
            <v>Netra t 1 Internal CDROM Kit</v>
          </cell>
          <cell r="C1910">
            <v>693</v>
          </cell>
          <cell r="D1910" t="str">
            <v>A</v>
          </cell>
        </row>
        <row r="1911">
          <cell r="A1911" t="str">
            <v>X6972A</v>
          </cell>
          <cell r="B1911" t="str">
            <v>Netra t 1 Alarms Software CD</v>
          </cell>
          <cell r="C1911">
            <v>70</v>
          </cell>
          <cell r="D1911" t="str">
            <v>A</v>
          </cell>
        </row>
        <row r="1912">
          <cell r="A1912" t="str">
            <v>X6973A</v>
          </cell>
          <cell r="B1912" t="str">
            <v>Netra t 1 Serial Port adapters</v>
          </cell>
          <cell r="C1912">
            <v>70</v>
          </cell>
          <cell r="D1912" t="str">
            <v>A</v>
          </cell>
        </row>
        <row r="1913">
          <cell r="A1913" t="str">
            <v>X6983A</v>
          </cell>
          <cell r="B1913" t="str">
            <v>64MB Mezzanine Memory board</v>
          </cell>
          <cell r="C1913">
            <v>798</v>
          </cell>
          <cell r="D1913" t="str">
            <v>A</v>
          </cell>
        </row>
        <row r="1914">
          <cell r="A1914" t="str">
            <v>X6985A</v>
          </cell>
          <cell r="B1914" t="str">
            <v>256MB Mezzanine Memory board</v>
          </cell>
          <cell r="C1914">
            <v>2940</v>
          </cell>
          <cell r="D1914" t="str">
            <v>A</v>
          </cell>
        </row>
        <row r="1915">
          <cell r="A1915" t="str">
            <v>X6986A</v>
          </cell>
          <cell r="B1915" t="str">
            <v>512MB Mezzanine Memory Card</v>
          </cell>
          <cell r="C1915">
            <v>5880</v>
          </cell>
          <cell r="D1915" t="str">
            <v>A</v>
          </cell>
        </row>
        <row r="1916">
          <cell r="A1916" t="str">
            <v>X7002A</v>
          </cell>
          <cell r="B1916" t="str">
            <v>OPT MEMORY 64MB (2*32MB)</v>
          </cell>
          <cell r="C1916">
            <v>664</v>
          </cell>
          <cell r="D1916" t="str">
            <v>H</v>
          </cell>
        </row>
        <row r="1917">
          <cell r="A1917" t="str">
            <v>X7003A</v>
          </cell>
          <cell r="B1917" t="str">
            <v>OPT MEMORY 128MB (2*64MB)</v>
          </cell>
          <cell r="C1917">
            <v>1264</v>
          </cell>
          <cell r="D1917" t="str">
            <v>H</v>
          </cell>
        </row>
        <row r="1918">
          <cell r="A1918" t="str">
            <v>X7004A</v>
          </cell>
          <cell r="B1918" t="str">
            <v>OPT MEMORY 256MB (2*128MB)</v>
          </cell>
          <cell r="C1918">
            <v>2400</v>
          </cell>
          <cell r="D1918" t="str">
            <v>H</v>
          </cell>
        </row>
        <row r="1919">
          <cell r="A1919" t="str">
            <v>X7005A</v>
          </cell>
          <cell r="B1919" t="str">
            <v>OPT MEMORY 512MB (2*256MB)</v>
          </cell>
          <cell r="C1919">
            <v>9600</v>
          </cell>
          <cell r="D1919" t="str">
            <v>H</v>
          </cell>
        </row>
        <row r="1920">
          <cell r="A1920" t="str">
            <v>X7020A</v>
          </cell>
          <cell r="B1920" t="str">
            <v>OPT A3500 MEMORY 64MB</v>
          </cell>
          <cell r="C1920">
            <v>2625</v>
          </cell>
          <cell r="D1920" t="str">
            <v>A</v>
          </cell>
        </row>
        <row r="1921">
          <cell r="A1921" t="str">
            <v>X7022A</v>
          </cell>
          <cell r="B1921" t="str">
            <v>OPT MEMORY 256MB (8*32MB)</v>
          </cell>
          <cell r="C1921">
            <v>5761</v>
          </cell>
          <cell r="D1921" t="str">
            <v>A</v>
          </cell>
        </row>
        <row r="1922">
          <cell r="A1922" t="str">
            <v>X7023A</v>
          </cell>
          <cell r="B1922" t="str">
            <v>OTP MEMORY 1GB (8*128MB)</v>
          </cell>
          <cell r="C1922">
            <v>22736</v>
          </cell>
          <cell r="D1922" t="str">
            <v>A</v>
          </cell>
        </row>
        <row r="1923">
          <cell r="A1923" t="str">
            <v>X7025A</v>
          </cell>
          <cell r="B1923" t="str">
            <v>E10000 MEM BOARD, UNPOPULATED</v>
          </cell>
          <cell r="C1923">
            <v>16000</v>
          </cell>
          <cell r="D1923" t="str">
            <v>A</v>
          </cell>
        </row>
        <row r="1924">
          <cell r="A1924" t="str">
            <v>X7035A</v>
          </cell>
          <cell r="B1924" t="str">
            <v>OPT 128MB MEMORY FOR SUNPCI</v>
          </cell>
          <cell r="C1924">
            <v>490</v>
          </cell>
          <cell r="D1924" t="str">
            <v>H</v>
          </cell>
        </row>
        <row r="1925">
          <cell r="A1925" t="str">
            <v>X7036A</v>
          </cell>
          <cell r="B1925" t="str">
            <v>OPT 64MB DRAM, 50NS, U5/U10</v>
          </cell>
          <cell r="C1925">
            <v>315</v>
          </cell>
          <cell r="D1925" t="str">
            <v>H</v>
          </cell>
        </row>
        <row r="1926">
          <cell r="A1926" t="str">
            <v>X7037A</v>
          </cell>
          <cell r="B1926" t="str">
            <v>OPT 128MB DRAM, 50NS, U5/U10</v>
          </cell>
          <cell r="C1926">
            <v>595</v>
          </cell>
          <cell r="D1926" t="str">
            <v>H</v>
          </cell>
        </row>
        <row r="1927">
          <cell r="A1927" t="str">
            <v>X7038A</v>
          </cell>
          <cell r="B1927" t="str">
            <v>OPT 256MB DRAM, 50NS, U5/U10</v>
          </cell>
          <cell r="C1927">
            <v>1253</v>
          </cell>
          <cell r="D1927" t="str">
            <v>H</v>
          </cell>
        </row>
        <row r="1928">
          <cell r="A1928" t="str">
            <v>X7039A</v>
          </cell>
          <cell r="B1928" t="str">
            <v>OPT 512MB DRAM, 50NS, U5/U10</v>
          </cell>
          <cell r="C1928">
            <v>2513</v>
          </cell>
          <cell r="D1928" t="str">
            <v>H</v>
          </cell>
        </row>
        <row r="1929">
          <cell r="A1929" t="str">
            <v>X7040A</v>
          </cell>
          <cell r="B1929" t="str">
            <v>OPT A1000 MEMORY 64MB</v>
          </cell>
          <cell r="C1929">
            <v>1875</v>
          </cell>
          <cell r="D1929" t="str">
            <v>H</v>
          </cell>
        </row>
        <row r="1930">
          <cell r="A1930" t="str">
            <v>X7041A</v>
          </cell>
          <cell r="B1930" t="str">
            <v>Opt 64MB Memory for SunPCi</v>
          </cell>
          <cell r="C1930">
            <v>273</v>
          </cell>
          <cell r="D1930" t="str">
            <v>H</v>
          </cell>
        </row>
        <row r="1931">
          <cell r="A1931" t="str">
            <v>X7043A</v>
          </cell>
          <cell r="B1931" t="str">
            <v>OPT MEMORY 128MB (2*64MB)</v>
          </cell>
          <cell r="C1931">
            <v>1442</v>
          </cell>
          <cell r="D1931" t="str">
            <v>H</v>
          </cell>
        </row>
        <row r="1932">
          <cell r="A1932" t="str">
            <v>X7071A</v>
          </cell>
          <cell r="B1932" t="str">
            <v>NETRA T 1400-05 19" RACK KIT</v>
          </cell>
          <cell r="C1932">
            <v>350</v>
          </cell>
          <cell r="D1932" t="str">
            <v>A</v>
          </cell>
        </row>
        <row r="1933">
          <cell r="A1933" t="str">
            <v>X7072A</v>
          </cell>
          <cell r="B1933" t="str">
            <v>NETRA T 1400-05 23" RACK KIT</v>
          </cell>
          <cell r="C1933">
            <v>350</v>
          </cell>
          <cell r="D1933" t="str">
            <v>A</v>
          </cell>
        </row>
        <row r="1934">
          <cell r="A1934" t="str">
            <v>X7073A</v>
          </cell>
          <cell r="B1934" t="str">
            <v>NETRA T 1400-05 24" RACK KIT</v>
          </cell>
          <cell r="C1934">
            <v>350</v>
          </cell>
          <cell r="D1934" t="str">
            <v>A</v>
          </cell>
        </row>
        <row r="1935">
          <cell r="A1935" t="str">
            <v>X7074A</v>
          </cell>
          <cell r="B1935" t="str">
            <v>NETRA T 1400-05 600mm RACK KIT</v>
          </cell>
          <cell r="C1935">
            <v>350</v>
          </cell>
          <cell r="D1935" t="str">
            <v>A</v>
          </cell>
        </row>
        <row r="1936">
          <cell r="A1936" t="str">
            <v>X7075A</v>
          </cell>
          <cell r="B1936" t="str">
            <v>Netra t 140x Air Filter Pack</v>
          </cell>
          <cell r="C1936">
            <v>231</v>
          </cell>
          <cell r="D1936" t="str">
            <v>A</v>
          </cell>
        </row>
        <row r="1937">
          <cell r="A1937" t="str">
            <v>X7076A</v>
          </cell>
          <cell r="B1937" t="str">
            <v>Netra t 140x Plastic Facia Kit</v>
          </cell>
          <cell r="C1937">
            <v>259</v>
          </cell>
          <cell r="D1937" t="str">
            <v>A</v>
          </cell>
        </row>
        <row r="1938">
          <cell r="A1938" t="str">
            <v>X7077A</v>
          </cell>
          <cell r="B1938" t="str">
            <v>LOM Software for Netra Servers</v>
          </cell>
          <cell r="C1938">
            <v>280</v>
          </cell>
          <cell r="D1938" t="str">
            <v>A</v>
          </cell>
        </row>
        <row r="1939">
          <cell r="A1939" t="str">
            <v>X7119A-K</v>
          </cell>
          <cell r="B1939" t="str">
            <v>19" COLOR MONITOR W/CABLE</v>
          </cell>
          <cell r="C1939">
            <v>950</v>
          </cell>
          <cell r="D1939" t="str">
            <v>D</v>
          </cell>
        </row>
        <row r="1940">
          <cell r="A1940" t="str">
            <v>X7124A-K</v>
          </cell>
          <cell r="B1940" t="str">
            <v>24" WIDE SCREEN - KOREAN VER.</v>
          </cell>
          <cell r="C1940">
            <v>3400</v>
          </cell>
          <cell r="D1940" t="str">
            <v>D</v>
          </cell>
        </row>
        <row r="1941">
          <cell r="A1941" t="str">
            <v>X7126A-K</v>
          </cell>
          <cell r="B1941" t="str">
            <v>17" ENTRY COLOR MONITOR</v>
          </cell>
          <cell r="C1941">
            <v>580</v>
          </cell>
          <cell r="D1941" t="str">
            <v>H</v>
          </cell>
        </row>
        <row r="1942">
          <cell r="A1942" t="str">
            <v>X7127A</v>
          </cell>
          <cell r="B1942" t="str">
            <v>18.1" TFT LCD COLOR MONITOR</v>
          </cell>
          <cell r="C1942">
            <v>4620</v>
          </cell>
          <cell r="D1942" t="str">
            <v>H</v>
          </cell>
        </row>
        <row r="1943">
          <cell r="A1943" t="str">
            <v>X7135A</v>
          </cell>
          <cell r="B1943" t="str">
            <v>19" FD AG COLOR MONITOR</v>
          </cell>
          <cell r="C1943">
            <v>950</v>
          </cell>
          <cell r="D1943" t="str">
            <v>H</v>
          </cell>
        </row>
        <row r="1944">
          <cell r="A1944" t="str">
            <v>X7136A</v>
          </cell>
          <cell r="B1944" t="str">
            <v>21" FD AG COLOR MONITOR</v>
          </cell>
          <cell r="C1944">
            <v>1670</v>
          </cell>
          <cell r="D1944" t="str">
            <v>H</v>
          </cell>
        </row>
        <row r="1945">
          <cell r="A1945" t="str">
            <v>X901A</v>
          </cell>
          <cell r="B1945" t="str">
            <v>OPT CABLE SCSI 0.8M 68PIN</v>
          </cell>
          <cell r="C1945">
            <v>163</v>
          </cell>
          <cell r="D1945" t="str">
            <v>D</v>
          </cell>
        </row>
        <row r="1946">
          <cell r="A1946" t="str">
            <v>X902A</v>
          </cell>
          <cell r="B1946" t="str">
            <v>OPT CABLE SCSI 2M 68PIN</v>
          </cell>
          <cell r="C1946">
            <v>163</v>
          </cell>
          <cell r="D1946" t="str">
            <v>D</v>
          </cell>
        </row>
        <row r="1947">
          <cell r="A1947" t="str">
            <v>X903A</v>
          </cell>
          <cell r="B1947" t="str">
            <v>OPT CABLE SCSI 1.2M 50/68PIN</v>
          </cell>
          <cell r="C1947">
            <v>163</v>
          </cell>
          <cell r="D1947" t="str">
            <v>D</v>
          </cell>
        </row>
        <row r="1948">
          <cell r="A1948" t="str">
            <v>X904A</v>
          </cell>
          <cell r="B1948" t="str">
            <v>OPT CABLE SCSI 2M 50/68PIN</v>
          </cell>
          <cell r="C1948">
            <v>163</v>
          </cell>
          <cell r="D1948" t="str">
            <v>D</v>
          </cell>
        </row>
        <row r="1949">
          <cell r="A1949" t="str">
            <v>X947A</v>
          </cell>
          <cell r="B1949" t="str">
            <v>4.0m SCSI right cable/Netra st</v>
          </cell>
          <cell r="C1949">
            <v>188</v>
          </cell>
          <cell r="D1949" t="str">
            <v>A</v>
          </cell>
        </row>
        <row r="1950">
          <cell r="A1950" t="str">
            <v>X948A</v>
          </cell>
          <cell r="B1950" t="str">
            <v>19" rack brackets/Netra st A/D</v>
          </cell>
          <cell r="C1950">
            <v>225</v>
          </cell>
          <cell r="D1950" t="str">
            <v>A</v>
          </cell>
        </row>
        <row r="1951">
          <cell r="A1951" t="str">
            <v>X952A</v>
          </cell>
          <cell r="B1951" t="str">
            <v>ENTERPRISE 4000 CASTER BASE</v>
          </cell>
          <cell r="C1951">
            <v>1190</v>
          </cell>
          <cell r="D1951" t="str">
            <v>A</v>
          </cell>
        </row>
        <row r="1952">
          <cell r="A1952" t="str">
            <v>X953A</v>
          </cell>
          <cell r="B1952" t="str">
            <v>ENTERPRISE 4000 LOCK MODULE</v>
          </cell>
          <cell r="C1952">
            <v>175</v>
          </cell>
          <cell r="D1952" t="str">
            <v>A</v>
          </cell>
        </row>
        <row r="1953">
          <cell r="A1953" t="str">
            <v>X954A</v>
          </cell>
          <cell r="B1953" t="str">
            <v>OPT INT PS/300W FOR EX000</v>
          </cell>
          <cell r="C1953">
            <v>2520</v>
          </cell>
          <cell r="D1953" t="str">
            <v>A</v>
          </cell>
        </row>
        <row r="1954">
          <cell r="A1954" t="str">
            <v>X958A</v>
          </cell>
          <cell r="B1954" t="str">
            <v>OPT 2ND PERIPHERAL PS/184W</v>
          </cell>
          <cell r="C1954">
            <v>2100</v>
          </cell>
          <cell r="D1954" t="str">
            <v>A</v>
          </cell>
        </row>
        <row r="1955">
          <cell r="A1955" t="str">
            <v>X959A</v>
          </cell>
          <cell r="B1955" t="str">
            <v>2.0m SCSI right cable/Netra st</v>
          </cell>
          <cell r="C1955">
            <v>188</v>
          </cell>
          <cell r="D1955" t="str">
            <v>A</v>
          </cell>
        </row>
        <row r="1956">
          <cell r="A1956" t="str">
            <v>X9601A</v>
          </cell>
          <cell r="B1956" t="str">
            <v>ENTRSE EXP. CAB. AIR BAFFLE</v>
          </cell>
          <cell r="C1956">
            <v>70</v>
          </cell>
          <cell r="D1956" t="str">
            <v>A</v>
          </cell>
        </row>
        <row r="1957">
          <cell r="A1957" t="str">
            <v>X9602A</v>
          </cell>
          <cell r="B1957" t="str">
            <v>Ex000 Cabinet Floor Brackets</v>
          </cell>
          <cell r="C1957">
            <v>560</v>
          </cell>
          <cell r="D1957" t="str">
            <v>A</v>
          </cell>
        </row>
        <row r="1958">
          <cell r="A1958" t="str">
            <v>X9604A</v>
          </cell>
          <cell r="B1958" t="str">
            <v>SERVER CASTERS OPTION</v>
          </cell>
          <cell r="C1958">
            <v>128</v>
          </cell>
          <cell r="D1958" t="str">
            <v>H</v>
          </cell>
        </row>
        <row r="1959">
          <cell r="A1959" t="str">
            <v>X9606A</v>
          </cell>
          <cell r="B1959" t="str">
            <v>A1000/D1000 TOWER STAND</v>
          </cell>
          <cell r="C1959">
            <v>90</v>
          </cell>
          <cell r="D1959" t="str">
            <v>H</v>
          </cell>
        </row>
        <row r="1960">
          <cell r="A1960" t="str">
            <v>X9620A</v>
          </cell>
          <cell r="B1960" t="str">
            <v>OPT 2ND POWER SEQUENCER</v>
          </cell>
          <cell r="C1960">
            <v>1650</v>
          </cell>
          <cell r="D1960" t="str">
            <v>A</v>
          </cell>
        </row>
        <row r="1961">
          <cell r="A1961" t="str">
            <v>X9621A</v>
          </cell>
          <cell r="B1961" t="str">
            <v>RACK-MOUNT RAILS E4X00</v>
          </cell>
          <cell r="C1961">
            <v>675</v>
          </cell>
          <cell r="D1961" t="str">
            <v>A</v>
          </cell>
        </row>
        <row r="1962">
          <cell r="A1962" t="str">
            <v>X9622A</v>
          </cell>
          <cell r="B1962" t="str">
            <v>9" AIR BAFFLE FOR ENT CABINET</v>
          </cell>
          <cell r="C1962">
            <v>75</v>
          </cell>
          <cell r="D1962" t="str">
            <v>A</v>
          </cell>
        </row>
        <row r="1963">
          <cell r="A1963" t="str">
            <v>X9623A</v>
          </cell>
          <cell r="B1963" t="str">
            <v>A5000 DOOR FOR E5500/E6500</v>
          </cell>
          <cell r="C1963">
            <v>525</v>
          </cell>
          <cell r="D1963" t="str">
            <v>A</v>
          </cell>
        </row>
        <row r="1964">
          <cell r="A1964" t="str">
            <v>X9624A</v>
          </cell>
          <cell r="B1964" t="str">
            <v>A5000 DOOR 68" EXP CABINET</v>
          </cell>
          <cell r="C1964">
            <v>525</v>
          </cell>
          <cell r="D1964" t="str">
            <v>A</v>
          </cell>
        </row>
        <row r="1965">
          <cell r="A1965" t="str">
            <v>X9625A</v>
          </cell>
          <cell r="B1965" t="str">
            <v>6" AIR BAFFLE FOR ENT CABINET</v>
          </cell>
          <cell r="C1965">
            <v>65</v>
          </cell>
          <cell r="D1965" t="str">
            <v>A</v>
          </cell>
        </row>
        <row r="1966">
          <cell r="A1966" t="str">
            <v>X9626A</v>
          </cell>
          <cell r="B1966" t="str">
            <v>2ND SEQ. MOUNTING FOR E55/6500</v>
          </cell>
          <cell r="C1966">
            <v>195</v>
          </cell>
          <cell r="D1966" t="str">
            <v>A</v>
          </cell>
        </row>
        <row r="1967">
          <cell r="A1967" t="str">
            <v>X9640A</v>
          </cell>
          <cell r="B1967" t="str">
            <v>OPT FLEXIPACK STORAGE TRAY SYS</v>
          </cell>
          <cell r="C1967">
            <v>520</v>
          </cell>
          <cell r="D1967" t="str">
            <v>A</v>
          </cell>
        </row>
        <row r="1968">
          <cell r="A1968" t="str">
            <v>X9641A</v>
          </cell>
          <cell r="B1968" t="str">
            <v>OPT FLEXIPACK STORAGE TRAY EXP</v>
          </cell>
          <cell r="C1968">
            <v>490</v>
          </cell>
          <cell r="D1968" t="str">
            <v>A</v>
          </cell>
        </row>
        <row r="1969">
          <cell r="A1969" t="str">
            <v>X9643A</v>
          </cell>
          <cell r="B1969" t="str">
            <v>RACKMOUNT KIT FOR L280 AL</v>
          </cell>
          <cell r="C1969">
            <v>560</v>
          </cell>
          <cell r="D1969" t="str">
            <v>A</v>
          </cell>
        </row>
        <row r="1970">
          <cell r="A1970" t="str">
            <v>X9645A</v>
          </cell>
          <cell r="B1970" t="str">
            <v>UNIPACK TRAY, WITH POWER CORDS</v>
          </cell>
          <cell r="C1970">
            <v>1400</v>
          </cell>
          <cell r="D1970" t="str">
            <v>A</v>
          </cell>
        </row>
        <row r="1971">
          <cell r="A1971" t="str">
            <v>X9653A</v>
          </cell>
          <cell r="B1971" t="str">
            <v>A1000/D1000 RACKMOUNT KIT</v>
          </cell>
          <cell r="C1971">
            <v>358</v>
          </cell>
          <cell r="D1971" t="str">
            <v>H</v>
          </cell>
        </row>
        <row r="1972">
          <cell r="A1972" t="str">
            <v>X9654A</v>
          </cell>
          <cell r="B1972" t="str">
            <v>A5000 SYS CAB MOUNT KIT</v>
          </cell>
          <cell r="C1972">
            <v>350</v>
          </cell>
          <cell r="D1972" t="str">
            <v>A</v>
          </cell>
        </row>
        <row r="1973">
          <cell r="A1973" t="str">
            <v>X9655A</v>
          </cell>
          <cell r="B1973" t="str">
            <v>A5000 EXP CAB MOUNT KIT</v>
          </cell>
          <cell r="C1973">
            <v>350</v>
          </cell>
          <cell r="D1973" t="str">
            <v>A</v>
          </cell>
        </row>
        <row r="1974">
          <cell r="A1974" t="str">
            <v>X9659A</v>
          </cell>
          <cell r="B1974" t="str">
            <v>E4X00 Rail Kit for 72" Rack</v>
          </cell>
          <cell r="C1974">
            <v>585</v>
          </cell>
          <cell r="D1974" t="str">
            <v>A</v>
          </cell>
        </row>
        <row r="1975">
          <cell r="A1975" t="str">
            <v>X9660A</v>
          </cell>
          <cell r="B1975" t="str">
            <v>1RU Air Baffle for 72" Rack</v>
          </cell>
          <cell r="C1975">
            <v>130</v>
          </cell>
          <cell r="D1975" t="str">
            <v>A</v>
          </cell>
        </row>
        <row r="1976">
          <cell r="A1976" t="str">
            <v>X9671A</v>
          </cell>
          <cell r="B1976" t="str">
            <v>E10000 FAN TRAY</v>
          </cell>
          <cell r="C1976">
            <v>2600</v>
          </cell>
          <cell r="D1976" t="str">
            <v>A</v>
          </cell>
        </row>
        <row r="1977">
          <cell r="A1977" t="str">
            <v>X9681A</v>
          </cell>
          <cell r="B1977" t="str">
            <v>E10000 POWER CONTROL</v>
          </cell>
          <cell r="C1977">
            <v>1600</v>
          </cell>
          <cell r="D1977" t="str">
            <v>A</v>
          </cell>
        </row>
        <row r="1978">
          <cell r="A1978" t="str">
            <v>X9682A</v>
          </cell>
          <cell r="B1978" t="str">
            <v>OPT POWER SUPPLY FOR E450</v>
          </cell>
          <cell r="C1978">
            <v>1532</v>
          </cell>
          <cell r="D1978" t="str">
            <v>H</v>
          </cell>
        </row>
        <row r="1979">
          <cell r="A1979" t="str">
            <v>X9683A</v>
          </cell>
          <cell r="B1979" t="str">
            <v>POWER SUPPLY OPTION FOR E250</v>
          </cell>
          <cell r="C1979">
            <v>904</v>
          </cell>
          <cell r="D1979" t="str">
            <v>H</v>
          </cell>
        </row>
        <row r="1980">
          <cell r="A1980" t="str">
            <v>X9684A</v>
          </cell>
          <cell r="B1980" t="str">
            <v>POWER SUPPLY OPT - E420R/E220R</v>
          </cell>
          <cell r="C1980">
            <v>973</v>
          </cell>
          <cell r="D1980" t="str">
            <v>H</v>
          </cell>
        </row>
        <row r="1981">
          <cell r="A1981" t="str">
            <v>X9687A</v>
          </cell>
          <cell r="B1981" t="str">
            <v>A5000 CHASSIS POWER SUPPLY</v>
          </cell>
          <cell r="C1981">
            <v>1400</v>
          </cell>
          <cell r="D1981" t="str">
            <v>A</v>
          </cell>
        </row>
        <row r="1982">
          <cell r="A1982" t="str">
            <v>X9688A</v>
          </cell>
          <cell r="B1982" t="str">
            <v>A7000 PWR CONDIT UNIT,8 KVA</v>
          </cell>
          <cell r="C1982">
            <v>28377</v>
          </cell>
          <cell r="D1982" t="str">
            <v>A</v>
          </cell>
        </row>
        <row r="1983">
          <cell r="A1983" t="str">
            <v>X9689A</v>
          </cell>
          <cell r="B1983" t="str">
            <v>OPT 2ND PERIPHERAL PS/195W</v>
          </cell>
          <cell r="C1983">
            <v>2250</v>
          </cell>
          <cell r="D1983" t="str">
            <v>A</v>
          </cell>
        </row>
        <row r="1984">
          <cell r="A1984" t="str">
            <v>X968A</v>
          </cell>
          <cell r="B1984" t="str">
            <v>ENTERPRISE 3000 FLR BRACKET</v>
          </cell>
          <cell r="C1984">
            <v>140</v>
          </cell>
          <cell r="D1984" t="str">
            <v>A</v>
          </cell>
        </row>
        <row r="1985">
          <cell r="A1985" t="str">
            <v>X9690A</v>
          </cell>
          <cell r="B1985" t="str">
            <v>E450 RACKMOUNTING KIT</v>
          </cell>
          <cell r="C1985">
            <v>1019</v>
          </cell>
          <cell r="D1985" t="str">
            <v>H</v>
          </cell>
        </row>
        <row r="1986">
          <cell r="A1986" t="str">
            <v>X9691A</v>
          </cell>
          <cell r="B1986" t="str">
            <v>E250 TOWER TO RACK CONVRSN KIT</v>
          </cell>
          <cell r="C1986">
            <v>774</v>
          </cell>
          <cell r="D1986" t="str">
            <v>H</v>
          </cell>
        </row>
        <row r="1987">
          <cell r="A1987" t="str">
            <v>X9696A</v>
          </cell>
          <cell r="B1987" t="str">
            <v>E250 RACK TO TOWER CONVRSN KIT</v>
          </cell>
          <cell r="C1987">
            <v>514</v>
          </cell>
          <cell r="D1987" t="str">
            <v>H</v>
          </cell>
        </row>
        <row r="1988">
          <cell r="A1988" t="str">
            <v>X973A</v>
          </cell>
          <cell r="B1988" t="str">
            <v>2 METER FIBRE CHANNEL CABLE</v>
          </cell>
          <cell r="C1988">
            <v>195</v>
          </cell>
          <cell r="D1988" t="str">
            <v>D</v>
          </cell>
        </row>
        <row r="1989">
          <cell r="A1989" t="str">
            <v>X978A</v>
          </cell>
          <cell r="B1989" t="str">
            <v>15 METER FIBRE CHANNEL CABLE</v>
          </cell>
          <cell r="C1989">
            <v>228</v>
          </cell>
          <cell r="D1989" t="str">
            <v>D</v>
          </cell>
        </row>
        <row r="1990">
          <cell r="A1990" t="str">
            <v>X979A</v>
          </cell>
          <cell r="B1990" t="str">
            <v>OPT CABLE DSCSI 12M</v>
          </cell>
          <cell r="C1990">
            <v>345</v>
          </cell>
          <cell r="D1990" t="str">
            <v>D</v>
          </cell>
        </row>
        <row r="1991">
          <cell r="A1991" t="str">
            <v>X9818A</v>
          </cell>
          <cell r="B1991" t="str">
            <v>OPT DOOR ASSEMBLY 72" CABINET</v>
          </cell>
          <cell r="C1991">
            <v>910</v>
          </cell>
          <cell r="D1991" t="str">
            <v>A</v>
          </cell>
        </row>
        <row r="1992">
          <cell r="A1992" t="str">
            <v>X9819A</v>
          </cell>
          <cell r="B1992" t="str">
            <v>OPT FAN ASSEMBLY 72" CABINET</v>
          </cell>
          <cell r="C1992">
            <v>1820</v>
          </cell>
          <cell r="D1992" t="str">
            <v>A</v>
          </cell>
        </row>
        <row r="1993">
          <cell r="A1993" t="str">
            <v>X985A</v>
          </cell>
          <cell r="B1993" t="str">
            <v>OPT CABLE SERIAL PORT SPLITTER</v>
          </cell>
          <cell r="C1993">
            <v>65</v>
          </cell>
          <cell r="D1993" t="str">
            <v>D</v>
          </cell>
        </row>
        <row r="1994">
          <cell r="A1994" t="str">
            <v>X991A</v>
          </cell>
          <cell r="B1994" t="str">
            <v>0.16m R/A SCSI cable/Netra st</v>
          </cell>
          <cell r="C1994">
            <v>175</v>
          </cell>
          <cell r="D1994" t="str">
            <v>A</v>
          </cell>
        </row>
        <row r="1995">
          <cell r="A1995" t="str">
            <v>X992A</v>
          </cell>
          <cell r="B1995" t="str">
            <v>2.0m SCSI left cable/Netra st</v>
          </cell>
          <cell r="C1995">
            <v>175</v>
          </cell>
          <cell r="D1995" t="str">
            <v>A</v>
          </cell>
        </row>
        <row r="1996">
          <cell r="A1996" t="str">
            <v>X993A</v>
          </cell>
          <cell r="B1996" t="str">
            <v>4.0m SCSI left cable/Netra st</v>
          </cell>
          <cell r="C1996">
            <v>175</v>
          </cell>
          <cell r="D1996" t="str">
            <v>A</v>
          </cell>
        </row>
        <row r="1997">
          <cell r="A1997" t="str">
            <v>X994A</v>
          </cell>
          <cell r="B1997" t="str">
            <v>EMI shield/air filter/Netra st</v>
          </cell>
          <cell r="C1997">
            <v>139</v>
          </cell>
          <cell r="D1997" t="str">
            <v>A</v>
          </cell>
        </row>
        <row r="1998">
          <cell r="A1998" t="str">
            <v>X995A</v>
          </cell>
          <cell r="B1998" t="str">
            <v>DC plug conn./10-pack/Netra st</v>
          </cell>
          <cell r="C1998">
            <v>42</v>
          </cell>
          <cell r="D1998" t="str">
            <v>A</v>
          </cell>
        </row>
        <row r="1999">
          <cell r="A1999" t="str">
            <v xml:space="preserve">X6796A </v>
          </cell>
          <cell r="B1999" t="str">
            <v xml:space="preserve">8 CH. ULTRA STE, 2 CONNECTOR </v>
          </cell>
          <cell r="C1999">
            <v>37476</v>
          </cell>
          <cell r="D1999" t="str">
            <v xml:space="preserve">A </v>
          </cell>
        </row>
        <row r="2000">
          <cell r="A2000" t="str">
            <v xml:space="preserve">X6797A </v>
          </cell>
          <cell r="B2000" t="str">
            <v xml:space="preserve">4 CH. ULTRA STE, 2 CONNECTOR </v>
          </cell>
          <cell r="C2000">
            <v>37476</v>
          </cell>
          <cell r="D2000" t="str">
            <v xml:space="preserve">A </v>
          </cell>
        </row>
        <row r="2001">
          <cell r="A2001" t="str">
            <v xml:space="preserve">X6798A </v>
          </cell>
          <cell r="B2001" t="str">
            <v xml:space="preserve">8 CH. ULTRA STE, 8 CONNECTOR </v>
          </cell>
          <cell r="C2001">
            <v>37476</v>
          </cell>
          <cell r="D2001" t="str">
            <v xml:space="preserve">A </v>
          </cell>
        </row>
        <row r="2002">
          <cell r="A2002" t="str">
            <v xml:space="preserve">X6901A </v>
          </cell>
          <cell r="B2002" t="str">
            <v xml:space="preserve">NETRA TELCO 19" RACKMOUNT KIT </v>
          </cell>
          <cell r="C2002">
            <v>325</v>
          </cell>
          <cell r="D2002" t="str">
            <v xml:space="preserve">A </v>
          </cell>
        </row>
        <row r="2003">
          <cell r="A2003" t="str">
            <v xml:space="preserve">X6902A </v>
          </cell>
          <cell r="B2003" t="str">
            <v xml:space="preserve">NETRA TELCO 23" RACKMOUNT KIT </v>
          </cell>
          <cell r="C2003">
            <v>325</v>
          </cell>
          <cell r="D2003" t="str">
            <v xml:space="preserve">A </v>
          </cell>
        </row>
        <row r="2004">
          <cell r="A2004" t="str">
            <v xml:space="preserve">X6903A </v>
          </cell>
          <cell r="B2004" t="str">
            <v xml:space="preserve">NETRA TELCO 24" RACKMOUNT KIT </v>
          </cell>
          <cell r="C2004">
            <v>325</v>
          </cell>
          <cell r="D2004" t="str">
            <v xml:space="preserve">A </v>
          </cell>
        </row>
        <row r="2005">
          <cell r="A2005" t="str">
            <v xml:space="preserve">X6904A </v>
          </cell>
          <cell r="B2005" t="str">
            <v xml:space="preserve">NETRA TELCO 600MM RACKMNT KIT </v>
          </cell>
          <cell r="C2005">
            <v>325</v>
          </cell>
          <cell r="D2005" t="str">
            <v xml:space="preserve">A </v>
          </cell>
        </row>
        <row r="2006">
          <cell r="A2006" t="str">
            <v xml:space="preserve">X6905A </v>
          </cell>
          <cell r="B2006" t="str">
            <v xml:space="preserve">NETRA TELCO ALARMS SW, CD </v>
          </cell>
          <cell r="C2006">
            <v>280</v>
          </cell>
          <cell r="D2006" t="str">
            <v xml:space="preserve">A </v>
          </cell>
        </row>
        <row r="2007">
          <cell r="A2007" t="str">
            <v xml:space="preserve">X6907A </v>
          </cell>
          <cell r="B2007" t="str">
            <v xml:space="preserve">23"/24" rack kit for Netra st </v>
          </cell>
          <cell r="C2007">
            <v>350</v>
          </cell>
          <cell r="D2007" t="str">
            <v xml:space="preserve">A </v>
          </cell>
        </row>
        <row r="2008">
          <cell r="A2008" t="str">
            <v xml:space="preserve">X6909A </v>
          </cell>
          <cell r="B2008" t="str">
            <v xml:space="preserve">600MM RACK KIT FOR NETRA ST </v>
          </cell>
          <cell r="C2008">
            <v>350</v>
          </cell>
          <cell r="D2008" t="str">
            <v xml:space="preserve">A </v>
          </cell>
        </row>
        <row r="2009">
          <cell r="A2009" t="str">
            <v xml:space="preserve">X6913A </v>
          </cell>
          <cell r="B2009" t="str">
            <v>NETRA T112X AIR-FILTERS-10PACK</v>
          </cell>
          <cell r="C2009">
            <v>266</v>
          </cell>
          <cell r="D2009" t="str">
            <v xml:space="preserve">A </v>
          </cell>
        </row>
        <row r="2010">
          <cell r="A2010" t="str">
            <v xml:space="preserve">X6914A </v>
          </cell>
          <cell r="B2010" t="str">
            <v>Rack Slide AND slide adapter</v>
          </cell>
          <cell r="C2010">
            <v>329</v>
          </cell>
          <cell r="D2010" t="str">
            <v xml:space="preserve">A </v>
          </cell>
        </row>
        <row r="2011">
          <cell r="A2011" t="str">
            <v xml:space="preserve">X6917A </v>
          </cell>
          <cell r="B2011" t="str">
            <v>.5m SCSI cable/Netra st D130</v>
          </cell>
          <cell r="C2011">
            <v>188</v>
          </cell>
          <cell r="D2011" t="str">
            <v xml:space="preserve">A </v>
          </cell>
        </row>
        <row r="2012">
          <cell r="A2012" t="str">
            <v xml:space="preserve">X6918A </v>
          </cell>
          <cell r="B2012" t="str">
            <v>Front Bezel, Netra st D130</v>
          </cell>
          <cell r="C2012">
            <v>113</v>
          </cell>
          <cell r="D2012" t="str">
            <v xml:space="preserve">A </v>
          </cell>
        </row>
        <row r="2013">
          <cell r="A2013" t="str">
            <v xml:space="preserve">X6919A </v>
          </cell>
          <cell r="B2013" t="str">
            <v>Netra t1/st D120 19"rack mount</v>
          </cell>
          <cell r="C2013">
            <v>375</v>
          </cell>
          <cell r="D2013" t="str">
            <v xml:space="preserve">A </v>
          </cell>
        </row>
        <row r="2014">
          <cell r="A2014" t="str">
            <v xml:space="preserve">X6966A </v>
          </cell>
          <cell r="B2014" t="str">
            <v>NETRA T 1 23" RACK-MOUNT KIT</v>
          </cell>
          <cell r="C2014">
            <v>350</v>
          </cell>
          <cell r="D2014" t="str">
            <v xml:space="preserve">A </v>
          </cell>
        </row>
        <row r="2015">
          <cell r="A2015" t="str">
            <v xml:space="preserve">X6967A </v>
          </cell>
          <cell r="B2015" t="str">
            <v>NETRA T 1/st D130 24" RACK</v>
          </cell>
          <cell r="C2015">
            <v>350</v>
          </cell>
          <cell r="D2015" t="str">
            <v xml:space="preserve">A </v>
          </cell>
        </row>
        <row r="2016">
          <cell r="A2016" t="str">
            <v xml:space="preserve">X6968A </v>
          </cell>
          <cell r="B2016" t="str">
            <v>NETRA T 1/st D130 600MM ADAPTOR</v>
          </cell>
          <cell r="C2016">
            <v>350</v>
          </cell>
          <cell r="D2016" t="str">
            <v xml:space="preserve">A </v>
          </cell>
        </row>
        <row r="2017">
          <cell r="A2017" t="str">
            <v xml:space="preserve">X6971A </v>
          </cell>
          <cell r="B2017" t="str">
            <v>NETRA T 1 INTERNAL CDROM KIT</v>
          </cell>
          <cell r="C2017">
            <v>693</v>
          </cell>
          <cell r="D2017" t="str">
            <v xml:space="preserve">A </v>
          </cell>
        </row>
        <row r="2018">
          <cell r="A2018" t="str">
            <v xml:space="preserve">X6972A </v>
          </cell>
          <cell r="B2018" t="str">
            <v>NETRA T 1 ALARMS SOFTWARE CD</v>
          </cell>
          <cell r="C2018">
            <v>70</v>
          </cell>
          <cell r="D2018" t="str">
            <v xml:space="preserve">A </v>
          </cell>
        </row>
        <row r="2019">
          <cell r="A2019" t="str">
            <v xml:space="preserve">X6973A </v>
          </cell>
          <cell r="B2019" t="str">
            <v>NETRA T 1 SERIAL PORT ADAPTERS</v>
          </cell>
          <cell r="C2019">
            <v>70</v>
          </cell>
          <cell r="D2019" t="str">
            <v xml:space="preserve">A </v>
          </cell>
        </row>
        <row r="2020">
          <cell r="A2020" t="str">
            <v xml:space="preserve">X6983A </v>
          </cell>
          <cell r="B2020" t="str">
            <v>64MB MEZZANINE MEMORY BOARD</v>
          </cell>
          <cell r="C2020">
            <v>798</v>
          </cell>
          <cell r="D2020" t="str">
            <v xml:space="preserve">A </v>
          </cell>
        </row>
        <row r="2021">
          <cell r="A2021" t="str">
            <v xml:space="preserve">X6985A </v>
          </cell>
          <cell r="B2021" t="str">
            <v>256MB MEZZANINE MEMORY BOARD</v>
          </cell>
          <cell r="C2021">
            <v>2940</v>
          </cell>
          <cell r="D2021" t="str">
            <v xml:space="preserve">A </v>
          </cell>
        </row>
        <row r="2022">
          <cell r="A2022" t="str">
            <v xml:space="preserve">X6986A </v>
          </cell>
          <cell r="B2022" t="str">
            <v>512MB MEZZANINE MEMORY BOARD</v>
          </cell>
          <cell r="C2022">
            <v>5880</v>
          </cell>
          <cell r="D2022" t="str">
            <v xml:space="preserve">A </v>
          </cell>
        </row>
        <row r="2023">
          <cell r="A2023" t="str">
            <v xml:space="preserve">X7002A </v>
          </cell>
          <cell r="B2023" t="str">
            <v xml:space="preserve">OPT MEMORY 64MB (2*32MB) </v>
          </cell>
          <cell r="C2023">
            <v>664</v>
          </cell>
          <cell r="D2023" t="str">
            <v xml:space="preserve">H </v>
          </cell>
        </row>
        <row r="2024">
          <cell r="A2024" t="str">
            <v xml:space="preserve">X7003A </v>
          </cell>
          <cell r="B2024" t="str">
            <v xml:space="preserve">OPT MEMORY 128MB (2*64MB) </v>
          </cell>
          <cell r="C2024">
            <v>1264</v>
          </cell>
          <cell r="D2024" t="str">
            <v xml:space="preserve">H </v>
          </cell>
        </row>
        <row r="2025">
          <cell r="A2025" t="str">
            <v xml:space="preserve">X7004A </v>
          </cell>
          <cell r="B2025" t="str">
            <v xml:space="preserve">OPT MEMORY 256MB (2*128MB) </v>
          </cell>
          <cell r="C2025">
            <v>2400</v>
          </cell>
          <cell r="D2025" t="str">
            <v xml:space="preserve">H </v>
          </cell>
        </row>
        <row r="2026">
          <cell r="A2026" t="str">
            <v xml:space="preserve">X7005A </v>
          </cell>
          <cell r="B2026" t="str">
            <v xml:space="preserve">OPT MEMORY 512MB (2*256MB) </v>
          </cell>
          <cell r="C2026">
            <v>5200</v>
          </cell>
          <cell r="D2026" t="str">
            <v xml:space="preserve">H </v>
          </cell>
        </row>
        <row r="2027">
          <cell r="A2027" t="str">
            <v xml:space="preserve">X7016A </v>
          </cell>
          <cell r="B2027" t="str">
            <v xml:space="preserve">JAVASTATION 8MB FLASH MEMORY </v>
          </cell>
          <cell r="C2027">
            <v>358</v>
          </cell>
          <cell r="D2027" t="str">
            <v xml:space="preserve">A </v>
          </cell>
        </row>
        <row r="2028">
          <cell r="A2028" t="str">
            <v xml:space="preserve">X7020A </v>
          </cell>
          <cell r="B2028" t="str">
            <v xml:space="preserve">OPT A3500 MEMORY 64MB </v>
          </cell>
          <cell r="C2028">
            <v>2625</v>
          </cell>
          <cell r="D2028" t="str">
            <v xml:space="preserve">A </v>
          </cell>
        </row>
        <row r="2029">
          <cell r="A2029" t="str">
            <v xml:space="preserve">X7022A </v>
          </cell>
          <cell r="B2029" t="str">
            <v xml:space="preserve">OPT MEMORY 256MB (8*32MB) </v>
          </cell>
          <cell r="C2029">
            <v>5761</v>
          </cell>
          <cell r="D2029" t="str">
            <v xml:space="preserve">A </v>
          </cell>
        </row>
        <row r="2030">
          <cell r="A2030" t="str">
            <v xml:space="preserve">X7023A </v>
          </cell>
          <cell r="B2030" t="str">
            <v xml:space="preserve">OTP MEMORY 1GB (8*128MB) </v>
          </cell>
          <cell r="C2030">
            <v>22736</v>
          </cell>
          <cell r="D2030" t="str">
            <v xml:space="preserve">A </v>
          </cell>
        </row>
        <row r="2031">
          <cell r="A2031" t="str">
            <v xml:space="preserve">X7025A </v>
          </cell>
          <cell r="B2031" t="str">
            <v xml:space="preserve">E10000 MEM BOARD, UNPOPULATED </v>
          </cell>
          <cell r="C2031">
            <v>16000</v>
          </cell>
          <cell r="D2031" t="str">
            <v xml:space="preserve">A </v>
          </cell>
        </row>
        <row r="2032">
          <cell r="A2032" t="str">
            <v xml:space="preserve">X7035A </v>
          </cell>
          <cell r="B2032" t="str">
            <v xml:space="preserve">OPT 128MB MEMORY FOR SUNPCI </v>
          </cell>
          <cell r="C2032">
            <v>490</v>
          </cell>
          <cell r="D2032" t="str">
            <v xml:space="preserve">H </v>
          </cell>
        </row>
        <row r="2033">
          <cell r="A2033" t="str">
            <v xml:space="preserve">X7036A </v>
          </cell>
          <cell r="B2033" t="str">
            <v xml:space="preserve">OPT 64MB DRAM, 50NS, U5/U10 </v>
          </cell>
          <cell r="C2033">
            <v>315</v>
          </cell>
          <cell r="D2033" t="str">
            <v xml:space="preserve">H </v>
          </cell>
        </row>
        <row r="2034">
          <cell r="A2034" t="str">
            <v xml:space="preserve">X7037A </v>
          </cell>
          <cell r="B2034" t="str">
            <v xml:space="preserve">OPT 128MB DRAM, 50NS, U5/U10 </v>
          </cell>
          <cell r="C2034">
            <v>595</v>
          </cell>
          <cell r="D2034" t="str">
            <v xml:space="preserve">H </v>
          </cell>
        </row>
        <row r="2035">
          <cell r="A2035" t="str">
            <v xml:space="preserve">X7038A </v>
          </cell>
          <cell r="B2035" t="str">
            <v xml:space="preserve">OPT 256MB DRAM, 50NS, U5/U10 </v>
          </cell>
          <cell r="C2035">
            <v>1253</v>
          </cell>
          <cell r="D2035" t="str">
            <v xml:space="preserve">H </v>
          </cell>
        </row>
        <row r="2036">
          <cell r="A2036" t="str">
            <v xml:space="preserve">X7039A </v>
          </cell>
          <cell r="B2036" t="str">
            <v xml:space="preserve">OPT 512MB DRAM, 50NS, U5/U10 </v>
          </cell>
          <cell r="C2036">
            <v>2513</v>
          </cell>
          <cell r="D2036" t="str">
            <v xml:space="preserve">H </v>
          </cell>
        </row>
        <row r="2037">
          <cell r="A2037" t="str">
            <v xml:space="preserve">X7040A </v>
          </cell>
          <cell r="B2037" t="str">
            <v xml:space="preserve">OPT A1000 MEMORY 64MB </v>
          </cell>
          <cell r="C2037">
            <v>1875</v>
          </cell>
          <cell r="D2037" t="str">
            <v xml:space="preserve">H </v>
          </cell>
        </row>
        <row r="2038">
          <cell r="A2038" t="str">
            <v xml:space="preserve">X7041A </v>
          </cell>
          <cell r="B2038" t="str">
            <v xml:space="preserve">Opt 64MB Memory for SunPCi </v>
          </cell>
          <cell r="C2038">
            <v>273</v>
          </cell>
          <cell r="D2038" t="str">
            <v xml:space="preserve">H </v>
          </cell>
        </row>
        <row r="2039">
          <cell r="A2039" t="str">
            <v xml:space="preserve">X7043A </v>
          </cell>
          <cell r="B2039" t="str">
            <v xml:space="preserve">OPT MEMORY 128MB (2*64MB) </v>
          </cell>
          <cell r="C2039">
            <v>1442</v>
          </cell>
          <cell r="D2039" t="str">
            <v xml:space="preserve">A </v>
          </cell>
        </row>
        <row r="2040">
          <cell r="A2040" t="str">
            <v xml:space="preserve">X7071A </v>
          </cell>
          <cell r="B2040" t="str">
            <v>Netra T 1400-05 19" RACK KIT</v>
          </cell>
          <cell r="C2040">
            <v>350</v>
          </cell>
          <cell r="D2040" t="str">
            <v xml:space="preserve">A </v>
          </cell>
        </row>
        <row r="2041">
          <cell r="A2041" t="str">
            <v xml:space="preserve">X7072A </v>
          </cell>
          <cell r="B2041" t="str">
            <v>Netra T 1400-05 23" RACK KIT</v>
          </cell>
          <cell r="C2041">
            <v>350</v>
          </cell>
          <cell r="D2041" t="str">
            <v xml:space="preserve">A </v>
          </cell>
        </row>
        <row r="2042">
          <cell r="A2042" t="str">
            <v xml:space="preserve">X7073A </v>
          </cell>
          <cell r="B2042" t="str">
            <v>Netra T 1400-05 24" RACK KIT</v>
          </cell>
          <cell r="C2042">
            <v>350</v>
          </cell>
          <cell r="D2042" t="str">
            <v xml:space="preserve">A </v>
          </cell>
        </row>
        <row r="2043">
          <cell r="A2043" t="str">
            <v xml:space="preserve">X7074A </v>
          </cell>
          <cell r="B2043" t="str">
            <v>Netra T 1400-05 600mm RACK KIT</v>
          </cell>
          <cell r="C2043">
            <v>350</v>
          </cell>
          <cell r="D2043" t="str">
            <v xml:space="preserve">A </v>
          </cell>
        </row>
        <row r="2044">
          <cell r="A2044" t="str">
            <v xml:space="preserve">X7075A </v>
          </cell>
          <cell r="B2044" t="str">
            <v>Netra t 140x AIR FILTER Pack</v>
          </cell>
          <cell r="C2044">
            <v>231</v>
          </cell>
          <cell r="D2044" t="str">
            <v xml:space="preserve">A </v>
          </cell>
        </row>
        <row r="2045">
          <cell r="A2045" t="str">
            <v xml:space="preserve">X7076A </v>
          </cell>
          <cell r="B2045" t="str">
            <v>Netra t 140x Plastic Facoa Kit</v>
          </cell>
          <cell r="C2045">
            <v>259</v>
          </cell>
          <cell r="D2045" t="str">
            <v xml:space="preserve">A </v>
          </cell>
        </row>
        <row r="2046">
          <cell r="A2046" t="str">
            <v xml:space="preserve">X7077A </v>
          </cell>
          <cell r="B2046" t="str">
            <v>LOM Software for Netra Servers</v>
          </cell>
          <cell r="C2046">
            <v>280</v>
          </cell>
          <cell r="D2046" t="str">
            <v xml:space="preserve">A </v>
          </cell>
        </row>
        <row r="2047">
          <cell r="A2047" t="str">
            <v xml:space="preserve">X7119A-K </v>
          </cell>
          <cell r="B2047" t="str">
            <v xml:space="preserve">19" COLOR MONITOR W/CABLE </v>
          </cell>
          <cell r="C2047">
            <v>950</v>
          </cell>
          <cell r="D2047" t="str">
            <v>D</v>
          </cell>
        </row>
        <row r="2048">
          <cell r="A2048" t="str">
            <v xml:space="preserve">X7121A-K </v>
          </cell>
          <cell r="B2048" t="str">
            <v xml:space="preserve">21" COLOR MONITOR W/CABLE </v>
          </cell>
          <cell r="C2048">
            <v>1670</v>
          </cell>
          <cell r="D2048" t="str">
            <v>D</v>
          </cell>
        </row>
        <row r="2049">
          <cell r="A2049" t="str">
            <v xml:space="preserve">X7124A-K </v>
          </cell>
          <cell r="B2049" t="str">
            <v xml:space="preserve">24" WIDE SCREEN - KOREAN VER. </v>
          </cell>
          <cell r="C2049">
            <v>3400</v>
          </cell>
          <cell r="D2049" t="str">
            <v>D</v>
          </cell>
        </row>
        <row r="2050">
          <cell r="A2050" t="str">
            <v xml:space="preserve">X7126A-K </v>
          </cell>
          <cell r="B2050" t="str">
            <v xml:space="preserve">17" ENTRY COLOR MONITOR </v>
          </cell>
          <cell r="C2050">
            <v>580</v>
          </cell>
          <cell r="D2050" t="str">
            <v>D</v>
          </cell>
        </row>
        <row r="2051">
          <cell r="A2051" t="str">
            <v xml:space="preserve">X901A </v>
          </cell>
          <cell r="B2051" t="str">
            <v xml:space="preserve">OPT CABLE SCSI 0.8M 68PIN </v>
          </cell>
          <cell r="C2051">
            <v>163</v>
          </cell>
          <cell r="D2051" t="str">
            <v xml:space="preserve">D </v>
          </cell>
        </row>
        <row r="2052">
          <cell r="A2052" t="str">
            <v xml:space="preserve">X902A </v>
          </cell>
          <cell r="B2052" t="str">
            <v xml:space="preserve">OPT CABLE SCSI 2M 68PIN </v>
          </cell>
          <cell r="C2052">
            <v>163</v>
          </cell>
          <cell r="D2052" t="str">
            <v xml:space="preserve">D </v>
          </cell>
        </row>
        <row r="2053">
          <cell r="A2053" t="str">
            <v xml:space="preserve">X903A </v>
          </cell>
          <cell r="B2053" t="str">
            <v xml:space="preserve">OPT CABLE SCSI 1.2M 50/68PIN </v>
          </cell>
          <cell r="C2053">
            <v>163</v>
          </cell>
          <cell r="D2053" t="str">
            <v xml:space="preserve">D </v>
          </cell>
        </row>
        <row r="2054">
          <cell r="A2054" t="str">
            <v xml:space="preserve">X904A </v>
          </cell>
          <cell r="B2054" t="str">
            <v xml:space="preserve">OPT CABLE SCSI 2M 50/68PIN </v>
          </cell>
          <cell r="C2054">
            <v>163</v>
          </cell>
          <cell r="D2054" t="str">
            <v xml:space="preserve">D </v>
          </cell>
        </row>
        <row r="2055">
          <cell r="A2055" t="str">
            <v xml:space="preserve">X947A </v>
          </cell>
          <cell r="B2055" t="str">
            <v xml:space="preserve">4.0m SCSI left cable/Netra st </v>
          </cell>
          <cell r="C2055">
            <v>188</v>
          </cell>
          <cell r="D2055" t="str">
            <v xml:space="preserve">A </v>
          </cell>
        </row>
        <row r="2056">
          <cell r="A2056" t="str">
            <v xml:space="preserve">X948A </v>
          </cell>
          <cell r="B2056" t="str">
            <v>19" rack brackets/Netra st A/D</v>
          </cell>
          <cell r="C2056">
            <v>225</v>
          </cell>
          <cell r="D2056" t="str">
            <v xml:space="preserve">A </v>
          </cell>
        </row>
        <row r="2057">
          <cell r="A2057" t="str">
            <v xml:space="preserve">X952A </v>
          </cell>
          <cell r="B2057" t="str">
            <v xml:space="preserve">ENTERPRISE 4000 CASTER BASE </v>
          </cell>
          <cell r="C2057">
            <v>1190</v>
          </cell>
          <cell r="D2057" t="str">
            <v xml:space="preserve">A </v>
          </cell>
        </row>
        <row r="2058">
          <cell r="A2058" t="str">
            <v xml:space="preserve">X953A </v>
          </cell>
          <cell r="B2058" t="str">
            <v xml:space="preserve">ENTERPRISE 4000 LOCK MODULE </v>
          </cell>
          <cell r="C2058">
            <v>175</v>
          </cell>
          <cell r="D2058" t="str">
            <v xml:space="preserve">A </v>
          </cell>
        </row>
        <row r="2059">
          <cell r="A2059" t="str">
            <v xml:space="preserve">X954A </v>
          </cell>
          <cell r="B2059" t="str">
            <v xml:space="preserve">OPT INT PS/300W FOR EX000 </v>
          </cell>
          <cell r="C2059">
            <v>2520</v>
          </cell>
          <cell r="D2059" t="str">
            <v xml:space="preserve">A </v>
          </cell>
        </row>
        <row r="2060">
          <cell r="A2060" t="str">
            <v xml:space="preserve">X958A </v>
          </cell>
          <cell r="B2060" t="str">
            <v xml:space="preserve">OPT 2ND PERIPHERAL PS/184W </v>
          </cell>
          <cell r="C2060">
            <v>2100</v>
          </cell>
          <cell r="D2060" t="str">
            <v xml:space="preserve">A </v>
          </cell>
        </row>
        <row r="2061">
          <cell r="A2061" t="str">
            <v xml:space="preserve">X958A </v>
          </cell>
          <cell r="B2061" t="str">
            <v xml:space="preserve">2.0m SCSI left cable/Netra st </v>
          </cell>
          <cell r="C2061">
            <v>188</v>
          </cell>
          <cell r="D2061" t="str">
            <v xml:space="preserve">A </v>
          </cell>
        </row>
        <row r="2062">
          <cell r="A2062" t="str">
            <v xml:space="preserve">X9601A </v>
          </cell>
          <cell r="B2062" t="str">
            <v xml:space="preserve">ENTRSE EXP. CAB. AIR BAFFLE </v>
          </cell>
          <cell r="C2062">
            <v>70</v>
          </cell>
          <cell r="D2062" t="str">
            <v xml:space="preserve">A </v>
          </cell>
        </row>
        <row r="2063">
          <cell r="A2063" t="str">
            <v xml:space="preserve">X9602A </v>
          </cell>
          <cell r="B2063" t="str">
            <v xml:space="preserve">Ex000 Cabinet Floor Brackets </v>
          </cell>
          <cell r="C2063">
            <v>560</v>
          </cell>
          <cell r="D2063" t="str">
            <v xml:space="preserve">A </v>
          </cell>
        </row>
        <row r="2064">
          <cell r="A2064" t="str">
            <v xml:space="preserve">X9604A </v>
          </cell>
          <cell r="B2064" t="str">
            <v xml:space="preserve">SERVER CASTERS OPTION </v>
          </cell>
          <cell r="C2064">
            <v>128</v>
          </cell>
          <cell r="D2064" t="str">
            <v xml:space="preserve">H </v>
          </cell>
        </row>
        <row r="2065">
          <cell r="A2065" t="str">
            <v xml:space="preserve">X9606A </v>
          </cell>
          <cell r="B2065" t="str">
            <v xml:space="preserve">A1000/D1000 TOWER STAND </v>
          </cell>
          <cell r="C2065">
            <v>90</v>
          </cell>
          <cell r="D2065" t="str">
            <v xml:space="preserve">H </v>
          </cell>
        </row>
        <row r="2066">
          <cell r="A2066" t="str">
            <v xml:space="preserve">X9610A </v>
          </cell>
          <cell r="B2066" t="str">
            <v xml:space="preserve">68" ENTERPRISE EXPANSION CAB </v>
          </cell>
          <cell r="C2066">
            <v>12000</v>
          </cell>
          <cell r="D2066" t="str">
            <v xml:space="preserve">A </v>
          </cell>
        </row>
        <row r="2067">
          <cell r="A2067" t="str">
            <v xml:space="preserve">X9620A </v>
          </cell>
          <cell r="B2067" t="str">
            <v xml:space="preserve">OPT 2ND POWER SEQUENCER </v>
          </cell>
          <cell r="C2067">
            <v>1650</v>
          </cell>
          <cell r="D2067" t="str">
            <v xml:space="preserve">A </v>
          </cell>
        </row>
        <row r="2068">
          <cell r="A2068" t="str">
            <v xml:space="preserve">X9621A </v>
          </cell>
          <cell r="B2068" t="str">
            <v xml:space="preserve">RACK-MOUNT RAILS E4X00 </v>
          </cell>
          <cell r="C2068">
            <v>675</v>
          </cell>
          <cell r="D2068" t="str">
            <v xml:space="preserve">A </v>
          </cell>
        </row>
        <row r="2069">
          <cell r="A2069" t="str">
            <v xml:space="preserve">X9622A </v>
          </cell>
          <cell r="B2069" t="str">
            <v xml:space="preserve">9" AIR BAFFLE FOR ENT CABINET </v>
          </cell>
          <cell r="C2069">
            <v>75</v>
          </cell>
          <cell r="D2069" t="str">
            <v xml:space="preserve">A </v>
          </cell>
        </row>
        <row r="2070">
          <cell r="A2070" t="str">
            <v xml:space="preserve">X9623A </v>
          </cell>
          <cell r="B2070" t="str">
            <v xml:space="preserve">A5000 DOOR FOR E5500/E6500 </v>
          </cell>
          <cell r="C2070">
            <v>525</v>
          </cell>
          <cell r="D2070" t="str">
            <v xml:space="preserve">A </v>
          </cell>
        </row>
        <row r="2071">
          <cell r="A2071" t="str">
            <v xml:space="preserve">X9624A </v>
          </cell>
          <cell r="B2071" t="str">
            <v xml:space="preserve">A5000 DOOR 68" EXP CABINET </v>
          </cell>
          <cell r="C2071">
            <v>525</v>
          </cell>
          <cell r="D2071" t="str">
            <v xml:space="preserve">A </v>
          </cell>
        </row>
        <row r="2072">
          <cell r="A2072" t="str">
            <v xml:space="preserve">X9625A </v>
          </cell>
          <cell r="B2072" t="str">
            <v xml:space="preserve">6" AIR BAFFLE FOR ENT CABINET </v>
          </cell>
          <cell r="C2072">
            <v>65</v>
          </cell>
          <cell r="D2072" t="str">
            <v xml:space="preserve">A </v>
          </cell>
        </row>
        <row r="2073">
          <cell r="A2073" t="str">
            <v xml:space="preserve">X9626A </v>
          </cell>
          <cell r="B2073" t="str">
            <v xml:space="preserve">2ND SEQ. MOUNTING FOR E55/6500 </v>
          </cell>
          <cell r="C2073">
            <v>195</v>
          </cell>
          <cell r="D2073" t="str">
            <v xml:space="preserve">A </v>
          </cell>
        </row>
        <row r="2074">
          <cell r="A2074" t="str">
            <v xml:space="preserve">X9640A </v>
          </cell>
          <cell r="B2074" t="str">
            <v xml:space="preserve">OPT FLEXIPACK STORAGE TRAY SYS </v>
          </cell>
          <cell r="C2074">
            <v>520</v>
          </cell>
          <cell r="D2074" t="str">
            <v xml:space="preserve">A </v>
          </cell>
        </row>
        <row r="2075">
          <cell r="A2075" t="str">
            <v xml:space="preserve">X9641A </v>
          </cell>
          <cell r="B2075" t="str">
            <v xml:space="preserve">OPT FLEXIPACK STORAGE TRAY EXP </v>
          </cell>
          <cell r="C2075">
            <v>490</v>
          </cell>
          <cell r="D2075" t="str">
            <v xml:space="preserve">A </v>
          </cell>
        </row>
        <row r="2076">
          <cell r="A2076" t="str">
            <v xml:space="preserve">X9643A </v>
          </cell>
          <cell r="B2076" t="str">
            <v xml:space="preserve">RACKMOUNT KIT FOR L280 AL </v>
          </cell>
          <cell r="C2076">
            <v>560</v>
          </cell>
          <cell r="D2076" t="str">
            <v xml:space="preserve">A </v>
          </cell>
        </row>
        <row r="2077">
          <cell r="A2077" t="str">
            <v xml:space="preserve">X9645A </v>
          </cell>
          <cell r="B2077" t="str">
            <v xml:space="preserve">UNIPACK TRAY, WITH POWER CORDS </v>
          </cell>
          <cell r="C2077">
            <v>1400</v>
          </cell>
          <cell r="D2077" t="str">
            <v xml:space="preserve">A </v>
          </cell>
        </row>
        <row r="2078">
          <cell r="A2078" t="str">
            <v xml:space="preserve">X9653A </v>
          </cell>
          <cell r="B2078" t="str">
            <v xml:space="preserve">A1000/D1000 RACKMOUNT KIT </v>
          </cell>
          <cell r="C2078">
            <v>358</v>
          </cell>
          <cell r="D2078" t="str">
            <v xml:space="preserve">H </v>
          </cell>
        </row>
        <row r="2079">
          <cell r="A2079" t="str">
            <v xml:space="preserve">X9654A </v>
          </cell>
          <cell r="B2079" t="str">
            <v xml:space="preserve">A5000 SYS CAB MOUNT KIT </v>
          </cell>
          <cell r="C2079">
            <v>350</v>
          </cell>
          <cell r="D2079" t="str">
            <v xml:space="preserve">A </v>
          </cell>
        </row>
        <row r="2080">
          <cell r="A2080" t="str">
            <v xml:space="preserve">X9655A </v>
          </cell>
          <cell r="B2080" t="str">
            <v xml:space="preserve">A5000 EXP CAB MOUNT KIT </v>
          </cell>
          <cell r="C2080">
            <v>350</v>
          </cell>
          <cell r="D2080" t="str">
            <v xml:space="preserve">A </v>
          </cell>
        </row>
        <row r="2081">
          <cell r="A2081" t="str">
            <v xml:space="preserve">X9659A </v>
          </cell>
          <cell r="B2081" t="str">
            <v xml:space="preserve">E4X00 Rail Kit for 72" Rack </v>
          </cell>
          <cell r="C2081">
            <v>585</v>
          </cell>
          <cell r="D2081" t="str">
            <v xml:space="preserve">A </v>
          </cell>
        </row>
        <row r="2082">
          <cell r="A2082" t="str">
            <v xml:space="preserve">X9660A </v>
          </cell>
          <cell r="B2082" t="str">
            <v xml:space="preserve">1RU Air Baffle for 72" Rack </v>
          </cell>
          <cell r="C2082">
            <v>130</v>
          </cell>
          <cell r="D2082" t="str">
            <v xml:space="preserve">A </v>
          </cell>
        </row>
        <row r="2083">
          <cell r="A2083" t="str">
            <v xml:space="preserve">X9671A </v>
          </cell>
          <cell r="B2083" t="str">
            <v xml:space="preserve">E10000 FAN TRAY </v>
          </cell>
          <cell r="C2083">
            <v>2600</v>
          </cell>
          <cell r="D2083" t="str">
            <v xml:space="preserve">A </v>
          </cell>
        </row>
        <row r="2084">
          <cell r="A2084" t="str">
            <v xml:space="preserve">X967A </v>
          </cell>
          <cell r="B2084" t="str">
            <v>600mm RACK KIT/NETRA xt 600</v>
          </cell>
          <cell r="C2084">
            <v>350</v>
          </cell>
          <cell r="D2084" t="str">
            <v xml:space="preserve">A </v>
          </cell>
        </row>
        <row r="2085">
          <cell r="A2085" t="str">
            <v xml:space="preserve">X9681A </v>
          </cell>
          <cell r="B2085" t="str">
            <v xml:space="preserve">E10000 POWER CONTROL </v>
          </cell>
          <cell r="C2085">
            <v>1600</v>
          </cell>
          <cell r="D2085" t="str">
            <v xml:space="preserve">A </v>
          </cell>
        </row>
        <row r="2086">
          <cell r="A2086" t="str">
            <v xml:space="preserve">X9682A </v>
          </cell>
          <cell r="B2086" t="str">
            <v xml:space="preserve">OPT POWER SUPPLY FOR E450 </v>
          </cell>
          <cell r="C2086">
            <v>1532</v>
          </cell>
          <cell r="D2086" t="str">
            <v xml:space="preserve">H </v>
          </cell>
        </row>
        <row r="2087">
          <cell r="A2087" t="str">
            <v xml:space="preserve">X9683A </v>
          </cell>
          <cell r="B2087" t="str">
            <v xml:space="preserve">POWER SUPPLY OPTION FOR E250 </v>
          </cell>
          <cell r="C2087">
            <v>904</v>
          </cell>
          <cell r="D2087" t="str">
            <v xml:space="preserve">H </v>
          </cell>
        </row>
        <row r="2088">
          <cell r="A2088" t="str">
            <v xml:space="preserve">X9684A </v>
          </cell>
          <cell r="B2088" t="str">
            <v xml:space="preserve">POWER SUPPLY OPT-E420R/E220R </v>
          </cell>
          <cell r="C2088">
            <v>973</v>
          </cell>
          <cell r="D2088" t="str">
            <v xml:space="preserve">H </v>
          </cell>
        </row>
        <row r="2089">
          <cell r="A2089" t="str">
            <v xml:space="preserve">X9687A </v>
          </cell>
          <cell r="B2089" t="str">
            <v xml:space="preserve">A5000 CHASSIS POWER SUPPLY </v>
          </cell>
          <cell r="C2089">
            <v>1400</v>
          </cell>
          <cell r="D2089" t="str">
            <v xml:space="preserve">A </v>
          </cell>
        </row>
        <row r="2090">
          <cell r="A2090" t="str">
            <v xml:space="preserve">X9688A </v>
          </cell>
          <cell r="B2090" t="str">
            <v xml:space="preserve">A7000 PWR CONDIT UNIT,8 KVA </v>
          </cell>
          <cell r="C2090">
            <v>28377</v>
          </cell>
          <cell r="D2090" t="str">
            <v xml:space="preserve">A </v>
          </cell>
        </row>
        <row r="2091">
          <cell r="A2091" t="str">
            <v xml:space="preserve">X9689A </v>
          </cell>
          <cell r="B2091" t="str">
            <v xml:space="preserve">OPT 2ND PERIPHERAL PS/195W </v>
          </cell>
          <cell r="C2091">
            <v>2250</v>
          </cell>
          <cell r="D2091" t="str">
            <v xml:space="preserve">A </v>
          </cell>
        </row>
        <row r="2092">
          <cell r="A2092" t="str">
            <v xml:space="preserve">X968A </v>
          </cell>
          <cell r="B2092" t="str">
            <v xml:space="preserve">ENTERPRISE 3000 FLR BRACKET </v>
          </cell>
          <cell r="C2092">
            <v>140</v>
          </cell>
          <cell r="D2092" t="str">
            <v xml:space="preserve">A </v>
          </cell>
        </row>
        <row r="2093">
          <cell r="A2093" t="str">
            <v xml:space="preserve">X9690A </v>
          </cell>
          <cell r="B2093" t="str">
            <v xml:space="preserve">E450 RACKMOUNTING KIT </v>
          </cell>
          <cell r="C2093">
            <v>1019</v>
          </cell>
          <cell r="D2093" t="str">
            <v xml:space="preserve">H </v>
          </cell>
        </row>
        <row r="2094">
          <cell r="A2094" t="str">
            <v xml:space="preserve">X9691A </v>
          </cell>
          <cell r="B2094" t="str">
            <v xml:space="preserve">E250 TOWER TO RACK CONVRSN KIT </v>
          </cell>
          <cell r="C2094">
            <v>774</v>
          </cell>
          <cell r="D2094" t="str">
            <v xml:space="preserve">H </v>
          </cell>
        </row>
        <row r="2095">
          <cell r="A2095" t="str">
            <v xml:space="preserve">X9696A </v>
          </cell>
          <cell r="B2095" t="str">
            <v xml:space="preserve">E250 RACK TO TOWER CONVRSN KIT </v>
          </cell>
          <cell r="C2095">
            <v>514</v>
          </cell>
          <cell r="D2095" t="str">
            <v xml:space="preserve">H </v>
          </cell>
        </row>
        <row r="2096">
          <cell r="A2096" t="str">
            <v xml:space="preserve">X973A </v>
          </cell>
          <cell r="B2096" t="str">
            <v xml:space="preserve">2 METER FIBRE CHANNEL CABLE </v>
          </cell>
          <cell r="C2096">
            <v>195</v>
          </cell>
          <cell r="D2096" t="str">
            <v xml:space="preserve">D </v>
          </cell>
        </row>
        <row r="2097">
          <cell r="A2097" t="str">
            <v xml:space="preserve">X978A </v>
          </cell>
          <cell r="B2097" t="str">
            <v xml:space="preserve">15 METER FIBRE CHANNEL CABLE </v>
          </cell>
          <cell r="C2097">
            <v>228</v>
          </cell>
          <cell r="D2097" t="str">
            <v xml:space="preserve">D </v>
          </cell>
        </row>
        <row r="2098">
          <cell r="A2098" t="str">
            <v xml:space="preserve">X979A </v>
          </cell>
          <cell r="B2098" t="str">
            <v xml:space="preserve">OPT CABLE DSCSI 12M </v>
          </cell>
          <cell r="C2098">
            <v>345</v>
          </cell>
          <cell r="D2098" t="str">
            <v xml:space="preserve">D </v>
          </cell>
        </row>
        <row r="2099">
          <cell r="A2099" t="str">
            <v xml:space="preserve">X9818A </v>
          </cell>
          <cell r="B2099" t="str">
            <v xml:space="preserve">OPT DOOR ASSEMBLY 72" CABINET </v>
          </cell>
          <cell r="C2099">
            <v>910</v>
          </cell>
          <cell r="D2099" t="str">
            <v xml:space="preserve">A </v>
          </cell>
        </row>
        <row r="2100">
          <cell r="A2100" t="str">
            <v xml:space="preserve">X9819A </v>
          </cell>
          <cell r="B2100" t="str">
            <v xml:space="preserve">OPT FAN ASSEMBLY 72" CABINET </v>
          </cell>
          <cell r="C2100">
            <v>1820</v>
          </cell>
          <cell r="D2100" t="str">
            <v xml:space="preserve">A </v>
          </cell>
        </row>
        <row r="2101">
          <cell r="A2101" t="str">
            <v xml:space="preserve">X985A </v>
          </cell>
          <cell r="B2101" t="str">
            <v xml:space="preserve">OPT CABLE SERIAL PORT SPLITTER </v>
          </cell>
          <cell r="C2101">
            <v>65</v>
          </cell>
          <cell r="D2101" t="str">
            <v xml:space="preserve">D </v>
          </cell>
        </row>
        <row r="2102">
          <cell r="A2102" t="str">
            <v xml:space="preserve">X990A </v>
          </cell>
          <cell r="B2102" t="str">
            <v>23" RACK KIT FOR NETRA XT 600</v>
          </cell>
          <cell r="C2102">
            <v>350</v>
          </cell>
          <cell r="D2102" t="str">
            <v xml:space="preserve">A </v>
          </cell>
        </row>
        <row r="2103">
          <cell r="A2103" t="str">
            <v xml:space="preserve">X991A </v>
          </cell>
          <cell r="B2103" t="str">
            <v xml:space="preserve">0.16m R/A SCSI cable/Netra st </v>
          </cell>
          <cell r="C2103">
            <v>175</v>
          </cell>
          <cell r="D2103" t="str">
            <v xml:space="preserve">A </v>
          </cell>
        </row>
        <row r="2104">
          <cell r="A2104" t="str">
            <v xml:space="preserve">X992A </v>
          </cell>
          <cell r="B2104" t="str">
            <v xml:space="preserve">2.0m SCSI left cable/Netra st </v>
          </cell>
          <cell r="C2104">
            <v>175</v>
          </cell>
          <cell r="D2104" t="str">
            <v xml:space="preserve">A </v>
          </cell>
        </row>
        <row r="2105">
          <cell r="A2105" t="str">
            <v xml:space="preserve">X993A </v>
          </cell>
          <cell r="B2105" t="str">
            <v xml:space="preserve">4.0m SCSI left cable/Netra st </v>
          </cell>
          <cell r="C2105">
            <v>175</v>
          </cell>
          <cell r="D2105" t="str">
            <v xml:space="preserve">A </v>
          </cell>
        </row>
        <row r="2106">
          <cell r="A2106" t="str">
            <v xml:space="preserve">X994A </v>
          </cell>
          <cell r="B2106" t="str">
            <v xml:space="preserve">EMI shield/air filter/Netra st </v>
          </cell>
          <cell r="C2106">
            <v>139</v>
          </cell>
          <cell r="D2106" t="str">
            <v xml:space="preserve">A </v>
          </cell>
        </row>
        <row r="2107">
          <cell r="A2107" t="str">
            <v xml:space="preserve">X995A </v>
          </cell>
          <cell r="B2107" t="str">
            <v xml:space="preserve">DC plug conn./10-pack/Netra st </v>
          </cell>
          <cell r="C2107">
            <v>42</v>
          </cell>
          <cell r="D2107" t="str">
            <v xml:space="preserve">A </v>
          </cell>
        </row>
        <row r="2108">
          <cell r="A2108" t="str">
            <v xml:space="preserve">X996A </v>
          </cell>
          <cell r="B2108" t="str">
            <v>NETRA xt 600, DC, PCI, exp.</v>
          </cell>
          <cell r="C2108">
            <v>4893</v>
          </cell>
          <cell r="D2108" t="str">
            <v xml:space="preserve">A </v>
          </cell>
        </row>
        <row r="2109">
          <cell r="A2109" t="str">
            <v xml:space="preserve">X997A </v>
          </cell>
          <cell r="B2109" t="str">
            <v>NETRA xt 600, AC, PCI, exp.</v>
          </cell>
          <cell r="C2109">
            <v>4193</v>
          </cell>
          <cell r="D2109" t="str">
            <v xml:space="preserve">A </v>
          </cell>
        </row>
        <row r="2110">
          <cell r="A2110" t="str">
            <v xml:space="preserve">X998A </v>
          </cell>
          <cell r="B2110" t="str">
            <v>AIR FILLTER FOR NETRA xt 600</v>
          </cell>
          <cell r="C2110">
            <v>35</v>
          </cell>
          <cell r="D2110" t="str">
            <v xml:space="preserve">A </v>
          </cell>
        </row>
        <row r="2111">
          <cell r="A2111" t="str">
            <v xml:space="preserve">X999A </v>
          </cell>
          <cell r="B2111" t="str">
            <v>24" RACK KIT FOR NETRA xt 600</v>
          </cell>
          <cell r="C2111">
            <v>350</v>
          </cell>
          <cell r="D2111" t="str">
            <v xml:space="preserve">A </v>
          </cell>
        </row>
        <row r="2113">
          <cell r="A2113" t="str">
            <v xml:space="preserve">UNDEV-3.0.1-45-S </v>
          </cell>
          <cell r="B2113" t="str">
            <v>SPAC WSU 301, CD+KOREAN DOC</v>
          </cell>
          <cell r="C2113">
            <v>501</v>
          </cell>
          <cell r="D2113" t="str">
            <v>D</v>
          </cell>
        </row>
        <row r="2114">
          <cell r="A2114" t="str">
            <v xml:space="preserve">UNDEV-3.0.1-SL </v>
          </cell>
          <cell r="B2114" t="str">
            <v>SPAC WSU 301, CD+KOREAN DOC, SITELI</v>
          </cell>
          <cell r="C2114">
            <v>13000</v>
          </cell>
          <cell r="D2114" t="str">
            <v>D</v>
          </cell>
        </row>
        <row r="2115">
          <cell r="A2115" t="str">
            <v xml:space="preserve">UNX25-9.1-S </v>
          </cell>
          <cell r="B2115" t="str">
            <v>SPAC X.25 9.1 SLIMKIT</v>
          </cell>
          <cell r="C2115">
            <v>1190</v>
          </cell>
          <cell r="D2115" t="str">
            <v>D</v>
          </cell>
        </row>
        <row r="2116">
          <cell r="A2116" t="str">
            <v xml:space="preserve">UNSNM-DM-2.3-L </v>
          </cell>
          <cell r="B2116" t="str">
            <v>SPAC DOMAIN MGR 2.3 SOLARIS 2</v>
          </cell>
          <cell r="C2116">
            <v>2028</v>
          </cell>
          <cell r="D2116" t="str">
            <v>D</v>
          </cell>
        </row>
        <row r="2117">
          <cell r="A2117" t="str">
            <v xml:space="preserve">UNSNM-DM-2.3-CD </v>
          </cell>
          <cell r="B2117" t="str">
            <v>SPAC DOMAIN MGR 2.3 MEDIA</v>
          </cell>
          <cell r="C2117">
            <v>338</v>
          </cell>
          <cell r="D2117" t="str">
            <v>D</v>
          </cell>
        </row>
        <row r="2119">
          <cell r="A2119" t="str">
            <v xml:space="preserve">WSUIS-500-TE99 </v>
          </cell>
          <cell r="B2119" t="str">
            <v xml:space="preserve">WS University Ed 5.0 SI-1 SP </v>
          </cell>
          <cell r="C2119">
            <v>501</v>
          </cell>
          <cell r="D2119" t="str">
            <v>N/D</v>
          </cell>
        </row>
        <row r="2121">
          <cell r="A2121" t="str">
            <v xml:space="preserve">WSUIS-500-TE99 </v>
          </cell>
          <cell r="B2121" t="str">
            <v xml:space="preserve">WS University Ed 5.0 SI-1 SP </v>
          </cell>
          <cell r="C2121">
            <v>501</v>
          </cell>
          <cell r="D2121" t="str">
            <v>N/D</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77"/>
      <sheetName val="#REF"/>
      <sheetName val="6PILE  (돌출)"/>
      <sheetName val="원형1호맨홀토공수량"/>
      <sheetName val="터파기및재료"/>
      <sheetName val="품셈TABLE"/>
      <sheetName val="변경후-SHEET"/>
      <sheetName val="조명시설"/>
      <sheetName val="맨홀수량"/>
      <sheetName val="일위대가"/>
      <sheetName val="수안보-MBR1"/>
      <sheetName val="단위중량"/>
      <sheetName val="SLAB&quot;1&quot;"/>
      <sheetName val="마산방향"/>
      <sheetName val="진주방향"/>
      <sheetName val="3BL공동구 수량"/>
      <sheetName val="DATE"/>
      <sheetName val="단면가정"/>
      <sheetName val="일반수량총괄집계"/>
      <sheetName val="우각부보강"/>
      <sheetName val="단위수량"/>
      <sheetName val="자료입력"/>
      <sheetName val="NOMUBI"/>
      <sheetName val="식생블럭단위수량"/>
      <sheetName val="N賃率-職"/>
      <sheetName val="변화치수"/>
      <sheetName val="4.2유효폭의 계산"/>
      <sheetName val="guard(mac)"/>
      <sheetName val="빗물받이(910-510-410)"/>
      <sheetName val="일위대가(계측기설치)"/>
      <sheetName val="설직재-1"/>
      <sheetName val="COPING"/>
      <sheetName val="3련 BOX"/>
      <sheetName val="현황산출서"/>
      <sheetName val="차액보증"/>
      <sheetName val="입찰안"/>
      <sheetName val="수량산출"/>
      <sheetName val="방음벽기초(H=4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ABUT수량-A1"/>
      <sheetName val="과천MAIN"/>
      <sheetName val="부하계산서"/>
      <sheetName val="CT "/>
      <sheetName val="노임"/>
      <sheetName val="발신정보"/>
      <sheetName val="기본일위"/>
      <sheetName val="단가비교표"/>
      <sheetName val="동원(3)"/>
      <sheetName val="예정(3)"/>
      <sheetName val="J直材4"/>
      <sheetName val="TOTAL"/>
      <sheetName val="2F 회의실견적(5_14 일대)"/>
      <sheetName val="NOMUBI"/>
      <sheetName val="sw1"/>
      <sheetName val="실행철강하도"/>
      <sheetName val="조도계산서 (도서)"/>
      <sheetName val="유기공정"/>
      <sheetName val="I一般比"/>
      <sheetName val="인건-측정"/>
      <sheetName val="동력부하(도산)"/>
      <sheetName val="명세서"/>
      <sheetName val="TABLE"/>
      <sheetName val="품목납기"/>
      <sheetName val="설비"/>
      <sheetName val="Sheet3"/>
      <sheetName val="수안보-MBR1"/>
      <sheetName val="6PILE  (돌출)"/>
      <sheetName val="N賃率-職"/>
      <sheetName val="96물가 CODE"/>
      <sheetName val="Sheet1"/>
      <sheetName val="CP-E2 (품셈표)"/>
      <sheetName val="노임단가"/>
      <sheetName val="U-TYPE(1)"/>
      <sheetName val="터널조도"/>
      <sheetName val="종배수관"/>
      <sheetName val="감가상각"/>
      <sheetName val="연부97-1"/>
      <sheetName val="갑지1"/>
      <sheetName val="70%"/>
      <sheetName val="일위대가목록"/>
      <sheetName val="조도계산(1)"/>
      <sheetName val="전차선로 물량표"/>
      <sheetName val="와동25-3(변경)"/>
      <sheetName val="인건비"/>
      <sheetName val="001"/>
      <sheetName val="60명당사(총괄)"/>
      <sheetName val="반중력식옹벽3.5"/>
      <sheetName val="1.설계조건"/>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노"/>
      <sheetName val="직재"/>
      <sheetName val="20관리비율"/>
      <sheetName val="경산"/>
      <sheetName val="Sheet2"/>
      <sheetName val="C-노임단가"/>
      <sheetName val="#REF"/>
      <sheetName val="김재복부장님"/>
      <sheetName val="기초대가"/>
      <sheetName val="97"/>
      <sheetName val="WORK"/>
      <sheetName val="Macro1"/>
      <sheetName val="Macro2"/>
      <sheetName val="중기사용료"/>
      <sheetName val="전기단가조사서"/>
      <sheetName val="자재단가"/>
      <sheetName val="K1자재(3차등)"/>
      <sheetName val="실행비교"/>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CONCRETE"/>
      <sheetName val="부하LOAD"/>
      <sheetName val="DATA"/>
      <sheetName val="데이타"/>
      <sheetName val="11월 가격"/>
      <sheetName val="일위대가(1)"/>
      <sheetName val="연수동"/>
      <sheetName val="1000 DB구축 부표"/>
      <sheetName val="청천내"/>
      <sheetName val="일위"/>
      <sheetName val="차액보증"/>
      <sheetName val="10월가격"/>
      <sheetName val="DATE"/>
      <sheetName val="sheets"/>
      <sheetName val="예산M12A"/>
      <sheetName val="일위대가목차"/>
      <sheetName val="경비_원본"/>
      <sheetName val="공사원가계산서"/>
      <sheetName val="FANDBS"/>
      <sheetName val="GRDATA"/>
      <sheetName val="SHAFTDBSE"/>
      <sheetName val="내역"/>
      <sheetName val="주소록"/>
      <sheetName val="견적서"/>
      <sheetName val="노원열병합__건축공사기성내역서"/>
      <sheetName val="plan&amp;section_of_foundation"/>
      <sheetName val="단가조사"/>
      <sheetName val="건축내역"/>
      <sheetName val="설직재-1"/>
      <sheetName val="소상 &quot;1&quot;"/>
      <sheetName val="기계경비산출기준"/>
      <sheetName val="정부노임단가"/>
      <sheetName val="원형1호맨홀토공수량"/>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개요"/>
      <sheetName val="세부내역"/>
      <sheetName val="정공공사"/>
      <sheetName val="Sheet5"/>
      <sheetName val="갑지"/>
      <sheetName val="DB단가"/>
      <sheetName val="도"/>
      <sheetName val="공사내역"/>
      <sheetName val="전기일위대가"/>
      <sheetName val="BID"/>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제-노임"/>
      <sheetName val="제직재"/>
      <sheetName val="철거산출근거"/>
      <sheetName val="원본(갑지)"/>
      <sheetName val="판매96"/>
      <sheetName val="단가산출(변경없음)"/>
      <sheetName val="직공비"/>
      <sheetName val="매입세율"/>
      <sheetName val="공사개요"/>
      <sheetName val="Sheet7"/>
      <sheetName val="어음광고주"/>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내역서1999.8최종"/>
      <sheetName val="단가표"/>
      <sheetName val="사통"/>
      <sheetName val="단"/>
      <sheetName val="FPA"/>
      <sheetName val="순수개발"/>
      <sheetName val="Data Vol"/>
      <sheetName val="차수"/>
      <sheetName val="공통가설"/>
      <sheetName val="전체"/>
      <sheetName val="Galaxy 소비자가격표"/>
      <sheetName val="8.PILE  (돌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copy"/>
      <sheetName val="심사물량"/>
      <sheetName val="심사계산"/>
      <sheetName val="단가산출"/>
      <sheetName val="조도계산서 _도서_"/>
      <sheetName val="시행후면적"/>
      <sheetName val="수지예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우수공"/>
      <sheetName val="파일의이용"/>
      <sheetName val="DATE"/>
      <sheetName val="I一般比"/>
      <sheetName val="연결관산출조서"/>
      <sheetName val="수량산출"/>
      <sheetName val="우각부보강"/>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준"/>
      <sheetName val="상반기조정"/>
      <sheetName val="600원기준"/>
      <sheetName val="상반수입까지"/>
      <sheetName val="하반수입포함"/>
      <sheetName val="85억분배"/>
      <sheetName val="최종을위하여"/>
      <sheetName val="분배기초"/>
      <sheetName val="최종기초"/>
      <sheetName val="최종응용"/>
      <sheetName val="85억기초"/>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터파기및재료"/>
      <sheetName val="시행후면적"/>
      <sheetName val="신우"/>
      <sheetName val="1안"/>
      <sheetName val="I一般比"/>
      <sheetName val="5.모델링"/>
      <sheetName val="1.설계조건"/>
      <sheetName val="2.단면가정"/>
      <sheetName val="AS포장복구 "/>
      <sheetName val="집계표"/>
      <sheetName val="직재"/>
      <sheetName val="재집"/>
      <sheetName val="금액내역서"/>
      <sheetName val="문학간접"/>
      <sheetName val="가로등"/>
      <sheetName val="카렌스센터계량기설치공사"/>
      <sheetName val="N賃率-職"/>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참조"/>
      <sheetName val="케이블류 OLD"/>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총괄내역서"/>
      <sheetName val="DATE"/>
      <sheetName val="Total"/>
      <sheetName val="공문"/>
      <sheetName val="2호맨홀공제수량"/>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수지예산"/>
      <sheetName val="공사개요"/>
      <sheetName val="수량계산서 집계표(가설 신설 및 철거-을지로3가 2호선)"/>
      <sheetName val="공종"/>
      <sheetName val="수량계산서 집계표(신설-을지로3가 2호선)"/>
      <sheetName val="수량계산서 집계표(철거-을지로3가 2호선)"/>
      <sheetName val="노임이"/>
      <sheetName val="H-PILE수량집계"/>
      <sheetName val="반별DATA"/>
      <sheetName val="설직재-1"/>
      <sheetName val="재료"/>
      <sheetName val="설치자재"/>
      <sheetName val="기초목록"/>
      <sheetName val="단가(자재)"/>
      <sheetName val="을지"/>
      <sheetName val="목차"/>
      <sheetName val="직노"/>
      <sheetName val="00천안(건.구.차)"/>
      <sheetName val="6호기"/>
      <sheetName val="코드"/>
      <sheetName val="가설개략"/>
      <sheetName val="실행내역"/>
      <sheetName val="9GNG운반"/>
      <sheetName val="6. 직접경비"/>
      <sheetName val="소요자재"/>
      <sheetName val="정산내역서"/>
      <sheetName val="setup"/>
      <sheetName val="공정집계_국별"/>
      <sheetName val="bm(CIcable)"/>
      <sheetName val="9.설치품셈"/>
      <sheetName val="품셈총괄"/>
      <sheetName val="기본DATA Sheet"/>
      <sheetName val="수량총괄"/>
      <sheetName val="AHU집계"/>
      <sheetName val="공조기휀"/>
      <sheetName val="공조기"/>
      <sheetName val="model master"/>
      <sheetName val="날개벽"/>
      <sheetName val="암거단위"/>
      <sheetName val="횡 연장"/>
      <sheetName val="공사명"/>
      <sheetName val="자단"/>
      <sheetName val="실행(표지,갑,을)"/>
      <sheetName val="준공정산"/>
      <sheetName val="J直材4"/>
      <sheetName val="조명시설"/>
      <sheetName val="데리네이타현황"/>
      <sheetName val="tggwan(mac)"/>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토적표"/>
      <sheetName val="역T형교대(말뚝기초)"/>
      <sheetName val="H-PILE수량집계"/>
      <sheetName val="N賃率-職"/>
      <sheetName val="갑지"/>
      <sheetName val="일_4_"/>
      <sheetName val="N賃率_職"/>
      <sheetName val="집계표"/>
      <sheetName val="내역서1-2"/>
      <sheetName val="#REF"/>
      <sheetName val="내역서2안"/>
      <sheetName val="총_구조물공"/>
      <sheetName val="2.대외공문"/>
      <sheetName val="설계명세서"/>
      <sheetName val="참조"/>
      <sheetName val="일(4)"/>
      <sheetName val="수량산출(음암)"/>
      <sheetName val="00노임기준"/>
      <sheetName val="일위대가"/>
      <sheetName val="내역서1999.8최종"/>
      <sheetName val="관리자"/>
      <sheetName val="재료비"/>
      <sheetName val="데이타"/>
      <sheetName val="식재인부"/>
      <sheetName val="금액내역서"/>
      <sheetName val="I一般比"/>
      <sheetName val="설직재-1"/>
      <sheetName val="1.토공집계표"/>
      <sheetName val="기본일위"/>
      <sheetName val="직노"/>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1안"/>
      <sheetName val="연습"/>
      <sheetName val="이월가격"/>
      <sheetName val="안전장치"/>
      <sheetName val="임시정보시트"/>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산출내역서집계표"/>
      <sheetName val="내역을"/>
      <sheetName val="임율"/>
      <sheetName val="전시사인집계"/>
      <sheetName val="수량"/>
      <sheetName val="목록"/>
      <sheetName val="단가"/>
      <sheetName val="단가 및 재료비"/>
      <sheetName val="중기사용료산출근거"/>
      <sheetName val="시행후면적"/>
      <sheetName val="수지예산"/>
      <sheetName val="전신환매도율"/>
      <sheetName val="원본(갑지)"/>
      <sheetName val="중기사용료"/>
      <sheetName val="하조서"/>
      <sheetName val="실정공사비단가표"/>
      <sheetName val=" 총괄표"/>
      <sheetName val="단가표"/>
      <sheetName val="설계명세서(선로)"/>
      <sheetName val="설비"/>
      <sheetName val="부산4"/>
      <sheetName val="약품설비"/>
      <sheetName val="부대공Ⅱ"/>
      <sheetName val="Total"/>
      <sheetName val="부하LOAD"/>
      <sheetName val="ITEM"/>
      <sheetName val="설계기준"/>
      <sheetName val="내역1"/>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호남2"/>
      <sheetName val="소요자재"/>
      <sheetName val="기관"/>
      <sheetName val="발신정보"/>
      <sheetName val="SBarch산근"/>
      <sheetName val="대창(함평)-창열"/>
      <sheetName val="대창(장성)"/>
      <sheetName val="터파기및재료"/>
    </sheetNames>
    <sheetDataSet>
      <sheetData sheetId="0"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수량산출"/>
      <sheetName val="토적표"/>
      <sheetName val="2-1. 경관조명 내역총괄표"/>
      <sheetName val="H-PILE수량집계"/>
      <sheetName val="역T형교대(말뚝기초)"/>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실행대비"/>
      <sheetName val="돌담교 상부수량"/>
      <sheetName val="SLAB&quot;1&quot;"/>
      <sheetName val="H-PILE수량집계"/>
      <sheetName val="수량-가로등"/>
      <sheetName val="단가"/>
      <sheetName val="말뚝지지력산정"/>
      <sheetName val="토적표"/>
      <sheetName val="내역서1999.8최종"/>
      <sheetName val="단위수량"/>
      <sheetName val="가시설수량"/>
      <sheetName val="우수받이"/>
      <sheetName val="역T형교대(말뚝기초)"/>
      <sheetName val="기안"/>
      <sheetName val="3BL공동구 수량"/>
      <sheetName val="기초단가"/>
      <sheetName val="중기손료"/>
      <sheetName val="산출근거"/>
      <sheetName val="일위대가9803"/>
      <sheetName val="단중표"/>
      <sheetName val="1단계"/>
      <sheetName val="건축"/>
      <sheetName val="원가계산"/>
      <sheetName val="토목주소"/>
      <sheetName val="해평견적"/>
      <sheetName val="테이블"/>
      <sheetName val="CON'C"/>
      <sheetName val="총괄"/>
      <sheetName val="개산공사비"/>
      <sheetName val="자재단가"/>
      <sheetName val="노임단가"/>
      <sheetName val="전기"/>
      <sheetName val="6PILE  (돌출)"/>
      <sheetName val="소비자가"/>
      <sheetName val="건축내역"/>
      <sheetName val="I一般比"/>
      <sheetName val="Sheet5"/>
      <sheetName val="건축명"/>
      <sheetName val="기계명"/>
      <sheetName val="전기명"/>
      <sheetName val="토목명"/>
      <sheetName val="설계명세서"/>
      <sheetName val="용수량(생활용수)"/>
      <sheetName val="수량산출"/>
      <sheetName val="노임이"/>
      <sheetName val="실행철강하도"/>
      <sheetName val="공사개요"/>
      <sheetName val="산근"/>
      <sheetName val="설계예시"/>
      <sheetName val="입력자료"/>
      <sheetName val="내역서 제출"/>
      <sheetName val="#REF"/>
      <sheetName val="데이타"/>
      <sheetName val="식재인부"/>
      <sheetName val="연결관암거"/>
      <sheetName val="예산명세서"/>
      <sheetName val="자료입력"/>
      <sheetName val="DATE"/>
      <sheetName val="도로"/>
      <sheetName val="8.석축단위(H=1.5M)"/>
      <sheetName val="POL6차-PIPING"/>
      <sheetName val="b_balju_cho"/>
      <sheetName val="제원및배치"/>
      <sheetName val="돌담교_상부수량"/>
      <sheetName val="CON기초"/>
      <sheetName val="SAP_INPUT"/>
      <sheetName val="견적단가"/>
      <sheetName val="갑지(추정)"/>
      <sheetName val="철거산출근거"/>
      <sheetName val="단가대비표"/>
      <sheetName val="노무비단가"/>
      <sheetName val="2.토목공사"/>
      <sheetName val="BID"/>
      <sheetName val="2.가정단면"/>
      <sheetName val="사급자재"/>
      <sheetName val="2호맨홀공제수량"/>
      <sheetName val="INPUT"/>
      <sheetName val="설계기준"/>
      <sheetName val="내역1"/>
      <sheetName val="BOX-1510"/>
      <sheetName val="날개벽수량표"/>
      <sheetName val="건물철거"/>
      <sheetName val="기타배수구조물깨기-단위수량"/>
      <sheetName val="방음벽기초"/>
      <sheetName val="집수정(600-700)"/>
      <sheetName val="교각계산"/>
      <sheetName val="중동공구"/>
      <sheetName val="8.PILE  (돌출)"/>
      <sheetName val="내역을"/>
      <sheetName val="COPING"/>
      <sheetName val="표지"/>
      <sheetName val="Sheet1"/>
      <sheetName val="Sheet2"/>
      <sheetName val="신규보류입력"/>
      <sheetName val="이름정의"/>
      <sheetName val="입력"/>
      <sheetName val="초기화면"/>
      <sheetName val="부대내역"/>
      <sheetName val="안전장치"/>
      <sheetName val="2000전체분"/>
      <sheetName val="2000년1차"/>
      <sheetName val="관급자재대"/>
      <sheetName val="기존건물 깨기원단위"/>
      <sheetName val="Sheet3"/>
      <sheetName val="노임"/>
      <sheetName val="입찰안"/>
      <sheetName val="FILE1"/>
      <sheetName val="수목단가"/>
      <sheetName val="시설수량표"/>
      <sheetName val="식재수량표"/>
      <sheetName val="내역표지"/>
      <sheetName val="갑지"/>
      <sheetName val="조작대(1연)"/>
      <sheetName val="설계변경총괄표(계산식)"/>
      <sheetName val="작업입력"/>
      <sheetName val="Macro1"/>
      <sheetName val="2003상반기노임기준"/>
      <sheetName val="정부노임단가"/>
      <sheetName val="견적서"/>
      <sheetName val="원가&amp;하도급원가"/>
      <sheetName val="ABUT수량-A1"/>
      <sheetName val="일위목록"/>
      <sheetName val="각형맨홀"/>
      <sheetName val="노임,재료비"/>
      <sheetName val="청주(철골발주의뢰서)"/>
      <sheetName val="일위대가표"/>
      <sheetName val="차액보증"/>
      <sheetName val="건축내역서"/>
      <sheetName val="설비내역서"/>
      <sheetName val="전기내역서"/>
      <sheetName val="집계표"/>
      <sheetName val="실행"/>
      <sheetName val="골조시행"/>
      <sheetName val="구체"/>
      <sheetName val="좌측날개벽"/>
      <sheetName val="우측날개벽"/>
      <sheetName val="단면치수"/>
      <sheetName val="데리네이타현황"/>
      <sheetName val="6호기"/>
      <sheetName val="적용기준"/>
      <sheetName val="T13(P68~72,78)"/>
      <sheetName val="Macro2"/>
      <sheetName val="년도별노임표"/>
      <sheetName val="중기목록표"/>
      <sheetName val="단가조사서"/>
      <sheetName val="터파기및재료"/>
      <sheetName val="공사비 증감 내역서"/>
      <sheetName val="시장성초안camera"/>
      <sheetName val="가도공"/>
      <sheetName val="대비"/>
      <sheetName val="대림경상68억"/>
      <sheetName val="기계경비(시간당)"/>
      <sheetName val="램머"/>
      <sheetName val="setup"/>
      <sheetName val="대창(함평)"/>
      <sheetName val="대창(장성)"/>
      <sheetName val="대창(함평)-창열"/>
      <sheetName val="대전가오_견출_집계표"/>
      <sheetName val="공사"/>
      <sheetName val="BOX(1.5X1.5)"/>
      <sheetName val="일반수량"/>
      <sheetName val="건축일위"/>
      <sheetName val="그라우팅일위"/>
      <sheetName val="문산방향-교대(A2)"/>
      <sheetName val="맨홀수량"/>
      <sheetName val="계단"/>
      <sheetName val=" 상부공통집계(총괄)"/>
      <sheetName val="수량"/>
      <sheetName val="7.PILE  (돌출)"/>
      <sheetName val="2-1. 경관조명 내역총괄표"/>
      <sheetName val="기본일위"/>
      <sheetName val="빗물받이(910-510-410)"/>
      <sheetName val="초"/>
      <sheetName val="토공개요C"/>
      <sheetName val="정공공사"/>
      <sheetName val="관경별내역서"/>
      <sheetName val="우수공"/>
      <sheetName val="A2"/>
      <sheetName val="N賃率-職"/>
      <sheetName val="Sheet1 (2)"/>
      <sheetName val="수로BOX"/>
      <sheetName val="원가계산서"/>
      <sheetName val="pier-1"/>
      <sheetName val="2"/>
      <sheetName val="증감내역서"/>
      <sheetName val="산출내역서집계표"/>
      <sheetName val="설명서 "/>
      <sheetName val="토목"/>
      <sheetName val="구조물철거타공정이월"/>
      <sheetName val="날개벽(TYPE2)"/>
      <sheetName val="터파기단면도(보도)"/>
      <sheetName val="고창방향"/>
      <sheetName val="실행내역(10.13)"/>
      <sheetName val="격점수량"/>
      <sheetName val="단관데이터"/>
      <sheetName val="이형관데이터"/>
      <sheetName val="슬래브 -연속(3경간)"/>
      <sheetName val="대로근거"/>
      <sheetName val="중로근거"/>
      <sheetName val="II손익관리"/>
      <sheetName val="Total"/>
      <sheetName val="덕전리"/>
      <sheetName val="집계"/>
      <sheetName val="장비집계"/>
      <sheetName val="변화치수"/>
      <sheetName val="코드표"/>
      <sheetName val="99노임기준"/>
      <sheetName val="토공개요"/>
      <sheetName val="토공(1)"/>
      <sheetName val="FAB별"/>
      <sheetName val="내역서"/>
      <sheetName val="투찰"/>
      <sheetName val="총괄표"/>
      <sheetName val="준공조서"/>
      <sheetName val="공사준공계"/>
      <sheetName val="준공검사보고서"/>
      <sheetName val="L_RPTB02_01"/>
      <sheetName val="내역"/>
      <sheetName val="단가 및 재료비"/>
      <sheetName val="단가산출2"/>
      <sheetName val="가감수량"/>
      <sheetName val="맨홀수량산출"/>
      <sheetName val="장비종합부표"/>
      <sheetName val="집계표_식재"/>
      <sheetName val="부표"/>
      <sheetName val="중기사용료산출근거"/>
      <sheetName val="가설공사비"/>
      <sheetName val="도로구조공사비"/>
      <sheetName val="도로토공공사비"/>
      <sheetName val="여수토공사비"/>
      <sheetName val="역T형"/>
      <sheetName val="재료비"/>
      <sheetName val="EQUIP LIST"/>
      <sheetName val="철거현황"/>
      <sheetName val="1.설계조건"/>
      <sheetName val="돌담교_상부수량1"/>
      <sheetName val="3BL공동구_수량"/>
      <sheetName val="내역서1999_8최종"/>
      <sheetName val="8_석축단위(H=1_5M)"/>
      <sheetName val="2_가정단면"/>
      <sheetName val="6PILE__(돌출)"/>
      <sheetName val="2_토목공사"/>
      <sheetName val="_상부공통집계(총괄)"/>
      <sheetName val="공사비예산서(토목분)"/>
      <sheetName val="Front"/>
      <sheetName val="wall"/>
      <sheetName val="도급"/>
      <sheetName val="unitpric"/>
      <sheetName val="noyim"/>
      <sheetName val="99노임단가"/>
      <sheetName val="설계내역서"/>
      <sheetName val="준비공"/>
      <sheetName val="목교수량산출"/>
      <sheetName val="AS포장복구 "/>
      <sheetName val="공사원가계산서"/>
      <sheetName val="도급예산내역서총괄표"/>
      <sheetName val="중기단가LIST"/>
      <sheetName val="산출기준"/>
      <sheetName val="개별직종노임"/>
      <sheetName val="엔지니어링노임"/>
      <sheetName val="보도교산출근거"/>
      <sheetName val="공종별자재"/>
      <sheetName val="환경기계공정표 (3)"/>
      <sheetName val="공구"/>
      <sheetName val="관로토공"/>
      <sheetName val="부속동"/>
      <sheetName val="토공분배표"/>
      <sheetName val="개별직종노임단가(2003.9)"/>
      <sheetName val="대공종"/>
      <sheetName val="기본단가표"/>
      <sheetName val="검측감리공제요율"/>
      <sheetName val="시공감리공제요율"/>
      <sheetName val="책임감리공제요율"/>
      <sheetName val="배수공수집"/>
      <sheetName val="기본데이타입력"/>
      <sheetName val="시설일위"/>
      <sheetName val="식재일위"/>
      <sheetName val="tggwan(mac)"/>
      <sheetName val="HVAC"/>
      <sheetName val="3련 BOX"/>
      <sheetName val="DATA"/>
      <sheetName val="1구간FRP수량산출"/>
      <sheetName val="2공구산출내역"/>
      <sheetName val="식재가격"/>
      <sheetName val="식재총괄"/>
      <sheetName val="교각1"/>
      <sheetName val="단가산출서1"/>
      <sheetName val="바닥판"/>
      <sheetName val="입력DATA"/>
      <sheetName val="총괄내역서"/>
      <sheetName val="신천3호용수로"/>
      <sheetName val="CC16-내역서"/>
      <sheetName val="4.2유효폭의 계산"/>
      <sheetName val="이토변실"/>
      <sheetName val="단위단가"/>
      <sheetName val="교대(A1)"/>
      <sheetName val="건축공사실행"/>
      <sheetName val="건축계약내역"/>
      <sheetName val="수량산출서"/>
      <sheetName val="종형증설공"/>
      <sheetName val="노임단가 (2)"/>
      <sheetName val="간지"/>
      <sheetName val="설계설명서"/>
      <sheetName val="실행(ALT1)"/>
      <sheetName val="양식3"/>
      <sheetName val="일위대가목차"/>
      <sheetName val="원형1호맨홀토공수량"/>
      <sheetName val="수목표준대가"/>
      <sheetName val="우수"/>
      <sheetName val="과거자료"/>
      <sheetName val="세목전체"/>
      <sheetName val="배수관산출"/>
      <sheetName val="기초자료"/>
      <sheetName val="사  업  비  수  지  예  산  서"/>
      <sheetName val="터널굴착단산"/>
      <sheetName val="터널구조물산근"/>
      <sheetName val="type-F"/>
      <sheetName val="sw1"/>
      <sheetName val="98수문일위"/>
      <sheetName val="물가시세"/>
      <sheetName val="공사일위대가"/>
      <sheetName val="COVER"/>
      <sheetName val="철근량 산정"/>
      <sheetName val="구분표"/>
      <sheetName val="원형맨홀수량"/>
      <sheetName val="개거산출내역"/>
      <sheetName val="기계경비"/>
      <sheetName val="D"/>
      <sheetName val="방수"/>
      <sheetName val="포장자재집계표"/>
      <sheetName val="물가단가"/>
      <sheetName val="제표일위대가"/>
      <sheetName val="208-238"/>
      <sheetName val="노무비"/>
      <sheetName val="노.표-조"/>
      <sheetName val="설비공사(4)"/>
      <sheetName val="일위"/>
      <sheetName val="경비_원본"/>
      <sheetName val="총 원가계산"/>
      <sheetName val="위생"/>
      <sheetName val="시노501"/>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캔개발배경"/>
      <sheetName val="캔판매목표"/>
      <sheetName val="시장"/>
      <sheetName val="손익"/>
      <sheetName val="일정표"/>
      <sheetName val="개요"/>
      <sheetName val="마케팅"/>
      <sheetName val="목차"/>
      <sheetName val="추정손익"/>
      <sheetName val="할당"/>
      <sheetName val="실적"/>
      <sheetName val="원가"/>
      <sheetName val="제목"/>
      <sheetName val="원가,목표"/>
      <sheetName val="판매"/>
      <sheetName val="판촉"/>
      <sheetName val="협조"/>
      <sheetName val="DATE2001"/>
      <sheetName val="평가데이터"/>
      <sheetName val="밸브설치"/>
      <sheetName val="입력란"/>
      <sheetName val="97노임단가"/>
      <sheetName val="목포방향"/>
      <sheetName val="노무자도장2"/>
      <sheetName val="내역- CCTV"/>
      <sheetName val="설명서_"/>
      <sheetName val="내역서_제출"/>
      <sheetName val="기초자료입력"/>
      <sheetName val="준공정산"/>
      <sheetName val="GT 1050x650"/>
      <sheetName val="토사(PE)"/>
      <sheetName val="내역서적용수량"/>
      <sheetName val="CONCRETE"/>
      <sheetName val="토목공사일반"/>
      <sheetName val="TOTAL_BOQ"/>
      <sheetName val="주공 갑지"/>
      <sheetName val="Macro(차단기)"/>
      <sheetName val="프랜트면허"/>
      <sheetName val="JUCKEYK"/>
      <sheetName val="총_구조물공"/>
      <sheetName val="각사별공사비분개 "/>
      <sheetName val="공사비산출내역"/>
      <sheetName val="정의"/>
      <sheetName val="대구은행"/>
      <sheetName val="견적갑지"/>
      <sheetName val="물량내역"/>
      <sheetName val="인부신상자료"/>
      <sheetName val="플랜트 설치"/>
      <sheetName val="자재단가_사급"/>
      <sheetName val="중기적산목록"/>
      <sheetName val="설계개요"/>
      <sheetName val="3.하중산정4.지지력"/>
      <sheetName val="토공"/>
      <sheetName val="산출3-유도등"/>
      <sheetName val="산출2-동력"/>
      <sheetName val="산출2-피뢰침"/>
      <sheetName val="지급자재"/>
      <sheetName val="DHEQSUPT"/>
      <sheetName val="(X)품셈집계"/>
      <sheetName val="단가산출1"/>
      <sheetName val="포장집계"/>
      <sheetName val="포장연장"/>
      <sheetName val="산출3-동력"/>
      <sheetName val="산출4-전등"/>
      <sheetName val="운임료"/>
      <sheetName val="종배수단위_CON기초"/>
      <sheetName val="산출2-전력"/>
      <sheetName val="산출9-TRAY"/>
      <sheetName val="참여현황 (직원)"/>
      <sheetName val="2000노임기준"/>
      <sheetName val="식재"/>
      <sheetName val="시설물"/>
      <sheetName val="식재출력용"/>
      <sheetName val="유지관리"/>
      <sheetName val="연동내역"/>
      <sheetName val="건설성적"/>
      <sheetName val="제경비"/>
      <sheetName val="입력(K0)"/>
      <sheetName val="장비"/>
      <sheetName val="견적1"/>
      <sheetName val="대3류 "/>
      <sheetName val="0226"/>
      <sheetName val="터널조도"/>
      <sheetName val="001"/>
      <sheetName val="ITEM"/>
      <sheetName val="ilch"/>
      <sheetName val="Sheet4"/>
      <sheetName val="2F 회의실견적(5_14 일대)"/>
      <sheetName val="을"/>
      <sheetName val="토공(우물통,기타) "/>
      <sheetName val="Y-WORK"/>
      <sheetName val="공통가설"/>
      <sheetName val="1-1"/>
      <sheetName val="분전반계산서(석관)"/>
      <sheetName val="설계서(동안동)"/>
      <sheetName val="날개벽"/>
      <sheetName val="총정리"/>
      <sheetName val="INPUTDATA"/>
      <sheetName val="아파트"/>
      <sheetName val="부대시설"/>
      <sheetName val="3-구교-오리지날"/>
      <sheetName val="인제내역"/>
      <sheetName val="제잡비"/>
      <sheetName val="단가조사"/>
      <sheetName val="BS2"/>
      <sheetName val="우각부보강"/>
      <sheetName val="설계"/>
      <sheetName val="내역서(도급)"/>
      <sheetName val="계수시트"/>
      <sheetName val="1.견적보고서"/>
      <sheetName val="지점별강우량"/>
      <sheetName val="노임자재단가"/>
      <sheetName val="현장경비"/>
      <sheetName val="학습율"/>
      <sheetName val="PL단가산정"/>
      <sheetName val="그림"/>
      <sheetName val="그림2"/>
      <sheetName val="교대철근집계"/>
      <sheetName val="지수"/>
      <sheetName val="건축공사"/>
      <sheetName val="1~9 하중계산"/>
      <sheetName val="진주방향"/>
      <sheetName val="일위대가(가설)"/>
      <sheetName val="노임단가표"/>
      <sheetName val="예총"/>
      <sheetName val="Bldg Brkdown"/>
      <sheetName val="식생블럭단위수량"/>
      <sheetName val="을지"/>
      <sheetName val="단가비교표"/>
      <sheetName val="전등수량산출"/>
      <sheetName val="woo(mac)"/>
      <sheetName val="설치조서"/>
      <sheetName val="배수공집계표"/>
      <sheetName val="예정공정표"/>
      <sheetName val="산출서-1"/>
      <sheetName val="산출서-수식"/>
      <sheetName val="본문"/>
      <sheetName val="참조"/>
      <sheetName val="준검 내역서"/>
      <sheetName val="잡비계산"/>
      <sheetName val="기초수량자료"/>
      <sheetName val="건축집계"/>
      <sheetName val="2.대외공문"/>
      <sheetName val="노임DB"/>
      <sheetName val="간접"/>
      <sheetName val="1.토공"/>
      <sheetName val="거래처등록"/>
      <sheetName val="참고자료"/>
      <sheetName val="검사원"/>
      <sheetName val="준공조서갑지"/>
      <sheetName val="간이(갑)"/>
      <sheetName val="매원개착터널총괄"/>
      <sheetName val="공사요율"/>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공구"/>
      <sheetName val="기계경비(시간당)"/>
      <sheetName val="램머"/>
      <sheetName val="장비집계"/>
      <sheetName val="3BL공동구 수량"/>
      <sheetName val="자재집계표"/>
      <sheetName val="Sheet1"/>
      <sheetName val="가중치"/>
      <sheetName val="말뚝지지력산정"/>
      <sheetName val="제-노임"/>
      <sheetName val="제직재"/>
      <sheetName val="용수량(생활용수)"/>
      <sheetName val="DATE"/>
      <sheetName val="신표지1"/>
      <sheetName val="집계표"/>
      <sheetName val="청천내"/>
      <sheetName val="명세서"/>
      <sheetName val="수량산출"/>
      <sheetName val="구천"/>
      <sheetName val="내역"/>
      <sheetName val="평가데이터"/>
      <sheetName val="산출금액내역"/>
      <sheetName val="내역서"/>
      <sheetName val="설계예산서"/>
      <sheetName val="경산"/>
      <sheetName val="#REF"/>
      <sheetName val="일위"/>
      <sheetName val="기계경비"/>
      <sheetName val="9GNG운반"/>
      <sheetName val="실행철강하도"/>
      <sheetName val="현장예산"/>
      <sheetName val="예총"/>
      <sheetName val="2000년1차"/>
      <sheetName val="2000전체분"/>
      <sheetName val="자재대"/>
      <sheetName val="일위대가9803"/>
      <sheetName val="TOTAL_BOQ"/>
      <sheetName val="조경내역서"/>
      <sheetName val="총괄"/>
      <sheetName val="도급예산내역서봉투"/>
      <sheetName val="공사원가계산서"/>
      <sheetName val="설계산출표지"/>
      <sheetName val="도급예산내역서총괄표"/>
      <sheetName val="을부담운반비"/>
      <sheetName val="운반비산출"/>
      <sheetName val="Total"/>
      <sheetName val="자재단가"/>
      <sheetName val="Sheet5"/>
      <sheetName val="동원인원"/>
      <sheetName val="주차구획선수량"/>
      <sheetName val="요율"/>
      <sheetName val="포장공"/>
      <sheetName val="옹벽일반수량"/>
      <sheetName val="2공구하도급내역서"/>
      <sheetName val="품셈집계표"/>
      <sheetName val="자재조사표"/>
      <sheetName val="3.공통공사대비"/>
      <sheetName val="DATA 입력란"/>
      <sheetName val="1. 설계조건 2.단면가정 3. 하중계산"/>
      <sheetName val="신우"/>
      <sheetName val="대치판정"/>
      <sheetName val="설계서을"/>
      <sheetName val="BSD (2)"/>
      <sheetName val="공제수량총집계표"/>
      <sheetName val="임금단가"/>
      <sheetName val="토적표"/>
      <sheetName val="한강운반비"/>
      <sheetName val="원본(갑지)"/>
      <sheetName val="단열-자재"/>
      <sheetName val="공사개요"/>
      <sheetName val="수량3"/>
      <sheetName val="설계예산"/>
      <sheetName val="원가"/>
      <sheetName val="터파기및재료"/>
      <sheetName val="WORK"/>
      <sheetName val="우수맨홀공제단위수량"/>
      <sheetName val="내역서단가산출용"/>
      <sheetName val="심사공종"/>
      <sheetName val="bid"/>
      <sheetName val="단가산출"/>
      <sheetName val="6PILE  (돌출)"/>
      <sheetName val="연결관암거"/>
      <sheetName val="3BL공동구_수량"/>
      <sheetName val="안정검토"/>
      <sheetName val="단면설계"/>
      <sheetName val="설계내역서"/>
      <sheetName val="공사기본내용입력"/>
      <sheetName val="조명율표"/>
      <sheetName val="T13(P68~72,78)"/>
      <sheetName val="견적"/>
      <sheetName val="준검 내역서"/>
      <sheetName val="대창(함평)"/>
      <sheetName val="대창(장성)"/>
      <sheetName val="대창(함평)-창열"/>
      <sheetName val="데이타"/>
      <sheetName val="연습"/>
      <sheetName val="범례표"/>
      <sheetName val="현장경비"/>
      <sheetName val="방배동내역(리라)"/>
      <sheetName val="건축공사집계표"/>
      <sheetName val="방배동내역 (총괄)"/>
      <sheetName val="부대공사총괄"/>
      <sheetName val="9.정착구 보강"/>
      <sheetName val="CTEMCOST"/>
      <sheetName val="산출근거"/>
      <sheetName val="Sheet2"/>
      <sheetName val="총집계표"/>
      <sheetName val="가압장(토목)"/>
      <sheetName val="입력란"/>
      <sheetName val="97노임단가"/>
      <sheetName val="본선차로수량집계표"/>
      <sheetName val="SANBAISU"/>
      <sheetName val="토목검측서"/>
      <sheetName val="ABUT수량-A1"/>
      <sheetName val="1차 내역서"/>
      <sheetName val="slurrywall설계가"/>
      <sheetName val="철근량"/>
      <sheetName val="일반수량"/>
      <sheetName val="H-PILE수량집계"/>
      <sheetName val="Sheet3"/>
      <sheetName val="날개벽수량표"/>
      <sheetName val="파형강관집계"/>
      <sheetName val="총투입계"/>
      <sheetName val="부하계산서"/>
      <sheetName val="전선 및 전선관"/>
      <sheetName val="2002하반기노임기준"/>
      <sheetName val="단가 (2)"/>
      <sheetName val="내역갑지"/>
      <sheetName val="이토변실(A3-LINE)"/>
      <sheetName val="구조물터파기수량집계"/>
      <sheetName val="12호기내역서(건축분)"/>
      <sheetName val="빙장비사양"/>
      <sheetName val="환경기계공정표 (3)"/>
      <sheetName val="코드표"/>
      <sheetName val="배관배선 단가조사"/>
      <sheetName val="일위대가집계"/>
      <sheetName val="을"/>
      <sheetName val="SG"/>
      <sheetName val="설비"/>
      <sheetName val="초기화면"/>
      <sheetName val="관급자재"/>
      <sheetName val="노임이"/>
      <sheetName val="총괄내역서"/>
      <sheetName val="절대삭제금지"/>
      <sheetName val="2호맨홀공제수량"/>
      <sheetName val="맨홀수량"/>
      <sheetName val="전기단가조사서"/>
      <sheetName val="배수공 시멘트 및 골재량 산출"/>
      <sheetName val="공량(1월22일)"/>
      <sheetName val="측구터파기공수량집계"/>
      <sheetName val="96보완계획7.12"/>
      <sheetName val="이름정의"/>
      <sheetName val="대로근거"/>
      <sheetName val="Macro1"/>
      <sheetName val="중로근거"/>
      <sheetName val="비교1"/>
      <sheetName val="물량표"/>
      <sheetName val="Sheet4"/>
      <sheetName val="구의33고"/>
      <sheetName val="시선유도표지집계표"/>
      <sheetName val="70%"/>
      <sheetName val="직노"/>
      <sheetName val="목차"/>
      <sheetName val="원형맨홀수량"/>
      <sheetName val="98수문일위"/>
      <sheetName val="교각계산"/>
      <sheetName val="우각부보강"/>
      <sheetName val="옹벽공 수량집계표"/>
      <sheetName val="용산1(해보)"/>
      <sheetName val="배수공"/>
      <sheetName val="프랜트면허"/>
      <sheetName val="원형1호맨홀토공수량"/>
      <sheetName val="파일의이용"/>
      <sheetName val="증감내역서"/>
      <sheetName val="마산방향"/>
      <sheetName val="진주방향"/>
      <sheetName val="실행내역서"/>
      <sheetName val="DATA"/>
      <sheetName val="COPING"/>
      <sheetName val="상 부"/>
      <sheetName val="지중자재단가"/>
      <sheetName val="날개벽(시점좌측)"/>
      <sheetName val="데리네이타현황"/>
      <sheetName val="수량집계"/>
      <sheetName val="견적서"/>
      <sheetName val="교사기준면적(중)"/>
      <sheetName val="빗물받이(910-510-410)"/>
      <sheetName val="guard(mac)"/>
      <sheetName val="교각1"/>
      <sheetName val="INPUT"/>
      <sheetName val="준공평가"/>
      <sheetName val="현금흐름"/>
      <sheetName val="N賃率-職"/>
      <sheetName val="식재인부"/>
      <sheetName val="신호등일위대가"/>
      <sheetName val="200"/>
      <sheetName val="(A)내역서"/>
      <sheetName val="실행견적"/>
      <sheetName val="수입"/>
      <sheetName val="계양가시설"/>
      <sheetName val="덕전리"/>
      <sheetName val="흄관기초"/>
      <sheetName val="Sheet1 (2)"/>
      <sheetName val="내역서(전기)"/>
      <sheetName val="일위대가표"/>
      <sheetName val="배수철근"/>
      <sheetName val="일위단위"/>
      <sheetName val="내역서1999.8최종"/>
      <sheetName val="98NS-N"/>
      <sheetName val="노임"/>
      <sheetName val="추가예산"/>
      <sheetName val="단중표"/>
      <sheetName val="입찰안"/>
      <sheetName val="현장관리비참조"/>
      <sheetName val="을지"/>
      <sheetName val="간지"/>
      <sheetName val="하조서"/>
      <sheetName val="다곡2교"/>
      <sheetName val="전기"/>
      <sheetName val="포장복구집계"/>
      <sheetName val="토사(PE)"/>
      <sheetName val="날개벽"/>
      <sheetName val="현장경상비"/>
      <sheetName val="database"/>
      <sheetName val="교대(A1)"/>
      <sheetName val="몰탈"/>
      <sheetName val="대비"/>
      <sheetName val="15"/>
      <sheetName val="집수정(600-700)"/>
      <sheetName val="시설물단가표"/>
      <sheetName val="노무비단가표"/>
      <sheetName val="기초자료입력"/>
      <sheetName val="설계명세서"/>
      <sheetName val="설계예시"/>
      <sheetName val="기초단가"/>
      <sheetName val="기초코드"/>
      <sheetName val="수량증감표"/>
      <sheetName val="터파기운반비산출"/>
      <sheetName val="산적토운반비산출"/>
      <sheetName val="적용단가"/>
      <sheetName val="8.PILE  (돌출)"/>
      <sheetName val="부대내역"/>
      <sheetName val="내역서01"/>
      <sheetName val="1.수인터널"/>
      <sheetName val="단위수량산출"/>
      <sheetName val="실행대비"/>
      <sheetName val="물가시세"/>
      <sheetName val="실행내역"/>
      <sheetName val="설계"/>
      <sheetName val="danga"/>
      <sheetName val="ilch"/>
      <sheetName val="변경비교-을"/>
      <sheetName val="내역서 (2)"/>
      <sheetName val="화설내"/>
      <sheetName val="SORCE1"/>
      <sheetName val="자료입력"/>
      <sheetName val="일반수량총괄집계"/>
      <sheetName val="표지"/>
      <sheetName val="토목(용인)"/>
      <sheetName val="중기사용료"/>
      <sheetName val="노무비"/>
      <sheetName val="재료비단가"/>
      <sheetName val="고유코드_설계"/>
      <sheetName val="도기류"/>
      <sheetName val="건축내역"/>
      <sheetName val="할증"/>
      <sheetName val="확약서"/>
      <sheetName val="간접"/>
      <sheetName val="날개벽(TYPE2)"/>
      <sheetName val="오수주요자재"/>
      <sheetName val="공내역"/>
      <sheetName val="7.PILE  (돌출)"/>
      <sheetName val="사  업  비  수  지  예  산  서"/>
      <sheetName val="VXXXXXX"/>
      <sheetName val="물가대비표"/>
      <sheetName val="Sheet2 (2)"/>
      <sheetName val="단위단가"/>
      <sheetName val="수주추정"/>
      <sheetName val="Customer Databas"/>
      <sheetName val="단가조사-2"/>
      <sheetName val="9-1차이내역"/>
      <sheetName val="EACT10"/>
      <sheetName val="하수급견적대비"/>
      <sheetName val="환율CHANGE"/>
      <sheetName val="본사공가현황"/>
      <sheetName val="9811"/>
      <sheetName val="위치조서"/>
      <sheetName val="수산(당)"/>
      <sheetName val="우수공"/>
      <sheetName val="반포2차"/>
      <sheetName val="차액보증"/>
      <sheetName val="첨"/>
      <sheetName val="6공구(당초)"/>
      <sheetName val="GI-LIST"/>
      <sheetName val="해평견적"/>
      <sheetName val="건축공사"/>
      <sheetName val="청 구"/>
      <sheetName val="설계산출기초"/>
      <sheetName val="공사비집계"/>
      <sheetName val="산출내역서집계표"/>
      <sheetName val="총괄서"/>
      <sheetName val="s"/>
      <sheetName val="용역비내역-진짜"/>
      <sheetName val="1000 DB구축 부표"/>
      <sheetName val="공사비"/>
      <sheetName val="연도손익"/>
      <sheetName val="회수금"/>
      <sheetName val="대체용지"/>
      <sheetName val="건자이자"/>
      <sheetName val="내부매출원가"/>
      <sheetName val="지구 리스트"/>
      <sheetName val="용지비"/>
      <sheetName val="특수선일위대가"/>
      <sheetName val="1.CB"/>
      <sheetName val="변수"/>
      <sheetName val="역T형교대(말뚝기초)"/>
      <sheetName val="산근"/>
      <sheetName val="중요"/>
      <sheetName val="총내역서"/>
      <sheetName val="일위대가(1)"/>
      <sheetName val="예산명세서"/>
      <sheetName val="남양내역"/>
      <sheetName val="MAIN_TABLE"/>
      <sheetName val="1.설계조건"/>
      <sheetName val="원가서"/>
      <sheetName val="단가"/>
      <sheetName val="VII-2현장경비"/>
      <sheetName val="Ⅴ-2.공종별내역"/>
      <sheetName val="포장물량집계"/>
      <sheetName val="표지 (2)"/>
      <sheetName val="세부내역서"/>
      <sheetName val="감액총괄표"/>
      <sheetName val="시운전연료"/>
      <sheetName val="b_balju"/>
      <sheetName val="입력시트"/>
      <sheetName val="차선도색-연장,수량(1)"/>
      <sheetName val="배수공 주요자재 집계표"/>
      <sheetName val="예가표"/>
      <sheetName val="시점교대"/>
      <sheetName val="출장내역"/>
      <sheetName val="공사설명서"/>
      <sheetName val="수안보-MBR1"/>
      <sheetName val="TYPE-A"/>
      <sheetName val="총괄표"/>
      <sheetName val="슬래브수량"/>
      <sheetName val="A-8 PD(도로중앙)"/>
      <sheetName val="조건"/>
      <sheetName val="갑지"/>
      <sheetName val="수로단위수량"/>
      <sheetName val="현장소운반"/>
      <sheetName val="관구보호몰탈"/>
      <sheetName val="우수"/>
      <sheetName val="입력"/>
      <sheetName val="Baby일위대가"/>
      <sheetName val="흙쌓기도수로설치현황"/>
      <sheetName val="관접합및부설"/>
      <sheetName val="계수시트"/>
      <sheetName val="설계가"/>
      <sheetName val="공량산출서"/>
      <sheetName val="계림(함평)"/>
      <sheetName val="계림(장성)"/>
      <sheetName val="산수배수"/>
      <sheetName val="내역(신례)"/>
      <sheetName val="wall"/>
      <sheetName val="품셈"/>
      <sheetName val="인부임"/>
      <sheetName val="원가+내역"/>
      <sheetName val="선정요령"/>
      <sheetName val="배수통관(좌)"/>
      <sheetName val="MAT"/>
      <sheetName val="11.1 단면hwp"/>
      <sheetName val="공사비증감"/>
      <sheetName val="토공(우물통,기타) "/>
      <sheetName val="인원투입"/>
      <sheetName val="연결임시"/>
      <sheetName val="실행간접비용"/>
      <sheetName val="포장공자재집계표"/>
      <sheetName val="앵커구조계산"/>
      <sheetName val="교대철근집계"/>
      <sheetName val="음성방향"/>
      <sheetName val="산출기준자료"/>
      <sheetName val="구역화물"/>
      <sheetName val="단위목록"/>
      <sheetName val="시험비"/>
      <sheetName val="일위대가목록"/>
      <sheetName val="INPUT(덕도방향-시점)"/>
      <sheetName val="직접경비"/>
      <sheetName val="직접인건비"/>
      <sheetName val="사통"/>
      <sheetName val="금액"/>
      <sheetName val="내역_FILE"/>
      <sheetName val="유림골조"/>
      <sheetName val="수목표준대가"/>
      <sheetName val="단면 (2)"/>
      <sheetName val="6호기"/>
      <sheetName val="플랜트 설치"/>
      <sheetName val="용역단가"/>
      <sheetName val="효성CB 1P기초"/>
      <sheetName val="조견표"/>
      <sheetName val="전차선로 물량표"/>
      <sheetName val="공용(현대건설공구)"/>
      <sheetName val="현대건설공구(UNIT)"/>
      <sheetName val="금액내역서"/>
      <sheetName val="노임단가"/>
      <sheetName val="PROJECT BRIEF(EX.NEW)"/>
      <sheetName val="Site Expenses"/>
      <sheetName val="부표총괄"/>
      <sheetName val="내역서적용수량"/>
      <sheetName val="갑지(추정)"/>
      <sheetName val="출력X"/>
      <sheetName val="공사"/>
      <sheetName val="가로등내역서"/>
      <sheetName val="06 일위대가목록"/>
      <sheetName val="공사비 증감 내역서"/>
      <sheetName val="단면가정"/>
      <sheetName val="설계조건"/>
      <sheetName val="nys"/>
      <sheetName val="입력DATA"/>
      <sheetName val="바닥판"/>
      <sheetName val="옹벽수량집계"/>
      <sheetName val="내역표지"/>
      <sheetName val="관경별내역서"/>
      <sheetName val="보차도경계석"/>
      <sheetName val="연장및면적(좌측)"/>
      <sheetName val="조경"/>
      <sheetName val="PI"/>
      <sheetName val="건축내역서 (경제상무실)"/>
      <sheetName val="원가계산하도"/>
      <sheetName val="입력자료"/>
      <sheetName val="설내역서 "/>
      <sheetName val="pier-1"/>
      <sheetName val="공사현황"/>
      <sheetName val="단양 00 아파트-세부내역"/>
      <sheetName val="정부노임단가"/>
      <sheetName val="일위대가_가설_"/>
      <sheetName val="중기사용료산출근거"/>
      <sheetName val="각형맨홀"/>
      <sheetName val="구조물공집계"/>
      <sheetName val="상행-교대(A1-A2)"/>
      <sheetName val="건축공사실행"/>
      <sheetName val="관급자재대"/>
      <sheetName val="단가 및 재료비"/>
      <sheetName val="4.내진설계"/>
      <sheetName val=" ｹ-ﾌﾞﾙ"/>
      <sheetName val="노임단가 (2)"/>
      <sheetName val="도장수량(하1)"/>
      <sheetName val="주형"/>
      <sheetName val="(당평)자재"/>
      <sheetName val="당초명세(평)"/>
      <sheetName val="부대tu"/>
      <sheetName val="연도별cash"/>
      <sheetName val="대림경상68억"/>
      <sheetName val="GR"/>
      <sheetName val="폐기물"/>
      <sheetName val="1"/>
      <sheetName val="공사품의서"/>
      <sheetName val="터파기단면도(보도)"/>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단가(1)"/>
      <sheetName val="45,46"/>
      <sheetName val="입찰견적보고서"/>
      <sheetName val="2공구산출내역"/>
      <sheetName val="자재"/>
      <sheetName val="토목공사"/>
      <sheetName val="경비_원본"/>
      <sheetName val="Sheet1_(2)"/>
      <sheetName val="청_구"/>
      <sheetName val="1_수인터널"/>
      <sheetName val="상_부"/>
      <sheetName val="공사비_증감_내역서"/>
      <sheetName val="Sheet2_(2)"/>
      <sheetName val="Customer_Databas"/>
      <sheetName val="PROJECT_BRIEF(EX_NEW)"/>
      <sheetName val="Site_Expenses"/>
      <sheetName val="경영상태"/>
      <sheetName val="낙석방지수량"/>
      <sheetName val="1차설계변경내역"/>
      <sheetName val="참조"/>
      <sheetName val="제경비율"/>
      <sheetName val="산출내역서"/>
      <sheetName val="공사명입력"/>
      <sheetName val="근로자자료입력"/>
      <sheetName val="참고자료"/>
      <sheetName val="기초일위"/>
      <sheetName val="수목단가"/>
      <sheetName val="시설수량표"/>
      <sheetName val="시설일위"/>
      <sheetName val="식재수량표"/>
      <sheetName val="기본일위"/>
      <sheetName val="갑지1"/>
      <sheetName val="단가조건(02년)"/>
      <sheetName val="수량집계표"/>
      <sheetName val="탄성1"/>
      <sheetName val="GAEYO"/>
      <sheetName val="시점경사로"/>
      <sheetName val="상호참고자료"/>
      <sheetName val="발주처자료입력"/>
      <sheetName val="회사기본자료"/>
      <sheetName val="하자보증자료"/>
      <sheetName val="기술자관련자료"/>
      <sheetName val="08-공사비총괄표"/>
      <sheetName val="01-적용기준"/>
      <sheetName val="조명일위"/>
      <sheetName val="도급내역"/>
      <sheetName val="물집"/>
      <sheetName val="도급금액"/>
      <sheetName val="재노경"/>
      <sheetName val="마산월령동골조물량변경"/>
      <sheetName val="도로경계단위"/>
      <sheetName val="시설물기초"/>
      <sheetName val="호프"/>
      <sheetName val="setup"/>
      <sheetName val="뚝토공"/>
      <sheetName val="SLAB&quot;1&quot;"/>
      <sheetName val="맨홀수량산출(A-LINE)"/>
      <sheetName val="4.2.1 마루높이 검토"/>
      <sheetName val="배수공수집"/>
      <sheetName val="설계내역"/>
      <sheetName val="03전반노무비"/>
      <sheetName val="2_단면가정"/>
      <sheetName val="기둥(원형)"/>
      <sheetName val="보도포장연장조서-표준차도부"/>
      <sheetName val="표준차도부연장조서-ASP"/>
      <sheetName val="우수받이"/>
      <sheetName val="말뚝기초(안정검토)-외측"/>
      <sheetName val="토목주소"/>
      <sheetName val="평내중"/>
      <sheetName val="내역전기"/>
      <sheetName val="코드"/>
      <sheetName val="중강당 내역"/>
      <sheetName val="tggwan(mac)"/>
      <sheetName val="총괄내역"/>
      <sheetName val="골재집계"/>
      <sheetName val="-레미콘집계"/>
      <sheetName val="-몰탈콘크리트"/>
      <sheetName val="자갈,시멘트,모래산출"/>
      <sheetName val="-철근집계"/>
      <sheetName val="포장재료(1)"/>
      <sheetName val="-흄관집계"/>
      <sheetName val="일위대가(가설)"/>
      <sheetName val="달서천-대비"/>
      <sheetName val="현장관리비"/>
      <sheetName val="가열로SW"/>
      <sheetName val="99노임단가"/>
      <sheetName val="unitpric"/>
      <sheetName val="noyim"/>
      <sheetName val="산근(1)"/>
      <sheetName val="sub"/>
      <sheetName val="전체내역서"/>
      <sheetName val="단가조정표"/>
      <sheetName val="하도급 검토"/>
      <sheetName val="CAT_5"/>
      <sheetName val="철근단면적"/>
      <sheetName val="품셈TABLE"/>
      <sheetName val="낙찰표"/>
      <sheetName val="단 box"/>
      <sheetName val="단가산출서"/>
      <sheetName val="단가산출서 (2)"/>
      <sheetName val="몰탈재료산출"/>
      <sheetName val="05-원가계산"/>
      <sheetName val="인건비"/>
      <sheetName val="개별직종노임단가(2005.1)"/>
      <sheetName val="노단"/>
      <sheetName val="단산"/>
      <sheetName val="명세"/>
      <sheetName val="일대"/>
      <sheetName val="1.설계기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포장공수량집계"/>
      <sheetName val="3.하중산정4.지지력"/>
      <sheetName val="내역서1999_8최종"/>
      <sheetName val="집수A"/>
      <sheetName val="고창방향"/>
      <sheetName val="단면치수"/>
      <sheetName val="설-원가"/>
      <sheetName val="사각맨홀"/>
      <sheetName val="가설"/>
      <sheetName val="일람표"/>
      <sheetName val="J형측구단위수량"/>
      <sheetName val="가로등설치"/>
      <sheetName val="공사분석"/>
      <sheetName val="3.하중계산"/>
      <sheetName val=" 상부공통집계(총괄)"/>
      <sheetName val="순공사비"/>
      <sheetName val="List"/>
      <sheetName val="포장공수량집계표"/>
      <sheetName val="개요"/>
      <sheetName val="수량산출서-2"/>
      <sheetName val="단"/>
      <sheetName val="원유_BANK"/>
      <sheetName val="sst,stl창호"/>
      <sheetName val="역T형"/>
      <sheetName val="ETC"/>
      <sheetName val="A4"/>
      <sheetName val="기안"/>
      <sheetName val="2-1. 경관조명 내역총괄표"/>
      <sheetName val="일위대가 "/>
      <sheetName val="1차"/>
      <sheetName val="5수지"/>
      <sheetName val="수질정화시설"/>
      <sheetName val="기계"/>
      <sheetName val="1.우편집중내역서"/>
      <sheetName val="기존포장깨기"/>
      <sheetName val="석축헐기"/>
      <sheetName val="결과조달"/>
      <sheetName val="노면및방향"/>
      <sheetName val="공비현2"/>
      <sheetName val="참고사항"/>
      <sheetName val="총 원가계산"/>
      <sheetName val="전 기"/>
      <sheetName val="인부노임"/>
      <sheetName val="콘크리트타설집계표"/>
      <sheetName val="원하도급내역서(당초)"/>
      <sheetName val="사유서제출현황-2"/>
      <sheetName val="시화점실행"/>
      <sheetName val="해외(원화)"/>
      <sheetName val="4차원가계산서"/>
      <sheetName val="골막이(야매)"/>
      <sheetName val="협력업체"/>
      <sheetName val="일위대가-1"/>
      <sheetName val="토공"/>
      <sheetName val="수량명세서"/>
      <sheetName val="가계부"/>
      <sheetName val="제품목록"/>
      <sheetName val="매입매출관리"/>
      <sheetName val="Sheet22"/>
      <sheetName val="설계명세서(종합)"/>
      <sheetName val="소요자재"/>
      <sheetName val="노무산출서"/>
      <sheetName val="특별교실"/>
      <sheetName val="계산서(곡선부)"/>
      <sheetName val="포장재료집계표"/>
      <sheetName val="-치수표(곡선부)"/>
      <sheetName val="화전내"/>
      <sheetName val="투찰추정"/>
      <sheetName val="토목"/>
      <sheetName val="연속벽현황"/>
      <sheetName val="세금자료"/>
      <sheetName val="전기혼잡제경비(45)"/>
      <sheetName val="단위수량"/>
      <sheetName val="돌담교 상부수량"/>
      <sheetName val="구조물철거타공정이월"/>
      <sheetName val="공통비(전체)"/>
      <sheetName val="단가산출서(기계)"/>
      <sheetName val="배관단가조사서"/>
      <sheetName val="DB"/>
      <sheetName val="건축내역서"/>
      <sheetName val="안전시설"/>
      <sheetName val="ELECTRIC"/>
      <sheetName val="HRSG SMALL07220"/>
      <sheetName val="기본"/>
      <sheetName val="견적대비표"/>
      <sheetName val="기계경비및산출근거서"/>
      <sheetName val="소방"/>
      <sheetName val="APT"/>
      <sheetName val="지장물 철거 물량 산출서"/>
      <sheetName val="민감도"/>
      <sheetName val="A4288"/>
      <sheetName val="지급(1)"/>
      <sheetName val="일위_파일"/>
      <sheetName val="P4-C"/>
      <sheetName val="단위중량"/>
      <sheetName val="산출내역(K2)"/>
      <sheetName val="이음개소"/>
      <sheetName val="집행안"/>
      <sheetName val="7-2"/>
      <sheetName val="중기손료집계(1209)"/>
      <sheetName val="ⴭⴭⴭⴭⴭ"/>
      <sheetName val="일위집계표"/>
      <sheetName val="Y-WORK"/>
      <sheetName val="BJJIN"/>
      <sheetName val="계측제어설비"/>
      <sheetName val="적용(기계)"/>
      <sheetName val="쇠(1)"/>
      <sheetName val="가격(3)"/>
      <sheetName val="관경"/>
      <sheetName val="2"/>
      <sheetName val="3"/>
      <sheetName val="4"/>
      <sheetName val="6"/>
      <sheetName val="횡배수관집현황(2공구)"/>
      <sheetName val="가도공"/>
      <sheetName val="I一般比"/>
      <sheetName val="금호"/>
      <sheetName val="제잡비"/>
      <sheetName val="설계기준"/>
      <sheetName val="내역1"/>
      <sheetName val="99노임기준"/>
      <sheetName val="단가대비표"/>
      <sheetName val="99총공사내역서"/>
      <sheetName val="교대(A1-A2)"/>
      <sheetName val="화해(함평)"/>
      <sheetName val="화해(장성)"/>
      <sheetName val="중기손료"/>
      <sheetName val="공통가설"/>
      <sheetName val="공사비_NDE"/>
      <sheetName val="단가목록"/>
      <sheetName val="J直材4"/>
      <sheetName val="기자재비"/>
      <sheetName val="건축명"/>
      <sheetName val="기계명"/>
      <sheetName val="전기명"/>
      <sheetName val="TOSHIBA-Structure"/>
      <sheetName val="포집"/>
      <sheetName val="은행"/>
      <sheetName val="토공정보"/>
      <sheetName val="관로토공"/>
      <sheetName val="견적대비"/>
      <sheetName val="1-1평균터파기고(1)"/>
      <sheetName val="흙막이 개산견적"/>
      <sheetName val="일위목록"/>
      <sheetName val="집수정"/>
      <sheetName val="투입비"/>
      <sheetName val="pier(각형)"/>
      <sheetName val="옥룡잡비"/>
      <sheetName val="예산"/>
      <sheetName val="단가비교표_공통1"/>
      <sheetName val="약품공급2"/>
      <sheetName val="접지수량"/>
      <sheetName val="자재테이블"/>
      <sheetName val="원가계산서"/>
      <sheetName val="여과지동"/>
      <sheetName val="울산자동제어"/>
      <sheetName val="구성비"/>
      <sheetName val="기기리스트"/>
      <sheetName val="8.석축단위(H=1.5M)"/>
      <sheetName val="공정data"/>
      <sheetName val="업무처리전"/>
      <sheetName val="예정공정표"/>
      <sheetName val="본체"/>
      <sheetName val="법면단"/>
      <sheetName val="깨기"/>
      <sheetName val="도급"/>
      <sheetName val="코스모공장 (어음)"/>
      <sheetName val="(2)자금(신용)"/>
      <sheetName val="FOOTING단면력"/>
      <sheetName val="원가계산서 "/>
      <sheetName val="자재비"/>
      <sheetName val="FAB별"/>
      <sheetName val="15-1)VE제안서(유형2,4)"/>
      <sheetName val="설계명세"/>
      <sheetName val="01"/>
      <sheetName val="97년 추정"/>
      <sheetName val="배수관산출"/>
      <sheetName val="細目"/>
      <sheetName val="철거산출근거"/>
      <sheetName val="공통가설(기준안)"/>
      <sheetName val="신축(단위)"/>
      <sheetName val="지장물헐기조서"/>
      <sheetName val="앵커설치(590)"/>
      <sheetName val="인건비 "/>
      <sheetName val="수토공단위당"/>
      <sheetName val="입출재고현황 (2)"/>
      <sheetName val="90.03실행 "/>
      <sheetName val="1차기성"/>
      <sheetName val="연부97-1"/>
      <sheetName val="공사비예산서(토목분)"/>
      <sheetName val="수량산출서"/>
      <sheetName val="spiral"/>
      <sheetName val="어음수표추가테스트"/>
      <sheetName val="A 견적"/>
      <sheetName val="아파트 내역"/>
      <sheetName val="물가시세표"/>
      <sheetName val="노임 및 중기단가"/>
      <sheetName val="소방사항"/>
      <sheetName val="1.1설계기준"/>
      <sheetName val="inputdata"/>
      <sheetName val="DATA입력"/>
      <sheetName val="배수관토공산출"/>
      <sheetName val="영동(D)"/>
      <sheetName val="암거단위-1련"/>
      <sheetName val="실행"/>
      <sheetName val="대총괄"/>
      <sheetName val="설계내역2"/>
      <sheetName val="공종단가"/>
      <sheetName val="증감대비"/>
      <sheetName val="형질변경"/>
      <sheetName val="심사물량"/>
      <sheetName val="시중노임단가"/>
      <sheetName val="난방방식분류"/>
      <sheetName val="공사정보입력"/>
      <sheetName val="설비내역서"/>
      <sheetName val="전기내역서"/>
      <sheetName val="종단계산"/>
      <sheetName val="자재표"/>
      <sheetName val="본문"/>
      <sheetName val="비품"/>
      <sheetName val="변화치수"/>
      <sheetName val="단가조사서"/>
      <sheetName val="새공통(96임금인상기준)"/>
      <sheetName val="경비"/>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내역서 "/>
      <sheetName val="견적990322"/>
      <sheetName val="대비표"/>
      <sheetName val="내역서_"/>
      <sheetName val="1_설계조건"/>
      <sheetName val="예상"/>
      <sheetName val="1,2,3,4,5단위수량"/>
      <sheetName val="전체"/>
      <sheetName val="CODE"/>
      <sheetName val="하도금액분계"/>
      <sheetName val="보온자재단가표"/>
      <sheetName val="자료"/>
      <sheetName val="대전21토목내역서"/>
      <sheetName val="Front"/>
      <sheetName val="hvac(제어동)"/>
      <sheetName val="hvac내역서(제어동)"/>
      <sheetName val="일위대가(계측기설치)"/>
      <sheetName val="합계금액"/>
      <sheetName val="방음벽기초(H=4m)"/>
      <sheetName val="업체별기성내역"/>
      <sheetName val="WVAL"/>
      <sheetName val="수량-가로등"/>
      <sheetName val="1단계"/>
      <sheetName val="내역서 제출"/>
      <sheetName val="테이블"/>
      <sheetName val="건축"/>
      <sheetName val="원가계산"/>
      <sheetName val="CON'C"/>
      <sheetName val="SAP_INPUT"/>
      <sheetName val="골재산출"/>
      <sheetName val="공동구수량"/>
      <sheetName val="분석"/>
      <sheetName val="일위대가목차"/>
      <sheetName val="인명부"/>
      <sheetName val="당초"/>
      <sheetName val="PIPING"/>
      <sheetName val="#3_일위대가목록"/>
      <sheetName val="#2_일위대가목록"/>
      <sheetName val="설명서 "/>
      <sheetName val="품종별월계"/>
      <sheetName val="전신환매도율"/>
      <sheetName val="자재 집계표"/>
      <sheetName val="단가산출2"/>
      <sheetName val="공종집계"/>
      <sheetName val="하도급계획"/>
      <sheetName val="토공(본관-토사)"/>
      <sheetName val="토공(분기관-토사)"/>
      <sheetName val="토공(분기관-암)"/>
      <sheetName val="토공(본관-암)"/>
      <sheetName val="교통대책내역"/>
      <sheetName val="실행(ALT1)"/>
      <sheetName val="약전설비"/>
      <sheetName val="분전함신설"/>
      <sheetName val="접지1종"/>
      <sheetName val="1공구내역서(1)"/>
      <sheetName val="기초자료"/>
      <sheetName val="2.대외공문"/>
      <sheetName val="배지거총재료집계표"/>
      <sheetName val="cal"/>
      <sheetName val="보안등"/>
      <sheetName val="쌍송교"/>
      <sheetName val="사본 _ b_balju"/>
      <sheetName val="골조시행"/>
      <sheetName val="공사내역서(을)실행"/>
      <sheetName val="공사설계"/>
      <sheetName val="단가조사표"/>
      <sheetName val="설계내역서(기계)"/>
      <sheetName val="금전출납"/>
      <sheetName val="직영명부"/>
      <sheetName val="목록"/>
      <sheetName val="관일"/>
      <sheetName val="6차2회변경내역서"/>
      <sheetName val="제경비최종"/>
      <sheetName val="개산공사비"/>
      <sheetName val="직재"/>
      <sheetName val="재집"/>
      <sheetName val="적용토목"/>
      <sheetName val="포장면적산출"/>
      <sheetName val="포장수량집계"/>
      <sheetName val="gyun"/>
      <sheetName val="1.3.1절점좌표"/>
      <sheetName val="토공사B동추가"/>
      <sheetName val="1.RAMP-A"/>
      <sheetName val="BOJUNGGM"/>
      <sheetName val="국공유지및사유지"/>
      <sheetName val="기초계산(Pmax)"/>
      <sheetName val="수량간지코드"/>
      <sheetName val="수량목차코드"/>
      <sheetName val="음료실행"/>
      <sheetName val="별표 "/>
      <sheetName val="미드수량"/>
      <sheetName val="PAINT"/>
      <sheetName val="방화도료"/>
      <sheetName val="구조물공"/>
      <sheetName val="부대공"/>
      <sheetName val="1_CB"/>
      <sheetName val="옹벽공_수량집계표"/>
      <sheetName val="A-8_PD(도로중앙)"/>
      <sheetName val="Flaer_Area"/>
      <sheetName val="1_설계기준"/>
      <sheetName val="단가_및_재료비"/>
      <sheetName val="건축내역서_(경제상무실)"/>
      <sheetName val="설내역서_"/>
      <sheetName val="일위산출"/>
      <sheetName val="A-4"/>
      <sheetName val="가시설수량"/>
      <sheetName val="대포2교접속"/>
      <sheetName val="천방교접속"/>
      <sheetName val="지장물C"/>
      <sheetName val="S.중기사용료"/>
      <sheetName val="준공조서"/>
      <sheetName val="공사준공계"/>
      <sheetName val="준공검사보고서"/>
      <sheetName val="골조"/>
      <sheetName val="이름"/>
      <sheetName val="급여표"/>
      <sheetName val="직원투입계획"/>
      <sheetName val="준공정산"/>
      <sheetName val="중단원본"/>
      <sheetName val="업체별담당"/>
      <sheetName val="찍기"/>
      <sheetName val="4 공통갑지"/>
      <sheetName val="입력장소"/>
      <sheetName val="지수980731이후"/>
      <sheetName val="유효폭의 계산"/>
      <sheetName val="ESC (공정표기준)"/>
      <sheetName val="36+45-113-18+19+20I"/>
      <sheetName val="인사자료총집계"/>
      <sheetName val="중기조종사 단위단가"/>
      <sheetName val="투입비분석표"/>
      <sheetName val="견적보고"/>
      <sheetName val="금속및금속창호"/>
      <sheetName val="형식 - 1-2-3"/>
      <sheetName val="일위(PN)"/>
      <sheetName val="단가조사"/>
      <sheetName val="2.관대집계표"/>
      <sheetName val="공정추가"/>
      <sheetName val="계약내역서"/>
      <sheetName val="공통자료"/>
      <sheetName val="작성"/>
      <sheetName val="10동"/>
      <sheetName val="203"/>
      <sheetName val="도체종-상수표"/>
      <sheetName val="수불계획서(전체)"/>
      <sheetName val="판매시설"/>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refreshError="1"/>
      <sheetData sheetId="558" refreshError="1"/>
      <sheetData sheetId="559" refreshError="1"/>
      <sheetData sheetId="560"/>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20전체"/>
      <sheetName val="예산서"/>
      <sheetName val="공통토공"/>
      <sheetName val="배수공"/>
      <sheetName val="교량공"/>
      <sheetName val="포장부대"/>
      <sheetName val="터널공"/>
    </sheetNames>
    <sheetDataSet>
      <sheetData sheetId="0">
        <row r="3">
          <cell r="A3" t="str">
            <v>광양(순천)~전주간 고속국도 건설공사</v>
          </cell>
          <cell r="B3" t="str">
            <v>(제12공구)</v>
          </cell>
          <cell r="C3">
            <v>1</v>
          </cell>
          <cell r="D3" t="str">
            <v>식</v>
          </cell>
          <cell r="F3">
            <v>39440040625</v>
          </cell>
          <cell r="H3">
            <v>40906125160</v>
          </cell>
          <cell r="J3">
            <v>17134485833</v>
          </cell>
          <cell r="L3">
            <v>97480651618</v>
          </cell>
        </row>
        <row r="4">
          <cell r="A4" t="str">
            <v>A. 공통공사</v>
          </cell>
          <cell r="C4">
            <v>1</v>
          </cell>
          <cell r="D4" t="str">
            <v>식</v>
          </cell>
          <cell r="E4">
            <v>2696102185</v>
          </cell>
          <cell r="F4">
            <v>2696102185</v>
          </cell>
          <cell r="G4">
            <v>2776450531</v>
          </cell>
          <cell r="H4">
            <v>2776450531</v>
          </cell>
          <cell r="I4">
            <v>2213281263</v>
          </cell>
          <cell r="J4">
            <v>2213281263</v>
          </cell>
          <cell r="K4">
            <v>7685833979</v>
          </cell>
          <cell r="L4">
            <v>7685833979</v>
          </cell>
        </row>
        <row r="5">
          <cell r="A5" t="str">
            <v>D. 토 공 사</v>
          </cell>
          <cell r="C5">
            <v>1</v>
          </cell>
          <cell r="D5" t="str">
            <v>식</v>
          </cell>
          <cell r="E5">
            <v>4093931167</v>
          </cell>
          <cell r="F5">
            <v>4093931167</v>
          </cell>
          <cell r="G5">
            <v>5764102945</v>
          </cell>
          <cell r="H5">
            <v>5764102945</v>
          </cell>
          <cell r="I5">
            <v>3991879235</v>
          </cell>
          <cell r="J5">
            <v>3991879235</v>
          </cell>
          <cell r="K5">
            <v>13849913347</v>
          </cell>
          <cell r="L5">
            <v>13849913347</v>
          </cell>
        </row>
        <row r="6">
          <cell r="A6" t="str">
            <v>H. 배수 및 옹벽공사</v>
          </cell>
          <cell r="C6">
            <v>1</v>
          </cell>
          <cell r="D6" t="str">
            <v>식</v>
          </cell>
          <cell r="E6">
            <v>3480365067</v>
          </cell>
          <cell r="F6">
            <v>3480365067</v>
          </cell>
          <cell r="G6">
            <v>2881112500</v>
          </cell>
          <cell r="H6">
            <v>2881112500</v>
          </cell>
          <cell r="I6">
            <v>572512532</v>
          </cell>
          <cell r="J6">
            <v>572512532</v>
          </cell>
          <cell r="K6">
            <v>6933990099</v>
          </cell>
          <cell r="L6">
            <v>6933990099</v>
          </cell>
        </row>
        <row r="7">
          <cell r="A7" t="str">
            <v>K. 교량공사</v>
          </cell>
          <cell r="C7">
            <v>1</v>
          </cell>
          <cell r="D7" t="str">
            <v>식</v>
          </cell>
          <cell r="E7">
            <v>9307919487</v>
          </cell>
          <cell r="F7">
            <v>9307919487</v>
          </cell>
          <cell r="G7">
            <v>8066478389</v>
          </cell>
          <cell r="H7">
            <v>8066478389</v>
          </cell>
          <cell r="I7">
            <v>1470027675</v>
          </cell>
          <cell r="J7">
            <v>1470027675</v>
          </cell>
          <cell r="K7">
            <v>18844425551</v>
          </cell>
          <cell r="L7">
            <v>18844425551</v>
          </cell>
        </row>
        <row r="8">
          <cell r="A8" t="str">
            <v>L. 포장 및 부대공사</v>
          </cell>
          <cell r="C8">
            <v>1</v>
          </cell>
          <cell r="D8" t="str">
            <v>식</v>
          </cell>
          <cell r="E8">
            <v>3394105784</v>
          </cell>
          <cell r="F8">
            <v>3394105784</v>
          </cell>
          <cell r="G8">
            <v>1938920043</v>
          </cell>
          <cell r="H8">
            <v>1938920043</v>
          </cell>
          <cell r="I8">
            <v>934286082</v>
          </cell>
          <cell r="J8">
            <v>934286082</v>
          </cell>
          <cell r="K8">
            <v>6267311909</v>
          </cell>
          <cell r="L8">
            <v>6267311909</v>
          </cell>
        </row>
        <row r="9">
          <cell r="A9" t="str">
            <v>N. 터 널 공</v>
          </cell>
          <cell r="C9">
            <v>1</v>
          </cell>
          <cell r="D9" t="str">
            <v>식</v>
          </cell>
          <cell r="E9">
            <v>16467616935</v>
          </cell>
          <cell r="F9">
            <v>16467616935</v>
          </cell>
          <cell r="G9">
            <v>19479060752</v>
          </cell>
          <cell r="H9">
            <v>19479060752</v>
          </cell>
          <cell r="I9">
            <v>7952499046</v>
          </cell>
          <cell r="J9">
            <v>7952499046</v>
          </cell>
          <cell r="K9">
            <v>43899176733</v>
          </cell>
          <cell r="L9">
            <v>43899176733</v>
          </cell>
        </row>
        <row r="10">
          <cell r="C10">
            <v>0</v>
          </cell>
          <cell r="E10">
            <v>0</v>
          </cell>
          <cell r="F10">
            <v>0</v>
          </cell>
          <cell r="G10">
            <v>0</v>
          </cell>
          <cell r="H10">
            <v>0</v>
          </cell>
          <cell r="I10">
            <v>0</v>
          </cell>
          <cell r="J10">
            <v>0</v>
          </cell>
          <cell r="K10">
            <v>0</v>
          </cell>
          <cell r="L10">
            <v>0</v>
          </cell>
        </row>
        <row r="30">
          <cell r="A30" t="str">
            <v>A. 공통공사</v>
          </cell>
          <cell r="C30">
            <v>1</v>
          </cell>
          <cell r="D30" t="str">
            <v>식</v>
          </cell>
          <cell r="F30">
            <v>2696102185</v>
          </cell>
          <cell r="H30">
            <v>2776450531</v>
          </cell>
          <cell r="J30">
            <v>2213281263</v>
          </cell>
          <cell r="L30">
            <v>7685833979</v>
          </cell>
        </row>
        <row r="31">
          <cell r="A31" t="str">
            <v>AA  가설 공사(1)</v>
          </cell>
          <cell r="C31">
            <v>0</v>
          </cell>
          <cell r="E31">
            <v>0</v>
          </cell>
          <cell r="F31">
            <v>2421501845</v>
          </cell>
          <cell r="G31">
            <v>0</v>
          </cell>
          <cell r="H31">
            <v>2137778748</v>
          </cell>
          <cell r="I31">
            <v>0</v>
          </cell>
          <cell r="J31">
            <v>632795197</v>
          </cell>
          <cell r="K31">
            <v>0</v>
          </cell>
          <cell r="L31">
            <v>5192075790</v>
          </cell>
        </row>
        <row r="32">
          <cell r="A32" t="str">
            <v>AA1000  임시시설</v>
          </cell>
          <cell r="C32">
            <v>0</v>
          </cell>
          <cell r="E32">
            <v>0</v>
          </cell>
          <cell r="F32">
            <v>473139147</v>
          </cell>
          <cell r="G32">
            <v>0</v>
          </cell>
          <cell r="H32">
            <v>603009891</v>
          </cell>
          <cell r="I32">
            <v>0</v>
          </cell>
          <cell r="J32">
            <v>584397496</v>
          </cell>
          <cell r="K32">
            <v>0</v>
          </cell>
          <cell r="L32">
            <v>1660546534</v>
          </cell>
        </row>
        <row r="33">
          <cell r="A33" t="str">
            <v>AA1100  교통처리용 우회도로</v>
          </cell>
          <cell r="C33">
            <v>1</v>
          </cell>
          <cell r="D33" t="str">
            <v>SUM</v>
          </cell>
          <cell r="E33">
            <v>7044025</v>
          </cell>
          <cell r="F33">
            <v>7044025</v>
          </cell>
          <cell r="G33">
            <v>3653070</v>
          </cell>
          <cell r="H33">
            <v>3653070</v>
          </cell>
          <cell r="I33">
            <v>2034406</v>
          </cell>
          <cell r="J33">
            <v>2034406</v>
          </cell>
          <cell r="K33">
            <v>12731501</v>
          </cell>
          <cell r="L33">
            <v>12731501</v>
          </cell>
          <cell r="M33" t="str">
            <v>#.1</v>
          </cell>
        </row>
        <row r="34">
          <cell r="A34" t="str">
            <v>AA1200  공사용진입로및 가도</v>
          </cell>
          <cell r="C34">
            <v>0</v>
          </cell>
          <cell r="E34">
            <v>0</v>
          </cell>
          <cell r="F34">
            <v>5093234</v>
          </cell>
          <cell r="G34">
            <v>0</v>
          </cell>
          <cell r="H34">
            <v>3817502</v>
          </cell>
          <cell r="I34">
            <v>0</v>
          </cell>
          <cell r="J34">
            <v>2362086</v>
          </cell>
          <cell r="K34">
            <v>0</v>
          </cell>
          <cell r="L34">
            <v>11272822</v>
          </cell>
        </row>
        <row r="35">
          <cell r="A35" t="str">
            <v>AA1201  공사용 진입도로</v>
          </cell>
          <cell r="C35">
            <v>1</v>
          </cell>
          <cell r="D35" t="str">
            <v>SUM</v>
          </cell>
          <cell r="E35">
            <v>5093234</v>
          </cell>
          <cell r="F35">
            <v>5093234</v>
          </cell>
          <cell r="G35">
            <v>3817502</v>
          </cell>
          <cell r="H35">
            <v>3817502</v>
          </cell>
          <cell r="I35">
            <v>2362086</v>
          </cell>
          <cell r="J35">
            <v>2362086</v>
          </cell>
          <cell r="K35">
            <v>11272822</v>
          </cell>
          <cell r="L35">
            <v>11272822</v>
          </cell>
          <cell r="M35" t="str">
            <v>#.2</v>
          </cell>
        </row>
        <row r="36">
          <cell r="A36" t="str">
            <v>AA1202  공사용 가도</v>
          </cell>
          <cell r="C36">
            <v>0</v>
          </cell>
          <cell r="D36" t="str">
            <v>SUM</v>
          </cell>
          <cell r="E36">
            <v>0</v>
          </cell>
          <cell r="F36">
            <v>0</v>
          </cell>
          <cell r="G36">
            <v>0</v>
          </cell>
          <cell r="H36">
            <v>0</v>
          </cell>
          <cell r="I36">
            <v>0</v>
          </cell>
          <cell r="J36">
            <v>0</v>
          </cell>
          <cell r="K36">
            <v>0</v>
          </cell>
          <cell r="L36">
            <v>0</v>
          </cell>
        </row>
        <row r="37">
          <cell r="A37" t="str">
            <v>AA1300  가설교량</v>
          </cell>
          <cell r="B37" t="str">
            <v>가교</v>
          </cell>
          <cell r="C37">
            <v>1</v>
          </cell>
          <cell r="D37" t="str">
            <v>SUM</v>
          </cell>
          <cell r="E37">
            <v>233047993</v>
          </cell>
          <cell r="F37">
            <v>233047993</v>
          </cell>
          <cell r="G37">
            <v>337072253</v>
          </cell>
          <cell r="H37">
            <v>337072253</v>
          </cell>
          <cell r="I37">
            <v>24791992</v>
          </cell>
          <cell r="J37">
            <v>24791992</v>
          </cell>
          <cell r="K37">
            <v>594912238</v>
          </cell>
          <cell r="L37">
            <v>594912238</v>
          </cell>
          <cell r="M37" t="str">
            <v>#.3</v>
          </cell>
        </row>
        <row r="38">
          <cell r="A38" t="str">
            <v>AA1301  가설교량</v>
          </cell>
          <cell r="B38" t="str">
            <v>파형강판</v>
          </cell>
          <cell r="C38">
            <v>0</v>
          </cell>
          <cell r="D38" t="str">
            <v>SUM</v>
          </cell>
          <cell r="E38">
            <v>0</v>
          </cell>
          <cell r="F38">
            <v>0</v>
          </cell>
          <cell r="G38">
            <v>0</v>
          </cell>
          <cell r="H38">
            <v>0</v>
          </cell>
          <cell r="I38">
            <v>0</v>
          </cell>
          <cell r="J38">
            <v>0</v>
          </cell>
          <cell r="K38">
            <v>0</v>
          </cell>
          <cell r="L38">
            <v>0</v>
          </cell>
        </row>
        <row r="39">
          <cell r="A39" t="str">
            <v>AA1400  가체절</v>
          </cell>
          <cell r="C39">
            <v>0</v>
          </cell>
          <cell r="D39" t="str">
            <v>SUM</v>
          </cell>
          <cell r="E39">
            <v>0</v>
          </cell>
          <cell r="F39">
            <v>0</v>
          </cell>
          <cell r="G39">
            <v>0</v>
          </cell>
          <cell r="H39">
            <v>0</v>
          </cell>
          <cell r="I39">
            <v>0</v>
          </cell>
          <cell r="J39">
            <v>0</v>
          </cell>
          <cell r="K39">
            <v>0</v>
          </cell>
          <cell r="L39">
            <v>0</v>
          </cell>
        </row>
        <row r="40">
          <cell r="A40" t="str">
            <v>AA1500  터널용 임시시설</v>
          </cell>
          <cell r="C40">
            <v>0</v>
          </cell>
          <cell r="E40">
            <v>0</v>
          </cell>
          <cell r="F40">
            <v>227953895</v>
          </cell>
          <cell r="G40">
            <v>0</v>
          </cell>
          <cell r="H40">
            <v>258467066</v>
          </cell>
          <cell r="I40">
            <v>0</v>
          </cell>
          <cell r="J40">
            <v>555209012</v>
          </cell>
          <cell r="K40">
            <v>0</v>
          </cell>
          <cell r="L40">
            <v>1041629973</v>
          </cell>
        </row>
        <row r="41">
          <cell r="A41" t="str">
            <v>AA1501  임시환기시설</v>
          </cell>
          <cell r="C41">
            <v>1</v>
          </cell>
          <cell r="D41" t="str">
            <v>SUM</v>
          </cell>
          <cell r="E41">
            <v>0</v>
          </cell>
          <cell r="F41">
            <v>0</v>
          </cell>
          <cell r="G41">
            <v>0</v>
          </cell>
          <cell r="H41">
            <v>0</v>
          </cell>
          <cell r="I41">
            <v>170701824</v>
          </cell>
          <cell r="J41">
            <v>170701824</v>
          </cell>
          <cell r="K41">
            <v>170701824</v>
          </cell>
          <cell r="L41">
            <v>170701824</v>
          </cell>
          <cell r="M41" t="str">
            <v>#.4</v>
          </cell>
        </row>
        <row r="42">
          <cell r="A42" t="str">
            <v>AA1502  임시전기시설</v>
          </cell>
          <cell r="C42">
            <v>1</v>
          </cell>
          <cell r="D42" t="str">
            <v>SUM</v>
          </cell>
          <cell r="E42">
            <v>136962337</v>
          </cell>
          <cell r="F42">
            <v>136962337</v>
          </cell>
          <cell r="G42">
            <v>4028304</v>
          </cell>
          <cell r="H42">
            <v>4028304</v>
          </cell>
          <cell r="I42">
            <v>365687021</v>
          </cell>
          <cell r="J42">
            <v>365687021</v>
          </cell>
          <cell r="K42">
            <v>506677662</v>
          </cell>
          <cell r="L42">
            <v>506677662</v>
          </cell>
          <cell r="M42" t="str">
            <v>#.5</v>
          </cell>
        </row>
        <row r="43">
          <cell r="A43" t="str">
            <v>AA1503  작업용 비계</v>
          </cell>
          <cell r="B43" t="str">
            <v>터널용</v>
          </cell>
          <cell r="C43">
            <v>1</v>
          </cell>
          <cell r="D43" t="str">
            <v>SUM</v>
          </cell>
          <cell r="E43">
            <v>8495444</v>
          </cell>
          <cell r="F43">
            <v>8495444</v>
          </cell>
          <cell r="G43">
            <v>154236222</v>
          </cell>
          <cell r="H43">
            <v>154236222</v>
          </cell>
          <cell r="I43">
            <v>5174866</v>
          </cell>
          <cell r="J43">
            <v>5174866</v>
          </cell>
          <cell r="K43">
            <v>167906532</v>
          </cell>
          <cell r="L43">
            <v>167906532</v>
          </cell>
          <cell r="M43" t="str">
            <v>#.6</v>
          </cell>
        </row>
        <row r="44">
          <cell r="A44" t="str">
            <v>AA1504  물푸기</v>
          </cell>
          <cell r="B44" t="str">
            <v>터널용</v>
          </cell>
          <cell r="C44">
            <v>1</v>
          </cell>
          <cell r="D44" t="str">
            <v>SUM</v>
          </cell>
          <cell r="E44">
            <v>10186170</v>
          </cell>
          <cell r="F44">
            <v>10186170</v>
          </cell>
          <cell r="G44">
            <v>18956261</v>
          </cell>
          <cell r="H44">
            <v>18956261</v>
          </cell>
          <cell r="I44">
            <v>2089500</v>
          </cell>
          <cell r="J44">
            <v>2089500</v>
          </cell>
          <cell r="K44">
            <v>31231931</v>
          </cell>
          <cell r="L44">
            <v>31231931</v>
          </cell>
          <cell r="M44" t="str">
            <v>#.7</v>
          </cell>
        </row>
        <row r="45">
          <cell r="A45" t="str">
            <v>AA1505  갱구부 방음문</v>
          </cell>
          <cell r="B45" t="str">
            <v>터널용</v>
          </cell>
          <cell r="C45">
            <v>1</v>
          </cell>
          <cell r="D45" t="str">
            <v>SUM</v>
          </cell>
          <cell r="E45">
            <v>35550529</v>
          </cell>
          <cell r="F45">
            <v>35550529</v>
          </cell>
          <cell r="G45">
            <v>17086913</v>
          </cell>
          <cell r="H45">
            <v>17086913</v>
          </cell>
          <cell r="I45">
            <v>5640183</v>
          </cell>
          <cell r="J45">
            <v>5640183</v>
          </cell>
          <cell r="K45">
            <v>58277625</v>
          </cell>
          <cell r="L45">
            <v>58277625</v>
          </cell>
          <cell r="M45" t="str">
            <v>#.8</v>
          </cell>
        </row>
        <row r="46">
          <cell r="A46" t="str">
            <v>AA1506  갱구부 방음커텐</v>
          </cell>
          <cell r="B46" t="str">
            <v>터널용</v>
          </cell>
          <cell r="C46">
            <v>1</v>
          </cell>
          <cell r="D46" t="str">
            <v>SUM</v>
          </cell>
          <cell r="E46">
            <v>6789027</v>
          </cell>
          <cell r="F46">
            <v>6789027</v>
          </cell>
          <cell r="G46">
            <v>7207200</v>
          </cell>
          <cell r="H46">
            <v>7207200</v>
          </cell>
          <cell r="I46">
            <v>123845</v>
          </cell>
          <cell r="J46">
            <v>123845</v>
          </cell>
          <cell r="K46">
            <v>14120072</v>
          </cell>
          <cell r="L46">
            <v>14120072</v>
          </cell>
          <cell r="M46" t="str">
            <v>#.9</v>
          </cell>
        </row>
        <row r="47">
          <cell r="A47" t="str">
            <v>AA1507  시공중 폐수처리시설</v>
          </cell>
          <cell r="B47" t="str">
            <v>터널용</v>
          </cell>
          <cell r="C47">
            <v>1</v>
          </cell>
          <cell r="D47" t="str">
            <v>SUM</v>
          </cell>
          <cell r="E47">
            <v>29970388</v>
          </cell>
          <cell r="F47">
            <v>29970388</v>
          </cell>
          <cell r="G47">
            <v>56952166</v>
          </cell>
          <cell r="H47">
            <v>56952166</v>
          </cell>
          <cell r="I47">
            <v>5791773</v>
          </cell>
          <cell r="J47">
            <v>5791773</v>
          </cell>
          <cell r="K47">
            <v>92714327</v>
          </cell>
          <cell r="L47">
            <v>92714327</v>
          </cell>
          <cell r="M47" t="str">
            <v>#.10</v>
          </cell>
        </row>
        <row r="48">
          <cell r="A48" t="str">
            <v>AA2000  특정임시시설</v>
          </cell>
          <cell r="C48">
            <v>0</v>
          </cell>
          <cell r="E48">
            <v>0</v>
          </cell>
          <cell r="F48">
            <v>129842770</v>
          </cell>
          <cell r="G48">
            <v>0</v>
          </cell>
          <cell r="H48">
            <v>207065148</v>
          </cell>
          <cell r="I48">
            <v>0</v>
          </cell>
          <cell r="J48">
            <v>31527694</v>
          </cell>
          <cell r="K48">
            <v>0</v>
          </cell>
          <cell r="L48">
            <v>368435612</v>
          </cell>
        </row>
        <row r="49">
          <cell r="A49" t="str">
            <v>AA2100  토류시설</v>
          </cell>
          <cell r="C49">
            <v>0</v>
          </cell>
          <cell r="E49">
            <v>0</v>
          </cell>
          <cell r="F49">
            <v>85623789</v>
          </cell>
          <cell r="G49">
            <v>0</v>
          </cell>
          <cell r="H49">
            <v>118698803</v>
          </cell>
          <cell r="I49">
            <v>0</v>
          </cell>
          <cell r="J49">
            <v>31251346</v>
          </cell>
          <cell r="K49">
            <v>0</v>
          </cell>
          <cell r="L49">
            <v>235573938</v>
          </cell>
        </row>
        <row r="50">
          <cell r="A50" t="str">
            <v>AA2101  HBEAM 및 토류판</v>
          </cell>
          <cell r="C50">
            <v>1</v>
          </cell>
          <cell r="D50" t="str">
            <v>SUM</v>
          </cell>
          <cell r="E50">
            <v>63060129</v>
          </cell>
          <cell r="F50">
            <v>63060129</v>
          </cell>
          <cell r="G50">
            <v>68585613</v>
          </cell>
          <cell r="H50">
            <v>68585613</v>
          </cell>
          <cell r="I50">
            <v>23493835</v>
          </cell>
          <cell r="J50">
            <v>23493835</v>
          </cell>
          <cell r="K50">
            <v>155139577</v>
          </cell>
          <cell r="L50">
            <v>155139577</v>
          </cell>
          <cell r="M50" t="str">
            <v>#.11</v>
          </cell>
        </row>
        <row r="51">
          <cell r="A51" t="str">
            <v>AA2102  EARTH ANCHOR</v>
          </cell>
          <cell r="C51">
            <v>89</v>
          </cell>
          <cell r="D51" t="str">
            <v>NR</v>
          </cell>
          <cell r="E51">
            <v>167611</v>
          </cell>
          <cell r="F51">
            <v>14917379</v>
          </cell>
          <cell r="G51">
            <v>493943</v>
          </cell>
          <cell r="H51">
            <v>43960927</v>
          </cell>
          <cell r="I51">
            <v>66910</v>
          </cell>
          <cell r="J51">
            <v>5954990</v>
          </cell>
          <cell r="K51">
            <v>728464</v>
          </cell>
          <cell r="L51">
            <v>64833296</v>
          </cell>
          <cell r="M51" t="str">
            <v>#.12</v>
          </cell>
        </row>
        <row r="52">
          <cell r="A52" t="str">
            <v>AA2103  강가시설 설치및 철거</v>
          </cell>
          <cell r="C52">
            <v>0</v>
          </cell>
          <cell r="D52" t="str">
            <v>SUM</v>
          </cell>
          <cell r="E52">
            <v>0</v>
          </cell>
          <cell r="F52">
            <v>0</v>
          </cell>
          <cell r="G52">
            <v>0</v>
          </cell>
          <cell r="H52">
            <v>0</v>
          </cell>
          <cell r="I52">
            <v>0</v>
          </cell>
          <cell r="J52">
            <v>0</v>
          </cell>
          <cell r="K52">
            <v>0</v>
          </cell>
          <cell r="L52">
            <v>0</v>
          </cell>
        </row>
        <row r="53">
          <cell r="A53" t="str">
            <v>AA2104  버팀보,띠장 설치및철거</v>
          </cell>
          <cell r="C53">
            <v>1</v>
          </cell>
          <cell r="D53" t="str">
            <v>SUM</v>
          </cell>
          <cell r="E53">
            <v>7646281</v>
          </cell>
          <cell r="F53">
            <v>7646281</v>
          </cell>
          <cell r="G53">
            <v>6152263</v>
          </cell>
          <cell r="H53">
            <v>6152263</v>
          </cell>
          <cell r="I53">
            <v>1802521</v>
          </cell>
          <cell r="J53">
            <v>1802521</v>
          </cell>
          <cell r="K53">
            <v>15601065</v>
          </cell>
          <cell r="L53">
            <v>15601065</v>
          </cell>
          <cell r="M53" t="str">
            <v>#.13</v>
          </cell>
        </row>
        <row r="54">
          <cell r="A54" t="str">
            <v>AA2200  배수및 물푸기시설</v>
          </cell>
          <cell r="C54">
            <v>0</v>
          </cell>
          <cell r="E54">
            <v>0</v>
          </cell>
          <cell r="F54">
            <v>871622</v>
          </cell>
          <cell r="G54">
            <v>0</v>
          </cell>
          <cell r="H54">
            <v>2127670</v>
          </cell>
          <cell r="I54">
            <v>0</v>
          </cell>
          <cell r="J54">
            <v>276348</v>
          </cell>
          <cell r="K54">
            <v>0</v>
          </cell>
          <cell r="L54">
            <v>3275640</v>
          </cell>
        </row>
        <row r="55">
          <cell r="A55" t="str">
            <v>AA2201  가배수관</v>
          </cell>
          <cell r="C55">
            <v>0</v>
          </cell>
          <cell r="D55" t="str">
            <v>M</v>
          </cell>
          <cell r="E55">
            <v>0</v>
          </cell>
          <cell r="F55">
            <v>0</v>
          </cell>
          <cell r="G55">
            <v>0</v>
          </cell>
          <cell r="H55">
            <v>0</v>
          </cell>
          <cell r="I55">
            <v>0</v>
          </cell>
          <cell r="J55">
            <v>0</v>
          </cell>
          <cell r="K55">
            <v>0</v>
          </cell>
          <cell r="L55">
            <v>0</v>
          </cell>
        </row>
        <row r="56">
          <cell r="A56" t="str">
            <v>AA2202  가도수로</v>
          </cell>
          <cell r="C56">
            <v>1031</v>
          </cell>
          <cell r="D56" t="str">
            <v>M</v>
          </cell>
          <cell r="E56">
            <v>540</v>
          </cell>
          <cell r="F56">
            <v>556740</v>
          </cell>
          <cell r="G56">
            <v>54</v>
          </cell>
          <cell r="H56">
            <v>55674</v>
          </cell>
          <cell r="I56">
            <v>0</v>
          </cell>
          <cell r="J56">
            <v>0</v>
          </cell>
          <cell r="K56">
            <v>594</v>
          </cell>
          <cell r="L56">
            <v>612414</v>
          </cell>
          <cell r="M56" t="str">
            <v>#.14</v>
          </cell>
        </row>
        <row r="57">
          <cell r="A57" t="str">
            <v>AA2203  물푸기</v>
          </cell>
          <cell r="C57">
            <v>125</v>
          </cell>
          <cell r="D57" t="str">
            <v>HR</v>
          </cell>
          <cell r="E57">
            <v>1299</v>
          </cell>
          <cell r="F57">
            <v>162375</v>
          </cell>
          <cell r="G57">
            <v>2380</v>
          </cell>
          <cell r="H57">
            <v>297500</v>
          </cell>
          <cell r="I57">
            <v>597</v>
          </cell>
          <cell r="J57">
            <v>74625</v>
          </cell>
          <cell r="K57">
            <v>4276</v>
          </cell>
          <cell r="L57">
            <v>534500</v>
          </cell>
          <cell r="M57" t="str">
            <v>#.15</v>
          </cell>
        </row>
        <row r="58">
          <cell r="A58" t="str">
            <v>AA2204  가배수로</v>
          </cell>
          <cell r="C58">
            <v>1</v>
          </cell>
          <cell r="D58" t="str">
            <v>SUM</v>
          </cell>
          <cell r="E58">
            <v>152507</v>
          </cell>
          <cell r="F58">
            <v>152507</v>
          </cell>
          <cell r="G58">
            <v>1774496</v>
          </cell>
          <cell r="H58">
            <v>1774496</v>
          </cell>
          <cell r="I58">
            <v>201723</v>
          </cell>
          <cell r="J58">
            <v>201723</v>
          </cell>
          <cell r="K58">
            <v>2128726</v>
          </cell>
          <cell r="L58">
            <v>2128726</v>
          </cell>
          <cell r="M58" t="str">
            <v>#.16</v>
          </cell>
        </row>
        <row r="59">
          <cell r="A59" t="str">
            <v>AA2300  가물막이</v>
          </cell>
          <cell r="C59">
            <v>0</v>
          </cell>
          <cell r="D59" t="str">
            <v>SUM</v>
          </cell>
          <cell r="E59">
            <v>0</v>
          </cell>
          <cell r="F59">
            <v>0</v>
          </cell>
          <cell r="G59">
            <v>0</v>
          </cell>
          <cell r="H59">
            <v>0</v>
          </cell>
          <cell r="I59">
            <v>0</v>
          </cell>
          <cell r="J59">
            <v>0</v>
          </cell>
          <cell r="K59">
            <v>0</v>
          </cell>
          <cell r="L59">
            <v>0</v>
          </cell>
        </row>
        <row r="60">
          <cell r="A60" t="str">
            <v>AA2400  지장물 보호시설</v>
          </cell>
          <cell r="C60">
            <v>0</v>
          </cell>
          <cell r="E60">
            <v>0</v>
          </cell>
          <cell r="F60">
            <v>0</v>
          </cell>
          <cell r="G60">
            <v>0</v>
          </cell>
          <cell r="H60">
            <v>0</v>
          </cell>
          <cell r="I60">
            <v>0</v>
          </cell>
          <cell r="J60">
            <v>0</v>
          </cell>
          <cell r="K60">
            <v>0</v>
          </cell>
          <cell r="L60">
            <v>0</v>
          </cell>
        </row>
        <row r="61">
          <cell r="A61" t="str">
            <v>AA2401  관매달기</v>
          </cell>
          <cell r="C61">
            <v>0</v>
          </cell>
          <cell r="D61" t="str">
            <v>M</v>
          </cell>
          <cell r="E61">
            <v>0</v>
          </cell>
          <cell r="F61">
            <v>0</v>
          </cell>
          <cell r="G61">
            <v>0</v>
          </cell>
          <cell r="H61">
            <v>0</v>
          </cell>
          <cell r="I61">
            <v>0</v>
          </cell>
          <cell r="J61">
            <v>0</v>
          </cell>
          <cell r="K61">
            <v>0</v>
          </cell>
          <cell r="L61">
            <v>0</v>
          </cell>
        </row>
        <row r="62">
          <cell r="A62" t="str">
            <v>AA2500  방호시설</v>
          </cell>
          <cell r="C62">
            <v>0</v>
          </cell>
          <cell r="E62">
            <v>0</v>
          </cell>
          <cell r="F62">
            <v>0</v>
          </cell>
          <cell r="G62">
            <v>0</v>
          </cell>
          <cell r="H62">
            <v>0</v>
          </cell>
          <cell r="I62">
            <v>0</v>
          </cell>
          <cell r="J62">
            <v>0</v>
          </cell>
          <cell r="K62">
            <v>0</v>
          </cell>
          <cell r="L62">
            <v>0</v>
          </cell>
        </row>
        <row r="63">
          <cell r="A63" t="str">
            <v>AA2501  절토부 방호 시설</v>
          </cell>
          <cell r="C63">
            <v>0</v>
          </cell>
          <cell r="D63" t="str">
            <v>M</v>
          </cell>
          <cell r="E63">
            <v>0</v>
          </cell>
          <cell r="F63">
            <v>0</v>
          </cell>
          <cell r="G63">
            <v>0</v>
          </cell>
          <cell r="H63">
            <v>0</v>
          </cell>
          <cell r="I63">
            <v>0</v>
          </cell>
          <cell r="J63">
            <v>0</v>
          </cell>
          <cell r="K63">
            <v>0</v>
          </cell>
          <cell r="L63">
            <v>0</v>
          </cell>
        </row>
        <row r="64">
          <cell r="A64" t="str">
            <v>AA2502  Precast 방호벽</v>
          </cell>
          <cell r="C64">
            <v>0</v>
          </cell>
          <cell r="D64" t="str">
            <v>M</v>
          </cell>
          <cell r="E64">
            <v>0</v>
          </cell>
          <cell r="F64">
            <v>0</v>
          </cell>
          <cell r="G64">
            <v>0</v>
          </cell>
          <cell r="H64">
            <v>0</v>
          </cell>
          <cell r="I64">
            <v>0</v>
          </cell>
          <cell r="J64">
            <v>0</v>
          </cell>
          <cell r="K64">
            <v>0</v>
          </cell>
          <cell r="L64">
            <v>0</v>
          </cell>
        </row>
        <row r="65">
          <cell r="A65" t="str">
            <v>AA2503  안전시설목</v>
          </cell>
          <cell r="C65">
            <v>0</v>
          </cell>
          <cell r="D65" t="str">
            <v>M</v>
          </cell>
          <cell r="E65">
            <v>0</v>
          </cell>
          <cell r="F65">
            <v>0</v>
          </cell>
          <cell r="G65">
            <v>0</v>
          </cell>
          <cell r="H65">
            <v>0</v>
          </cell>
          <cell r="I65">
            <v>0</v>
          </cell>
          <cell r="J65">
            <v>0</v>
          </cell>
          <cell r="K65">
            <v>0</v>
          </cell>
          <cell r="L65">
            <v>0</v>
          </cell>
        </row>
        <row r="66">
          <cell r="A66" t="str">
            <v>AA2504  비탈면가보호망</v>
          </cell>
          <cell r="C66">
            <v>0</v>
          </cell>
          <cell r="D66" t="str">
            <v>M2</v>
          </cell>
          <cell r="E66">
            <v>0</v>
          </cell>
          <cell r="F66">
            <v>0</v>
          </cell>
          <cell r="G66">
            <v>0</v>
          </cell>
          <cell r="H66">
            <v>0</v>
          </cell>
          <cell r="I66">
            <v>0</v>
          </cell>
          <cell r="J66">
            <v>0</v>
          </cell>
          <cell r="K66">
            <v>0</v>
          </cell>
          <cell r="L66">
            <v>0</v>
          </cell>
        </row>
        <row r="67">
          <cell r="A67" t="str">
            <v>AA2505  방호난간</v>
          </cell>
          <cell r="C67">
            <v>0</v>
          </cell>
          <cell r="D67" t="str">
            <v>M</v>
          </cell>
          <cell r="E67">
            <v>0</v>
          </cell>
          <cell r="F67">
            <v>0</v>
          </cell>
          <cell r="G67">
            <v>0</v>
          </cell>
          <cell r="H67">
            <v>0</v>
          </cell>
          <cell r="I67">
            <v>0</v>
          </cell>
          <cell r="J67">
            <v>0</v>
          </cell>
          <cell r="K67">
            <v>0</v>
          </cell>
          <cell r="L67">
            <v>0</v>
          </cell>
        </row>
        <row r="68">
          <cell r="A68" t="str">
            <v>AA2600  교통안전시설공</v>
          </cell>
          <cell r="C68">
            <v>1</v>
          </cell>
          <cell r="D68" t="str">
            <v>SUM</v>
          </cell>
          <cell r="E68">
            <v>770000</v>
          </cell>
          <cell r="F68">
            <v>770000</v>
          </cell>
          <cell r="G68">
            <v>13995</v>
          </cell>
          <cell r="H68">
            <v>13995</v>
          </cell>
          <cell r="I68">
            <v>0</v>
          </cell>
          <cell r="J68">
            <v>0</v>
          </cell>
          <cell r="K68">
            <v>783995</v>
          </cell>
          <cell r="L68">
            <v>783995</v>
          </cell>
          <cell r="M68" t="str">
            <v>#.17</v>
          </cell>
        </row>
        <row r="69">
          <cell r="A69" t="str">
            <v>AA2700  낙하물 방지공</v>
          </cell>
          <cell r="C69">
            <v>1</v>
          </cell>
          <cell r="D69" t="str">
            <v>SUM</v>
          </cell>
          <cell r="E69">
            <v>42577359</v>
          </cell>
          <cell r="F69">
            <v>42577359</v>
          </cell>
          <cell r="G69">
            <v>86224680</v>
          </cell>
          <cell r="H69">
            <v>86224680</v>
          </cell>
          <cell r="I69">
            <v>0</v>
          </cell>
          <cell r="J69">
            <v>0</v>
          </cell>
          <cell r="K69">
            <v>128802039</v>
          </cell>
          <cell r="L69">
            <v>128802039</v>
          </cell>
          <cell r="M69" t="str">
            <v>#.18</v>
          </cell>
        </row>
        <row r="70">
          <cell r="A70" t="str">
            <v>AA2800  작업용가시설</v>
          </cell>
          <cell r="C70">
            <v>0</v>
          </cell>
          <cell r="D70" t="str">
            <v>SUM</v>
          </cell>
          <cell r="E70">
            <v>0</v>
          </cell>
          <cell r="F70">
            <v>0</v>
          </cell>
          <cell r="G70">
            <v>0</v>
          </cell>
          <cell r="H70">
            <v>0</v>
          </cell>
          <cell r="I70">
            <v>0</v>
          </cell>
          <cell r="J70">
            <v>0</v>
          </cell>
          <cell r="K70">
            <v>0</v>
          </cell>
          <cell r="L70">
            <v>0</v>
          </cell>
        </row>
        <row r="71">
          <cell r="A71" t="str">
            <v>AA2900  교량용임시환기시설</v>
          </cell>
          <cell r="C71">
            <v>0</v>
          </cell>
          <cell r="D71" t="str">
            <v>SUM</v>
          </cell>
          <cell r="E71">
            <v>0</v>
          </cell>
          <cell r="F71">
            <v>0</v>
          </cell>
          <cell r="G71">
            <v>0</v>
          </cell>
          <cell r="H71">
            <v>0</v>
          </cell>
          <cell r="I71">
            <v>0</v>
          </cell>
          <cell r="J71">
            <v>0</v>
          </cell>
          <cell r="K71">
            <v>0</v>
          </cell>
          <cell r="L71">
            <v>0</v>
          </cell>
        </row>
        <row r="72">
          <cell r="A72" t="str">
            <v>AA3000  특정가설물</v>
          </cell>
          <cell r="C72">
            <v>0</v>
          </cell>
          <cell r="E72">
            <v>0</v>
          </cell>
          <cell r="F72">
            <v>1818519928</v>
          </cell>
          <cell r="G72">
            <v>0</v>
          </cell>
          <cell r="H72">
            <v>1327703709</v>
          </cell>
          <cell r="I72">
            <v>0</v>
          </cell>
          <cell r="J72">
            <v>16870007</v>
          </cell>
          <cell r="K72">
            <v>0</v>
          </cell>
          <cell r="L72">
            <v>3163093644</v>
          </cell>
        </row>
        <row r="73">
          <cell r="A73" t="str">
            <v>AA3100  비계</v>
          </cell>
          <cell r="C73">
            <v>1</v>
          </cell>
          <cell r="D73" t="str">
            <v>SUM</v>
          </cell>
          <cell r="E73">
            <v>24000241</v>
          </cell>
          <cell r="F73">
            <v>24000241</v>
          </cell>
          <cell r="G73">
            <v>126517348</v>
          </cell>
          <cell r="H73">
            <v>126517348</v>
          </cell>
          <cell r="I73">
            <v>5261820</v>
          </cell>
          <cell r="J73">
            <v>5261820</v>
          </cell>
          <cell r="K73">
            <v>155779409</v>
          </cell>
          <cell r="L73">
            <v>155779409</v>
          </cell>
          <cell r="M73" t="str">
            <v>#.19</v>
          </cell>
        </row>
        <row r="74">
          <cell r="A74" t="str">
            <v>AA3200  동바리</v>
          </cell>
          <cell r="C74">
            <v>1</v>
          </cell>
          <cell r="D74" t="str">
            <v>SUM</v>
          </cell>
          <cell r="E74">
            <v>25894570</v>
          </cell>
          <cell r="F74">
            <v>25894570</v>
          </cell>
          <cell r="G74">
            <v>814229336</v>
          </cell>
          <cell r="H74">
            <v>814229336</v>
          </cell>
          <cell r="I74">
            <v>4201</v>
          </cell>
          <cell r="J74">
            <v>4201</v>
          </cell>
          <cell r="K74">
            <v>840128107</v>
          </cell>
          <cell r="L74">
            <v>840128107</v>
          </cell>
          <cell r="M74" t="str">
            <v>#.20</v>
          </cell>
        </row>
        <row r="75">
          <cell r="A75" t="str">
            <v>AA3300  특수거푸집</v>
          </cell>
          <cell r="C75">
            <v>1</v>
          </cell>
          <cell r="D75" t="str">
            <v>SUM</v>
          </cell>
          <cell r="E75">
            <v>1768625117</v>
          </cell>
          <cell r="F75">
            <v>1768625117</v>
          </cell>
          <cell r="G75">
            <v>386957025</v>
          </cell>
          <cell r="H75">
            <v>386957025</v>
          </cell>
          <cell r="I75">
            <v>11603986</v>
          </cell>
          <cell r="J75">
            <v>11603986</v>
          </cell>
          <cell r="K75">
            <v>2167186128</v>
          </cell>
          <cell r="L75">
            <v>2167186128</v>
          </cell>
          <cell r="M75" t="str">
            <v>#.21</v>
          </cell>
        </row>
        <row r="76">
          <cell r="A76" t="str">
            <v>AA3400  상치 콘크리트 지보공</v>
          </cell>
          <cell r="C76">
            <v>0</v>
          </cell>
          <cell r="D76" t="str">
            <v>M</v>
          </cell>
          <cell r="E76">
            <v>0</v>
          </cell>
          <cell r="F76">
            <v>0</v>
          </cell>
          <cell r="G76">
            <v>0</v>
          </cell>
          <cell r="H76">
            <v>0</v>
          </cell>
          <cell r="I76">
            <v>0</v>
          </cell>
          <cell r="J76">
            <v>0</v>
          </cell>
          <cell r="K76">
            <v>0</v>
          </cell>
          <cell r="L76">
            <v>0</v>
          </cell>
        </row>
        <row r="77">
          <cell r="A77" t="str">
            <v>AB  가설공사(2)</v>
          </cell>
          <cell r="C77">
            <v>0</v>
          </cell>
          <cell r="E77">
            <v>0</v>
          </cell>
          <cell r="F77">
            <v>131460439</v>
          </cell>
          <cell r="G77">
            <v>0</v>
          </cell>
          <cell r="H77">
            <v>175295361</v>
          </cell>
          <cell r="I77">
            <v>0</v>
          </cell>
          <cell r="J77">
            <v>494790950</v>
          </cell>
          <cell r="K77">
            <v>0</v>
          </cell>
          <cell r="L77">
            <v>801546750</v>
          </cell>
        </row>
        <row r="78">
          <cell r="A78" t="str">
            <v>AB1000  발주자용 가설건물</v>
          </cell>
          <cell r="C78">
            <v>0</v>
          </cell>
          <cell r="E78">
            <v>0</v>
          </cell>
          <cell r="F78">
            <v>0</v>
          </cell>
          <cell r="G78">
            <v>0</v>
          </cell>
          <cell r="H78">
            <v>0</v>
          </cell>
          <cell r="I78">
            <v>0</v>
          </cell>
          <cell r="J78">
            <v>0</v>
          </cell>
          <cell r="K78">
            <v>0</v>
          </cell>
          <cell r="L78">
            <v>0</v>
          </cell>
        </row>
        <row r="79">
          <cell r="A79" t="str">
            <v>AB1001  건설사업소</v>
          </cell>
          <cell r="C79">
            <v>0</v>
          </cell>
          <cell r="D79" t="str">
            <v>SUM</v>
          </cell>
          <cell r="E79">
            <v>0</v>
          </cell>
          <cell r="F79">
            <v>0</v>
          </cell>
          <cell r="G79">
            <v>0</v>
          </cell>
          <cell r="H79">
            <v>0</v>
          </cell>
          <cell r="I79">
            <v>0</v>
          </cell>
          <cell r="J79">
            <v>0</v>
          </cell>
          <cell r="K79">
            <v>0</v>
          </cell>
          <cell r="L79">
            <v>0</v>
          </cell>
        </row>
        <row r="80">
          <cell r="A80" t="str">
            <v>AB2000  도급자용 가설건물</v>
          </cell>
          <cell r="C80">
            <v>0</v>
          </cell>
          <cell r="E80">
            <v>0</v>
          </cell>
          <cell r="F80">
            <v>28277982</v>
          </cell>
          <cell r="G80">
            <v>0</v>
          </cell>
          <cell r="H80">
            <v>7218887</v>
          </cell>
          <cell r="I80">
            <v>0</v>
          </cell>
          <cell r="J80">
            <v>349572734</v>
          </cell>
          <cell r="K80">
            <v>0</v>
          </cell>
          <cell r="L80">
            <v>385069603</v>
          </cell>
        </row>
        <row r="81">
          <cell r="A81" t="str">
            <v>AB2001  가설건물</v>
          </cell>
          <cell r="C81">
            <v>1</v>
          </cell>
          <cell r="D81" t="str">
            <v>SUM</v>
          </cell>
          <cell r="E81">
            <v>0</v>
          </cell>
          <cell r="F81">
            <v>0</v>
          </cell>
          <cell r="G81">
            <v>0</v>
          </cell>
          <cell r="H81">
            <v>0</v>
          </cell>
          <cell r="I81">
            <v>348810414</v>
          </cell>
          <cell r="J81">
            <v>348810414</v>
          </cell>
          <cell r="K81">
            <v>348810414</v>
          </cell>
          <cell r="L81">
            <v>348810414</v>
          </cell>
          <cell r="M81" t="str">
            <v>#.22</v>
          </cell>
        </row>
        <row r="82">
          <cell r="A82" t="str">
            <v>AB2002  철근야적장</v>
          </cell>
          <cell r="C82">
            <v>1</v>
          </cell>
          <cell r="D82" t="str">
            <v>SUM</v>
          </cell>
          <cell r="E82">
            <v>28277982</v>
          </cell>
          <cell r="F82">
            <v>28277982</v>
          </cell>
          <cell r="G82">
            <v>7218887</v>
          </cell>
          <cell r="H82">
            <v>7218887</v>
          </cell>
          <cell r="I82">
            <v>762320</v>
          </cell>
          <cell r="J82">
            <v>762320</v>
          </cell>
          <cell r="K82">
            <v>36259189</v>
          </cell>
          <cell r="L82">
            <v>36259189</v>
          </cell>
          <cell r="M82" t="str">
            <v>#.23</v>
          </cell>
        </row>
        <row r="83">
          <cell r="A83" t="str">
            <v>AB3400  업무용차량 및 선박등</v>
          </cell>
          <cell r="C83">
            <v>0</v>
          </cell>
          <cell r="E83">
            <v>0</v>
          </cell>
          <cell r="F83">
            <v>99923155</v>
          </cell>
          <cell r="G83">
            <v>0</v>
          </cell>
          <cell r="H83">
            <v>163644545</v>
          </cell>
          <cell r="I83">
            <v>0</v>
          </cell>
          <cell r="J83">
            <v>86372170</v>
          </cell>
          <cell r="K83">
            <v>0</v>
          </cell>
          <cell r="L83">
            <v>349939870</v>
          </cell>
        </row>
        <row r="84">
          <cell r="A84" t="str">
            <v>AB3401  감독차량비</v>
          </cell>
          <cell r="B84" t="str">
            <v>도급자용</v>
          </cell>
          <cell r="C84">
            <v>60</v>
          </cell>
          <cell r="D84" t="str">
            <v>MTH</v>
          </cell>
          <cell r="E84">
            <v>372350</v>
          </cell>
          <cell r="F84">
            <v>22341000</v>
          </cell>
          <cell r="G84">
            <v>1312075</v>
          </cell>
          <cell r="H84">
            <v>78724500</v>
          </cell>
          <cell r="I84">
            <v>1244536</v>
          </cell>
          <cell r="J84">
            <v>74672160</v>
          </cell>
          <cell r="K84">
            <v>2928961</v>
          </cell>
          <cell r="L84">
            <v>175737660</v>
          </cell>
          <cell r="M84" t="str">
            <v>#.24</v>
          </cell>
        </row>
        <row r="85">
          <cell r="A85" t="str">
            <v>AB3402  업무관리차량비</v>
          </cell>
          <cell r="B85" t="str">
            <v>발주자용</v>
          </cell>
          <cell r="C85">
            <v>0</v>
          </cell>
          <cell r="D85" t="str">
            <v>MTH</v>
          </cell>
          <cell r="E85">
            <v>0</v>
          </cell>
          <cell r="F85">
            <v>0</v>
          </cell>
          <cell r="G85">
            <v>0</v>
          </cell>
          <cell r="H85">
            <v>0</v>
          </cell>
          <cell r="I85">
            <v>0</v>
          </cell>
          <cell r="J85">
            <v>0</v>
          </cell>
          <cell r="K85">
            <v>0</v>
          </cell>
          <cell r="L85">
            <v>0</v>
          </cell>
        </row>
        <row r="86">
          <cell r="A86" t="str">
            <v>AB3403  터널 차량비</v>
          </cell>
          <cell r="B86" t="str">
            <v>작업용대차</v>
          </cell>
          <cell r="C86">
            <v>35</v>
          </cell>
          <cell r="D86" t="str">
            <v>MTH</v>
          </cell>
          <cell r="E86">
            <v>2216633</v>
          </cell>
          <cell r="F86">
            <v>77582155</v>
          </cell>
          <cell r="G86">
            <v>2426287</v>
          </cell>
          <cell r="H86">
            <v>84920045</v>
          </cell>
          <cell r="I86">
            <v>334286</v>
          </cell>
          <cell r="J86">
            <v>11700010</v>
          </cell>
          <cell r="K86">
            <v>4977206</v>
          </cell>
          <cell r="L86">
            <v>174202210</v>
          </cell>
          <cell r="M86" t="str">
            <v>#.25</v>
          </cell>
        </row>
        <row r="87">
          <cell r="A87" t="str">
            <v>AB3500  부지임대료</v>
          </cell>
          <cell r="C87">
            <v>0</v>
          </cell>
          <cell r="E87">
            <v>0</v>
          </cell>
          <cell r="F87">
            <v>0</v>
          </cell>
          <cell r="G87">
            <v>0</v>
          </cell>
          <cell r="H87">
            <v>0</v>
          </cell>
          <cell r="I87">
            <v>0</v>
          </cell>
          <cell r="J87">
            <v>58835300</v>
          </cell>
          <cell r="K87">
            <v>0</v>
          </cell>
          <cell r="L87">
            <v>58835300</v>
          </cell>
        </row>
        <row r="88">
          <cell r="A88" t="str">
            <v>AB3501  CON'C B/P 부지</v>
          </cell>
          <cell r="C88">
            <v>8600</v>
          </cell>
          <cell r="D88" t="str">
            <v>M2</v>
          </cell>
          <cell r="E88">
            <v>0</v>
          </cell>
          <cell r="F88">
            <v>0</v>
          </cell>
          <cell r="G88">
            <v>0</v>
          </cell>
          <cell r="H88">
            <v>0</v>
          </cell>
          <cell r="I88">
            <v>1807</v>
          </cell>
          <cell r="J88">
            <v>15540200</v>
          </cell>
          <cell r="K88">
            <v>1807</v>
          </cell>
          <cell r="L88">
            <v>15540200</v>
          </cell>
          <cell r="M88" t="str">
            <v>#.26</v>
          </cell>
        </row>
        <row r="89">
          <cell r="A89" t="str">
            <v>AB3502  ASP B/P 부지</v>
          </cell>
          <cell r="C89">
            <v>0</v>
          </cell>
          <cell r="D89" t="str">
            <v>M2</v>
          </cell>
          <cell r="E89">
            <v>0</v>
          </cell>
          <cell r="F89">
            <v>0</v>
          </cell>
          <cell r="G89">
            <v>0</v>
          </cell>
          <cell r="H89">
            <v>0</v>
          </cell>
          <cell r="I89">
            <v>0</v>
          </cell>
          <cell r="J89">
            <v>0</v>
          </cell>
          <cell r="K89">
            <v>0</v>
          </cell>
          <cell r="L89">
            <v>0</v>
          </cell>
        </row>
        <row r="90">
          <cell r="A90" t="str">
            <v>AB3503  C/R 부지</v>
          </cell>
          <cell r="C90">
            <v>5000</v>
          </cell>
          <cell r="D90" t="str">
            <v>M2</v>
          </cell>
          <cell r="E90">
            <v>0</v>
          </cell>
          <cell r="F90">
            <v>0</v>
          </cell>
          <cell r="G90">
            <v>0</v>
          </cell>
          <cell r="H90">
            <v>0</v>
          </cell>
          <cell r="I90">
            <v>1160</v>
          </cell>
          <cell r="J90">
            <v>5800000</v>
          </cell>
          <cell r="K90">
            <v>1160</v>
          </cell>
          <cell r="L90">
            <v>5800000</v>
          </cell>
          <cell r="M90" t="str">
            <v>#.27</v>
          </cell>
        </row>
        <row r="91">
          <cell r="A91" t="str">
            <v>AB3504  공사용가도 부지</v>
          </cell>
          <cell r="C91">
            <v>0</v>
          </cell>
          <cell r="D91" t="str">
            <v>M2</v>
          </cell>
          <cell r="E91">
            <v>0</v>
          </cell>
          <cell r="F91">
            <v>0</v>
          </cell>
          <cell r="G91">
            <v>0</v>
          </cell>
          <cell r="H91">
            <v>0</v>
          </cell>
          <cell r="I91">
            <v>0</v>
          </cell>
          <cell r="J91">
            <v>0</v>
          </cell>
          <cell r="K91">
            <v>0</v>
          </cell>
          <cell r="L91">
            <v>0</v>
          </cell>
        </row>
        <row r="92">
          <cell r="A92" t="str">
            <v>AB3505  공사용진입도로부지</v>
          </cell>
          <cell r="C92">
            <v>1915</v>
          </cell>
          <cell r="D92" t="str">
            <v>M2</v>
          </cell>
          <cell r="E92">
            <v>0</v>
          </cell>
          <cell r="F92">
            <v>0</v>
          </cell>
          <cell r="G92">
            <v>0</v>
          </cell>
          <cell r="H92">
            <v>0</v>
          </cell>
          <cell r="I92">
            <v>2900</v>
          </cell>
          <cell r="J92">
            <v>5553500</v>
          </cell>
          <cell r="K92">
            <v>2900</v>
          </cell>
          <cell r="L92">
            <v>5553500</v>
          </cell>
          <cell r="M92" t="str">
            <v>#.28</v>
          </cell>
        </row>
        <row r="93">
          <cell r="A93" t="str">
            <v>AB3506  사토장 부지</v>
          </cell>
          <cell r="C93">
            <v>0</v>
          </cell>
          <cell r="D93" t="str">
            <v>M2</v>
          </cell>
          <cell r="E93">
            <v>0</v>
          </cell>
          <cell r="F93">
            <v>0</v>
          </cell>
          <cell r="G93">
            <v>0</v>
          </cell>
          <cell r="H93">
            <v>0</v>
          </cell>
          <cell r="I93">
            <v>0</v>
          </cell>
          <cell r="J93">
            <v>0</v>
          </cell>
          <cell r="K93">
            <v>0</v>
          </cell>
          <cell r="L93">
            <v>0</v>
          </cell>
        </row>
        <row r="94">
          <cell r="A94" t="str">
            <v>AB3507  가설건물 부지</v>
          </cell>
          <cell r="C94">
            <v>9210</v>
          </cell>
          <cell r="D94" t="str">
            <v>M2</v>
          </cell>
          <cell r="E94">
            <v>0</v>
          </cell>
          <cell r="F94">
            <v>0</v>
          </cell>
          <cell r="G94">
            <v>0</v>
          </cell>
          <cell r="H94">
            <v>0</v>
          </cell>
          <cell r="I94">
            <v>2900</v>
          </cell>
          <cell r="J94">
            <v>26709000</v>
          </cell>
          <cell r="K94">
            <v>2900</v>
          </cell>
          <cell r="L94">
            <v>26709000</v>
          </cell>
          <cell r="M94" t="str">
            <v>#.29</v>
          </cell>
        </row>
        <row r="95">
          <cell r="A95" t="str">
            <v>AB3508  철근야적장 부지</v>
          </cell>
          <cell r="C95">
            <v>300</v>
          </cell>
          <cell r="D95" t="str">
            <v>M2</v>
          </cell>
          <cell r="E95">
            <v>0</v>
          </cell>
          <cell r="F95">
            <v>0</v>
          </cell>
          <cell r="G95">
            <v>0</v>
          </cell>
          <cell r="H95">
            <v>0</v>
          </cell>
          <cell r="I95">
            <v>15850</v>
          </cell>
          <cell r="J95">
            <v>4755000</v>
          </cell>
          <cell r="K95">
            <v>15850</v>
          </cell>
          <cell r="L95">
            <v>4755000</v>
          </cell>
          <cell r="M95" t="str">
            <v>#.30</v>
          </cell>
        </row>
        <row r="96">
          <cell r="A96" t="str">
            <v>AB3509  건설사업소 부지</v>
          </cell>
          <cell r="C96">
            <v>0</v>
          </cell>
          <cell r="D96" t="str">
            <v>M2</v>
          </cell>
          <cell r="E96">
            <v>0</v>
          </cell>
          <cell r="F96">
            <v>0</v>
          </cell>
          <cell r="G96">
            <v>0</v>
          </cell>
          <cell r="H96">
            <v>0</v>
          </cell>
          <cell r="I96">
            <v>0</v>
          </cell>
          <cell r="J96">
            <v>0</v>
          </cell>
          <cell r="K96">
            <v>0</v>
          </cell>
          <cell r="L96">
            <v>0</v>
          </cell>
        </row>
        <row r="97">
          <cell r="A97" t="str">
            <v>AB3510  교통처리용우회도로 부지</v>
          </cell>
          <cell r="C97">
            <v>398</v>
          </cell>
          <cell r="D97" t="str">
            <v>M2</v>
          </cell>
          <cell r="E97">
            <v>0</v>
          </cell>
          <cell r="F97">
            <v>0</v>
          </cell>
          <cell r="G97">
            <v>0</v>
          </cell>
          <cell r="H97">
            <v>0</v>
          </cell>
          <cell r="I97">
            <v>1200</v>
          </cell>
          <cell r="J97">
            <v>477600</v>
          </cell>
          <cell r="K97">
            <v>1200</v>
          </cell>
          <cell r="L97">
            <v>477600</v>
          </cell>
          <cell r="M97" t="str">
            <v>#.31</v>
          </cell>
        </row>
        <row r="98">
          <cell r="A98" t="str">
            <v>AB4000  공사용 설비</v>
          </cell>
          <cell r="C98">
            <v>0</v>
          </cell>
          <cell r="E98">
            <v>0</v>
          </cell>
          <cell r="F98">
            <v>3259302</v>
          </cell>
          <cell r="G98">
            <v>0</v>
          </cell>
          <cell r="H98">
            <v>4431929</v>
          </cell>
          <cell r="I98">
            <v>0</v>
          </cell>
          <cell r="J98">
            <v>10746</v>
          </cell>
          <cell r="K98">
            <v>0</v>
          </cell>
          <cell r="L98">
            <v>7701977</v>
          </cell>
        </row>
        <row r="99">
          <cell r="A99" t="str">
            <v>AB4200  급수설비</v>
          </cell>
          <cell r="C99">
            <v>1</v>
          </cell>
          <cell r="D99" t="str">
            <v>SUM</v>
          </cell>
          <cell r="E99">
            <v>3259302</v>
          </cell>
          <cell r="F99">
            <v>3259302</v>
          </cell>
          <cell r="G99">
            <v>4431929</v>
          </cell>
          <cell r="H99">
            <v>4431929</v>
          </cell>
          <cell r="I99">
            <v>10746</v>
          </cell>
          <cell r="J99">
            <v>10746</v>
          </cell>
          <cell r="K99">
            <v>7701977</v>
          </cell>
          <cell r="L99">
            <v>7701977</v>
          </cell>
          <cell r="M99" t="str">
            <v>#.32</v>
          </cell>
        </row>
        <row r="100">
          <cell r="A100" t="str">
            <v>AC  공통장비</v>
          </cell>
          <cell r="C100">
            <v>0</v>
          </cell>
          <cell r="E100">
            <v>0</v>
          </cell>
          <cell r="F100">
            <v>61569979</v>
          </cell>
          <cell r="G100">
            <v>0</v>
          </cell>
          <cell r="H100">
            <v>237841110</v>
          </cell>
          <cell r="I100">
            <v>0</v>
          </cell>
          <cell r="J100">
            <v>84952497</v>
          </cell>
          <cell r="K100">
            <v>0</v>
          </cell>
          <cell r="L100">
            <v>384363586</v>
          </cell>
        </row>
        <row r="101">
          <cell r="A101" t="str">
            <v>AC1000  장비운반비</v>
          </cell>
          <cell r="C101">
            <v>1</v>
          </cell>
          <cell r="D101" t="str">
            <v>SUM</v>
          </cell>
          <cell r="E101">
            <v>24446002</v>
          </cell>
          <cell r="F101">
            <v>24446002</v>
          </cell>
          <cell r="G101">
            <v>37789729</v>
          </cell>
          <cell r="H101">
            <v>37789729</v>
          </cell>
          <cell r="I101">
            <v>40544593</v>
          </cell>
          <cell r="J101">
            <v>40544593</v>
          </cell>
          <cell r="K101">
            <v>102780324</v>
          </cell>
          <cell r="L101">
            <v>102780324</v>
          </cell>
          <cell r="M101" t="str">
            <v>#.33</v>
          </cell>
        </row>
        <row r="102">
          <cell r="A102" t="str">
            <v>AC4000  플랜트</v>
          </cell>
          <cell r="C102">
            <v>0</v>
          </cell>
          <cell r="E102">
            <v>0</v>
          </cell>
          <cell r="F102">
            <v>37123977</v>
          </cell>
          <cell r="G102">
            <v>0</v>
          </cell>
          <cell r="H102">
            <v>200051381</v>
          </cell>
          <cell r="I102">
            <v>0</v>
          </cell>
          <cell r="J102">
            <v>44407904</v>
          </cell>
          <cell r="K102">
            <v>0</v>
          </cell>
          <cell r="L102">
            <v>281583262</v>
          </cell>
        </row>
        <row r="103">
          <cell r="A103" t="str">
            <v>AC4100  콘크리트 배치 플랜트</v>
          </cell>
          <cell r="C103">
            <v>1</v>
          </cell>
          <cell r="D103" t="str">
            <v>SUM</v>
          </cell>
          <cell r="E103">
            <v>23328939</v>
          </cell>
          <cell r="F103">
            <v>23328939</v>
          </cell>
          <cell r="G103">
            <v>151362703</v>
          </cell>
          <cell r="H103">
            <v>151362703</v>
          </cell>
          <cell r="I103">
            <v>30976036</v>
          </cell>
          <cell r="J103">
            <v>30976036</v>
          </cell>
          <cell r="K103">
            <v>205667678</v>
          </cell>
          <cell r="L103">
            <v>205667678</v>
          </cell>
          <cell r="M103" t="str">
            <v>#.34</v>
          </cell>
        </row>
        <row r="104">
          <cell r="A104" t="str">
            <v>AC4200  아스콘 배치 플랜트</v>
          </cell>
          <cell r="C104">
            <v>0</v>
          </cell>
          <cell r="D104" t="str">
            <v>SUM</v>
          </cell>
          <cell r="E104">
            <v>0</v>
          </cell>
          <cell r="F104">
            <v>0</v>
          </cell>
          <cell r="G104">
            <v>0</v>
          </cell>
          <cell r="H104">
            <v>0</v>
          </cell>
          <cell r="I104">
            <v>0</v>
          </cell>
          <cell r="J104">
            <v>0</v>
          </cell>
          <cell r="K104">
            <v>0</v>
          </cell>
          <cell r="L104">
            <v>0</v>
          </cell>
        </row>
        <row r="105">
          <cell r="A105" t="str">
            <v>AC4300  골재생산·선별장비</v>
          </cell>
          <cell r="B105" t="str">
            <v>C/R</v>
          </cell>
          <cell r="C105">
            <v>1</v>
          </cell>
          <cell r="D105" t="str">
            <v>SUM</v>
          </cell>
          <cell r="E105">
            <v>13795038</v>
          </cell>
          <cell r="F105">
            <v>13795038</v>
          </cell>
          <cell r="G105">
            <v>48688678</v>
          </cell>
          <cell r="H105">
            <v>48688678</v>
          </cell>
          <cell r="I105">
            <v>13431868</v>
          </cell>
          <cell r="J105">
            <v>13431868</v>
          </cell>
          <cell r="K105">
            <v>75915584</v>
          </cell>
          <cell r="L105">
            <v>75915584</v>
          </cell>
          <cell r="M105" t="str">
            <v>#.35</v>
          </cell>
        </row>
        <row r="106">
          <cell r="A106" t="str">
            <v>AD  현장 관리비</v>
          </cell>
          <cell r="C106">
            <v>0</v>
          </cell>
          <cell r="E106">
            <v>0</v>
          </cell>
          <cell r="F106">
            <v>81569922</v>
          </cell>
          <cell r="G106">
            <v>0</v>
          </cell>
          <cell r="H106">
            <v>225535312</v>
          </cell>
          <cell r="I106">
            <v>0</v>
          </cell>
          <cell r="J106">
            <v>1000742619</v>
          </cell>
          <cell r="K106">
            <v>0</v>
          </cell>
          <cell r="L106">
            <v>1307847853</v>
          </cell>
        </row>
        <row r="107">
          <cell r="A107" t="str">
            <v>AD1000  환경보전비</v>
          </cell>
          <cell r="C107">
            <v>1</v>
          </cell>
          <cell r="D107" t="str">
            <v>SUM</v>
          </cell>
          <cell r="E107">
            <v>0</v>
          </cell>
          <cell r="F107">
            <v>0</v>
          </cell>
          <cell r="G107">
            <v>0</v>
          </cell>
          <cell r="H107">
            <v>0</v>
          </cell>
          <cell r="I107">
            <v>691132610</v>
          </cell>
          <cell r="J107">
            <v>691132610</v>
          </cell>
          <cell r="K107">
            <v>691132610</v>
          </cell>
          <cell r="L107">
            <v>691132610</v>
          </cell>
          <cell r="M107" t="str">
            <v>#.36</v>
          </cell>
        </row>
        <row r="108">
          <cell r="A108" t="str">
            <v>AD1500  폐기물처리</v>
          </cell>
          <cell r="C108">
            <v>1</v>
          </cell>
          <cell r="D108" t="str">
            <v>SUM</v>
          </cell>
          <cell r="E108">
            <v>26010496</v>
          </cell>
          <cell r="F108">
            <v>26010496</v>
          </cell>
          <cell r="G108">
            <v>562201</v>
          </cell>
          <cell r="H108">
            <v>562201</v>
          </cell>
          <cell r="I108">
            <v>52052342</v>
          </cell>
          <cell r="J108">
            <v>52052342</v>
          </cell>
          <cell r="K108">
            <v>78625039</v>
          </cell>
          <cell r="L108">
            <v>78625039</v>
          </cell>
          <cell r="M108" t="str">
            <v>#.37</v>
          </cell>
        </row>
        <row r="109">
          <cell r="A109" t="str">
            <v>AD2000  품질관리비</v>
          </cell>
          <cell r="C109">
            <v>0</v>
          </cell>
          <cell r="E109">
            <v>0</v>
          </cell>
          <cell r="F109">
            <v>8133524</v>
          </cell>
          <cell r="G109">
            <v>0</v>
          </cell>
          <cell r="H109">
            <v>105725412</v>
          </cell>
          <cell r="I109">
            <v>0</v>
          </cell>
          <cell r="J109">
            <v>254223280</v>
          </cell>
          <cell r="K109">
            <v>0</v>
          </cell>
          <cell r="L109">
            <v>368082216</v>
          </cell>
        </row>
        <row r="110">
          <cell r="A110" t="str">
            <v>AD2100  품질 시험비</v>
          </cell>
          <cell r="C110">
            <v>1</v>
          </cell>
          <cell r="D110" t="str">
            <v>SUM</v>
          </cell>
          <cell r="E110">
            <v>7250670</v>
          </cell>
          <cell r="F110">
            <v>7250670</v>
          </cell>
          <cell r="G110">
            <v>97051500</v>
          </cell>
          <cell r="H110">
            <v>97051500</v>
          </cell>
          <cell r="I110">
            <v>139259190</v>
          </cell>
          <cell r="J110">
            <v>139259190</v>
          </cell>
          <cell r="K110">
            <v>243561360</v>
          </cell>
          <cell r="L110">
            <v>243561360</v>
          </cell>
          <cell r="M110" t="str">
            <v>#.38</v>
          </cell>
        </row>
        <row r="111">
          <cell r="A111" t="str">
            <v>AD2200  특수 시험비</v>
          </cell>
          <cell r="C111">
            <v>0</v>
          </cell>
          <cell r="D111" t="str">
            <v>SUM</v>
          </cell>
          <cell r="E111">
            <v>0</v>
          </cell>
          <cell r="F111">
            <v>0</v>
          </cell>
          <cell r="G111">
            <v>0</v>
          </cell>
          <cell r="H111">
            <v>0</v>
          </cell>
          <cell r="I111">
            <v>0</v>
          </cell>
          <cell r="J111">
            <v>0</v>
          </cell>
          <cell r="K111">
            <v>0</v>
          </cell>
          <cell r="L111">
            <v>0</v>
          </cell>
        </row>
        <row r="112">
          <cell r="A112" t="str">
            <v>AD2300  시험 시공비</v>
          </cell>
          <cell r="C112">
            <v>0</v>
          </cell>
          <cell r="D112" t="str">
            <v>SUM</v>
          </cell>
          <cell r="E112">
            <v>0</v>
          </cell>
          <cell r="F112">
            <v>0</v>
          </cell>
          <cell r="G112">
            <v>0</v>
          </cell>
          <cell r="H112">
            <v>0</v>
          </cell>
          <cell r="I112">
            <v>0</v>
          </cell>
          <cell r="J112">
            <v>0</v>
          </cell>
          <cell r="K112">
            <v>0</v>
          </cell>
          <cell r="L112">
            <v>0</v>
          </cell>
        </row>
        <row r="113">
          <cell r="A113" t="str">
            <v>AD2400  측량 및 검측비</v>
          </cell>
          <cell r="C113">
            <v>1</v>
          </cell>
          <cell r="D113" t="str">
            <v>SUM</v>
          </cell>
          <cell r="E113">
            <v>882854</v>
          </cell>
          <cell r="F113">
            <v>882854</v>
          </cell>
          <cell r="G113">
            <v>8673912</v>
          </cell>
          <cell r="H113">
            <v>8673912</v>
          </cell>
          <cell r="I113">
            <v>114964090</v>
          </cell>
          <cell r="J113">
            <v>114964090</v>
          </cell>
          <cell r="K113">
            <v>124520856</v>
          </cell>
          <cell r="L113">
            <v>124520856</v>
          </cell>
          <cell r="M113" t="str">
            <v>#.39</v>
          </cell>
        </row>
        <row r="114">
          <cell r="A114" t="str">
            <v>AD3000  공사부대비</v>
          </cell>
          <cell r="C114">
            <v>0</v>
          </cell>
          <cell r="E114">
            <v>0</v>
          </cell>
          <cell r="F114">
            <v>47425902</v>
          </cell>
          <cell r="G114">
            <v>0</v>
          </cell>
          <cell r="H114">
            <v>119247699</v>
          </cell>
          <cell r="I114">
            <v>0</v>
          </cell>
          <cell r="J114">
            <v>3334387</v>
          </cell>
          <cell r="K114">
            <v>0</v>
          </cell>
          <cell r="L114">
            <v>170007988</v>
          </cell>
        </row>
        <row r="115">
          <cell r="A115" t="str">
            <v>AD3100  기존도로 유지보수공</v>
          </cell>
          <cell r="C115">
            <v>1</v>
          </cell>
          <cell r="D115" t="str">
            <v>SUM</v>
          </cell>
          <cell r="E115">
            <v>40509851</v>
          </cell>
          <cell r="F115">
            <v>40509851</v>
          </cell>
          <cell r="G115">
            <v>5794574</v>
          </cell>
          <cell r="H115">
            <v>5794574</v>
          </cell>
          <cell r="I115">
            <v>1549288</v>
          </cell>
          <cell r="J115">
            <v>1549288</v>
          </cell>
          <cell r="K115">
            <v>47853713</v>
          </cell>
          <cell r="L115">
            <v>47853713</v>
          </cell>
          <cell r="M115" t="str">
            <v>#.40</v>
          </cell>
        </row>
        <row r="116">
          <cell r="A116" t="str">
            <v>AD3200  현장유지 관리공</v>
          </cell>
          <cell r="C116">
            <v>1</v>
          </cell>
          <cell r="D116" t="str">
            <v>SUM</v>
          </cell>
          <cell r="E116">
            <v>5782310</v>
          </cell>
          <cell r="F116">
            <v>5782310</v>
          </cell>
          <cell r="G116">
            <v>111943635</v>
          </cell>
          <cell r="H116">
            <v>111943635</v>
          </cell>
          <cell r="I116">
            <v>1770678</v>
          </cell>
          <cell r="J116">
            <v>1770678</v>
          </cell>
          <cell r="K116">
            <v>119496623</v>
          </cell>
          <cell r="L116">
            <v>119496623</v>
          </cell>
          <cell r="M116" t="str">
            <v>#.41</v>
          </cell>
        </row>
        <row r="117">
          <cell r="A117" t="str">
            <v>AD3300  준공관련 시설물비</v>
          </cell>
          <cell r="C117">
            <v>1</v>
          </cell>
          <cell r="D117" t="str">
            <v>SUM</v>
          </cell>
          <cell r="E117">
            <v>1133741</v>
          </cell>
          <cell r="F117">
            <v>1133741</v>
          </cell>
          <cell r="G117">
            <v>1509490</v>
          </cell>
          <cell r="H117">
            <v>1509490</v>
          </cell>
          <cell r="I117">
            <v>14421</v>
          </cell>
          <cell r="J117">
            <v>14421</v>
          </cell>
          <cell r="K117">
            <v>2657652</v>
          </cell>
          <cell r="L117">
            <v>2657652</v>
          </cell>
          <cell r="M117" t="str">
            <v>#.42</v>
          </cell>
        </row>
        <row r="118">
          <cell r="A118" t="str">
            <v>AD3400  온천조사비</v>
          </cell>
          <cell r="C118">
            <v>0</v>
          </cell>
          <cell r="D118" t="str">
            <v>SUM</v>
          </cell>
          <cell r="E118">
            <v>0</v>
          </cell>
          <cell r="F118">
            <v>0</v>
          </cell>
          <cell r="G118">
            <v>0</v>
          </cell>
          <cell r="H118">
            <v>0</v>
          </cell>
          <cell r="I118">
            <v>0</v>
          </cell>
          <cell r="J118">
            <v>0</v>
          </cell>
          <cell r="K118">
            <v>0</v>
          </cell>
          <cell r="L118">
            <v>0</v>
          </cell>
        </row>
        <row r="119">
          <cell r="C119">
            <v>0</v>
          </cell>
          <cell r="E119">
            <v>0</v>
          </cell>
          <cell r="F119">
            <v>0</v>
          </cell>
          <cell r="G119">
            <v>0</v>
          </cell>
          <cell r="H119">
            <v>0</v>
          </cell>
          <cell r="I119">
            <v>0</v>
          </cell>
          <cell r="J119">
            <v>0</v>
          </cell>
          <cell r="K119">
            <v>0</v>
          </cell>
          <cell r="L119">
            <v>0</v>
          </cell>
        </row>
        <row r="138">
          <cell r="A138" t="str">
            <v>D. 토 공 사</v>
          </cell>
          <cell r="C138">
            <v>1</v>
          </cell>
          <cell r="D138" t="str">
            <v>식</v>
          </cell>
          <cell r="F138">
            <v>4093931167</v>
          </cell>
          <cell r="H138">
            <v>5764102945</v>
          </cell>
          <cell r="J138">
            <v>3991879235</v>
          </cell>
          <cell r="L138">
            <v>13849913347</v>
          </cell>
        </row>
        <row r="139">
          <cell r="A139" t="str">
            <v>DA  벌개제근공</v>
          </cell>
          <cell r="C139">
            <v>0</v>
          </cell>
          <cell r="E139">
            <v>0</v>
          </cell>
          <cell r="F139">
            <v>0</v>
          </cell>
          <cell r="G139">
            <v>0</v>
          </cell>
          <cell r="H139">
            <v>140356848</v>
          </cell>
          <cell r="I139">
            <v>0</v>
          </cell>
          <cell r="J139">
            <v>8172160</v>
          </cell>
          <cell r="K139">
            <v>0</v>
          </cell>
          <cell r="L139">
            <v>148529008</v>
          </cell>
        </row>
        <row r="140">
          <cell r="A140" t="str">
            <v>DA1000  벌개제근공</v>
          </cell>
          <cell r="C140">
            <v>204304</v>
          </cell>
          <cell r="D140" t="str">
            <v>M2</v>
          </cell>
          <cell r="E140">
            <v>0</v>
          </cell>
          <cell r="F140">
            <v>0</v>
          </cell>
          <cell r="G140">
            <v>281</v>
          </cell>
          <cell r="H140">
            <v>57409424</v>
          </cell>
          <cell r="I140">
            <v>0</v>
          </cell>
          <cell r="J140">
            <v>0</v>
          </cell>
          <cell r="K140">
            <v>281</v>
          </cell>
          <cell r="L140">
            <v>57409424</v>
          </cell>
          <cell r="M140" t="str">
            <v>#.43</v>
          </cell>
        </row>
        <row r="141">
          <cell r="A141" t="str">
            <v>DA2000  벌  목</v>
          </cell>
          <cell r="C141">
            <v>204304</v>
          </cell>
          <cell r="D141" t="str">
            <v>M2</v>
          </cell>
          <cell r="E141">
            <v>0</v>
          </cell>
          <cell r="F141">
            <v>0</v>
          </cell>
          <cell r="G141">
            <v>406</v>
          </cell>
          <cell r="H141">
            <v>82947424</v>
          </cell>
          <cell r="I141">
            <v>40</v>
          </cell>
          <cell r="J141">
            <v>8172160</v>
          </cell>
          <cell r="K141">
            <v>446</v>
          </cell>
          <cell r="L141">
            <v>91119584</v>
          </cell>
          <cell r="M141" t="str">
            <v>#.44</v>
          </cell>
        </row>
        <row r="142">
          <cell r="A142" t="str">
            <v>DB  표토제거</v>
          </cell>
          <cell r="C142">
            <v>0</v>
          </cell>
          <cell r="E142">
            <v>0</v>
          </cell>
          <cell r="F142">
            <v>872980</v>
          </cell>
          <cell r="G142">
            <v>0</v>
          </cell>
          <cell r="H142">
            <v>663235</v>
          </cell>
          <cell r="I142">
            <v>0</v>
          </cell>
          <cell r="J142">
            <v>789082</v>
          </cell>
          <cell r="K142">
            <v>0</v>
          </cell>
          <cell r="L142">
            <v>2325297</v>
          </cell>
        </row>
        <row r="143">
          <cell r="A143" t="str">
            <v>DB1000  답구간</v>
          </cell>
          <cell r="C143">
            <v>0</v>
          </cell>
          <cell r="E143">
            <v>0</v>
          </cell>
          <cell r="F143">
            <v>219810</v>
          </cell>
          <cell r="G143">
            <v>0</v>
          </cell>
          <cell r="H143">
            <v>168090</v>
          </cell>
          <cell r="I143">
            <v>0</v>
          </cell>
          <cell r="J143">
            <v>199122</v>
          </cell>
          <cell r="K143">
            <v>0</v>
          </cell>
          <cell r="L143">
            <v>587022</v>
          </cell>
        </row>
        <row r="144">
          <cell r="A144" t="str">
            <v>DB1010  답구간,T=20 CM</v>
          </cell>
          <cell r="C144">
            <v>2586</v>
          </cell>
          <cell r="D144" t="str">
            <v>M2</v>
          </cell>
          <cell r="E144">
            <v>85</v>
          </cell>
          <cell r="F144">
            <v>219810</v>
          </cell>
          <cell r="G144">
            <v>65</v>
          </cell>
          <cell r="H144">
            <v>168090</v>
          </cell>
          <cell r="I144">
            <v>77</v>
          </cell>
          <cell r="J144">
            <v>199122</v>
          </cell>
          <cell r="K144">
            <v>227</v>
          </cell>
          <cell r="L144">
            <v>587022</v>
          </cell>
          <cell r="M144" t="str">
            <v>#.45</v>
          </cell>
        </row>
        <row r="145">
          <cell r="A145" t="str">
            <v>DB1020  답구간,T=30 CM</v>
          </cell>
          <cell r="C145">
            <v>0</v>
          </cell>
          <cell r="D145" t="str">
            <v>M2</v>
          </cell>
          <cell r="E145">
            <v>0</v>
          </cell>
          <cell r="F145">
            <v>0</v>
          </cell>
          <cell r="G145">
            <v>0</v>
          </cell>
          <cell r="H145">
            <v>0</v>
          </cell>
          <cell r="I145">
            <v>0</v>
          </cell>
          <cell r="J145">
            <v>0</v>
          </cell>
          <cell r="K145">
            <v>0</v>
          </cell>
          <cell r="L145">
            <v>0</v>
          </cell>
        </row>
        <row r="146">
          <cell r="A146" t="str">
            <v>DB1030  답구간,T=50 CM</v>
          </cell>
          <cell r="C146">
            <v>0</v>
          </cell>
          <cell r="D146" t="str">
            <v>M2</v>
          </cell>
          <cell r="E146">
            <v>0</v>
          </cell>
          <cell r="F146">
            <v>0</v>
          </cell>
          <cell r="G146">
            <v>0</v>
          </cell>
          <cell r="H146">
            <v>0</v>
          </cell>
          <cell r="I146">
            <v>0</v>
          </cell>
          <cell r="J146">
            <v>0</v>
          </cell>
          <cell r="K146">
            <v>0</v>
          </cell>
          <cell r="L146">
            <v>0</v>
          </cell>
        </row>
        <row r="147">
          <cell r="A147" t="str">
            <v>DB2000  답외구간</v>
          </cell>
          <cell r="C147">
            <v>0</v>
          </cell>
          <cell r="E147">
            <v>0</v>
          </cell>
          <cell r="F147">
            <v>653170</v>
          </cell>
          <cell r="G147">
            <v>0</v>
          </cell>
          <cell r="H147">
            <v>495145</v>
          </cell>
          <cell r="I147">
            <v>0</v>
          </cell>
          <cell r="J147">
            <v>589960</v>
          </cell>
          <cell r="K147">
            <v>0</v>
          </cell>
          <cell r="L147">
            <v>1738275</v>
          </cell>
        </row>
        <row r="148">
          <cell r="A148" t="str">
            <v>DB2010  답외구간,T=20 CM</v>
          </cell>
          <cell r="C148">
            <v>10535</v>
          </cell>
          <cell r="D148" t="str">
            <v>M2</v>
          </cell>
          <cell r="E148">
            <v>62</v>
          </cell>
          <cell r="F148">
            <v>653170</v>
          </cell>
          <cell r="G148">
            <v>47</v>
          </cell>
          <cell r="H148">
            <v>495145</v>
          </cell>
          <cell r="I148">
            <v>56</v>
          </cell>
          <cell r="J148">
            <v>589960</v>
          </cell>
          <cell r="K148">
            <v>165</v>
          </cell>
          <cell r="L148">
            <v>1738275</v>
          </cell>
          <cell r="M148" t="str">
            <v>#.46</v>
          </cell>
        </row>
        <row r="149">
          <cell r="A149" t="str">
            <v>DB2020  답외구간,T=30 CM</v>
          </cell>
          <cell r="C149">
            <v>0</v>
          </cell>
          <cell r="D149" t="str">
            <v>M2</v>
          </cell>
          <cell r="E149">
            <v>0</v>
          </cell>
          <cell r="F149">
            <v>0</v>
          </cell>
          <cell r="G149">
            <v>0</v>
          </cell>
          <cell r="H149">
            <v>0</v>
          </cell>
          <cell r="I149">
            <v>0</v>
          </cell>
          <cell r="J149">
            <v>0</v>
          </cell>
          <cell r="K149">
            <v>0</v>
          </cell>
          <cell r="L149">
            <v>0</v>
          </cell>
        </row>
        <row r="150">
          <cell r="A150" t="str">
            <v>DB2030  답외구간,T=50 CM</v>
          </cell>
          <cell r="C150">
            <v>0</v>
          </cell>
          <cell r="D150" t="str">
            <v>M2</v>
          </cell>
          <cell r="E150">
            <v>0</v>
          </cell>
          <cell r="F150">
            <v>0</v>
          </cell>
          <cell r="G150">
            <v>0</v>
          </cell>
          <cell r="H150">
            <v>0</v>
          </cell>
          <cell r="I150">
            <v>0</v>
          </cell>
          <cell r="J150">
            <v>0</v>
          </cell>
          <cell r="K150">
            <v>0</v>
          </cell>
          <cell r="L150">
            <v>0</v>
          </cell>
        </row>
        <row r="151">
          <cell r="A151" t="str">
            <v>DB3000  연약지반구간</v>
          </cell>
          <cell r="C151">
            <v>0</v>
          </cell>
          <cell r="D151" t="str">
            <v>M2</v>
          </cell>
          <cell r="E151">
            <v>0</v>
          </cell>
          <cell r="F151">
            <v>0</v>
          </cell>
          <cell r="G151">
            <v>0</v>
          </cell>
          <cell r="H151">
            <v>0</v>
          </cell>
          <cell r="I151">
            <v>0</v>
          </cell>
          <cell r="J151">
            <v>0</v>
          </cell>
          <cell r="K151">
            <v>0</v>
          </cell>
          <cell r="L151">
            <v>0</v>
          </cell>
        </row>
        <row r="152">
          <cell r="A152" t="str">
            <v>DC  기존구조물철거공</v>
          </cell>
          <cell r="C152">
            <v>0</v>
          </cell>
          <cell r="E152">
            <v>0</v>
          </cell>
          <cell r="F152">
            <v>4708381</v>
          </cell>
          <cell r="G152">
            <v>0</v>
          </cell>
          <cell r="H152">
            <v>9607910</v>
          </cell>
          <cell r="I152">
            <v>0</v>
          </cell>
          <cell r="J152">
            <v>8681431</v>
          </cell>
          <cell r="K152">
            <v>0</v>
          </cell>
          <cell r="L152">
            <v>22997722</v>
          </cell>
        </row>
        <row r="153">
          <cell r="A153" t="str">
            <v>DC1100  철근 콘크리트 깨기</v>
          </cell>
          <cell r="C153">
            <v>0</v>
          </cell>
          <cell r="E153">
            <v>0</v>
          </cell>
          <cell r="F153">
            <v>0</v>
          </cell>
          <cell r="G153">
            <v>0</v>
          </cell>
          <cell r="H153">
            <v>0</v>
          </cell>
          <cell r="I153">
            <v>0</v>
          </cell>
          <cell r="J153">
            <v>0</v>
          </cell>
          <cell r="K153">
            <v>0</v>
          </cell>
          <cell r="L153">
            <v>0</v>
          </cell>
        </row>
        <row r="154">
          <cell r="A154" t="str">
            <v>DC1110  T=30 CM 미만</v>
          </cell>
          <cell r="C154">
            <v>0</v>
          </cell>
          <cell r="D154" t="str">
            <v>M3</v>
          </cell>
          <cell r="E154">
            <v>0</v>
          </cell>
          <cell r="F154">
            <v>0</v>
          </cell>
          <cell r="G154">
            <v>0</v>
          </cell>
          <cell r="H154">
            <v>0</v>
          </cell>
          <cell r="I154">
            <v>0</v>
          </cell>
          <cell r="J154">
            <v>0</v>
          </cell>
          <cell r="K154">
            <v>0</v>
          </cell>
          <cell r="L154">
            <v>0</v>
          </cell>
        </row>
        <row r="155">
          <cell r="A155" t="str">
            <v>DC1120  T=30 CM 이상</v>
          </cell>
          <cell r="C155">
            <v>0</v>
          </cell>
          <cell r="D155" t="str">
            <v>M3</v>
          </cell>
          <cell r="E155">
            <v>0</v>
          </cell>
          <cell r="F155">
            <v>0</v>
          </cell>
          <cell r="G155">
            <v>0</v>
          </cell>
          <cell r="H155">
            <v>0</v>
          </cell>
          <cell r="I155">
            <v>0</v>
          </cell>
          <cell r="J155">
            <v>0</v>
          </cell>
          <cell r="K155">
            <v>0</v>
          </cell>
          <cell r="L155">
            <v>0</v>
          </cell>
        </row>
        <row r="156">
          <cell r="A156" t="str">
            <v>DC1200  무근 콘크리트 깨기</v>
          </cell>
          <cell r="C156">
            <v>0</v>
          </cell>
          <cell r="E156">
            <v>0</v>
          </cell>
          <cell r="F156">
            <v>296640</v>
          </cell>
          <cell r="G156">
            <v>0</v>
          </cell>
          <cell r="H156">
            <v>814464</v>
          </cell>
          <cell r="I156">
            <v>0</v>
          </cell>
          <cell r="J156">
            <v>643200</v>
          </cell>
          <cell r="K156">
            <v>0</v>
          </cell>
          <cell r="L156">
            <v>1754304</v>
          </cell>
        </row>
        <row r="157">
          <cell r="A157" t="str">
            <v>DC1210  T=30 CM 미만</v>
          </cell>
          <cell r="C157">
            <v>96</v>
          </cell>
          <cell r="D157" t="str">
            <v>M3</v>
          </cell>
          <cell r="E157">
            <v>3090</v>
          </cell>
          <cell r="F157">
            <v>296640</v>
          </cell>
          <cell r="G157">
            <v>8484</v>
          </cell>
          <cell r="H157">
            <v>814464</v>
          </cell>
          <cell r="I157">
            <v>6700</v>
          </cell>
          <cell r="J157">
            <v>643200</v>
          </cell>
          <cell r="K157">
            <v>18274</v>
          </cell>
          <cell r="L157">
            <v>1754304</v>
          </cell>
          <cell r="M157" t="str">
            <v>#.47</v>
          </cell>
        </row>
        <row r="158">
          <cell r="A158" t="str">
            <v>DC1220  T=30 CM 이상</v>
          </cell>
          <cell r="C158">
            <v>0</v>
          </cell>
          <cell r="D158" t="str">
            <v>M3</v>
          </cell>
          <cell r="E158">
            <v>0</v>
          </cell>
          <cell r="F158">
            <v>0</v>
          </cell>
          <cell r="G158">
            <v>0</v>
          </cell>
          <cell r="H158">
            <v>0</v>
          </cell>
          <cell r="I158">
            <v>0</v>
          </cell>
          <cell r="J158">
            <v>0</v>
          </cell>
          <cell r="K158">
            <v>0</v>
          </cell>
          <cell r="L158">
            <v>0</v>
          </cell>
        </row>
        <row r="159">
          <cell r="A159" t="str">
            <v>DC2000  기존 포장 깨기</v>
          </cell>
          <cell r="C159">
            <v>0</v>
          </cell>
          <cell r="E159">
            <v>0</v>
          </cell>
          <cell r="F159">
            <v>2397304</v>
          </cell>
          <cell r="G159">
            <v>0</v>
          </cell>
          <cell r="H159">
            <v>6349616</v>
          </cell>
          <cell r="I159">
            <v>0</v>
          </cell>
          <cell r="J159">
            <v>4893616</v>
          </cell>
          <cell r="K159">
            <v>0</v>
          </cell>
          <cell r="L159">
            <v>13640536</v>
          </cell>
        </row>
        <row r="160">
          <cell r="A160" t="str">
            <v>DC2100  콘크리트 포장 깨기</v>
          </cell>
          <cell r="C160">
            <v>728</v>
          </cell>
          <cell r="D160" t="str">
            <v>M3</v>
          </cell>
          <cell r="E160">
            <v>3293</v>
          </cell>
          <cell r="F160">
            <v>2397304</v>
          </cell>
          <cell r="G160">
            <v>8722</v>
          </cell>
          <cell r="H160">
            <v>6349616</v>
          </cell>
          <cell r="I160">
            <v>6722</v>
          </cell>
          <cell r="J160">
            <v>4893616</v>
          </cell>
          <cell r="K160">
            <v>18737</v>
          </cell>
          <cell r="L160">
            <v>13640536</v>
          </cell>
          <cell r="M160" t="str">
            <v>#.48</v>
          </cell>
        </row>
        <row r="161">
          <cell r="A161" t="str">
            <v>DC2200  아스팔트 포장 깨기</v>
          </cell>
          <cell r="C161">
            <v>0</v>
          </cell>
          <cell r="D161" t="str">
            <v>M3</v>
          </cell>
          <cell r="E161">
            <v>0</v>
          </cell>
          <cell r="F161">
            <v>0</v>
          </cell>
          <cell r="G161">
            <v>0</v>
          </cell>
          <cell r="H161">
            <v>0</v>
          </cell>
          <cell r="I161">
            <v>0</v>
          </cell>
          <cell r="J161">
            <v>0</v>
          </cell>
          <cell r="K161">
            <v>0</v>
          </cell>
          <cell r="L161">
            <v>0</v>
          </cell>
        </row>
        <row r="162">
          <cell r="A162" t="str">
            <v>DC2300  보도블럭 헐기</v>
          </cell>
          <cell r="C162">
            <v>0</v>
          </cell>
          <cell r="D162" t="str">
            <v>M2</v>
          </cell>
          <cell r="E162">
            <v>0</v>
          </cell>
          <cell r="F162">
            <v>0</v>
          </cell>
          <cell r="G162">
            <v>0</v>
          </cell>
          <cell r="H162">
            <v>0</v>
          </cell>
          <cell r="I162">
            <v>0</v>
          </cell>
          <cell r="J162">
            <v>0</v>
          </cell>
          <cell r="K162">
            <v>0</v>
          </cell>
          <cell r="L162">
            <v>0</v>
          </cell>
        </row>
        <row r="163">
          <cell r="A163" t="str">
            <v>DC3000  석 축 헐 기</v>
          </cell>
          <cell r="C163">
            <v>0</v>
          </cell>
          <cell r="E163">
            <v>0</v>
          </cell>
          <cell r="F163">
            <v>398682</v>
          </cell>
          <cell r="G163">
            <v>0</v>
          </cell>
          <cell r="H163">
            <v>1118471</v>
          </cell>
          <cell r="I163">
            <v>0</v>
          </cell>
          <cell r="J163">
            <v>883499</v>
          </cell>
          <cell r="K163">
            <v>0</v>
          </cell>
          <cell r="L163">
            <v>2400652</v>
          </cell>
        </row>
        <row r="164">
          <cell r="A164" t="str">
            <v>DC3100  석 축 헐 기</v>
          </cell>
          <cell r="B164" t="str">
            <v>찰쌓기</v>
          </cell>
          <cell r="C164">
            <v>107</v>
          </cell>
          <cell r="D164" t="str">
            <v>M2</v>
          </cell>
          <cell r="E164">
            <v>3726</v>
          </cell>
          <cell r="F164">
            <v>398682</v>
          </cell>
          <cell r="G164">
            <v>10453</v>
          </cell>
          <cell r="H164">
            <v>1118471</v>
          </cell>
          <cell r="I164">
            <v>8257</v>
          </cell>
          <cell r="J164">
            <v>883499</v>
          </cell>
          <cell r="K164">
            <v>22436</v>
          </cell>
          <cell r="L164">
            <v>2400652</v>
          </cell>
          <cell r="M164" t="str">
            <v>#.49</v>
          </cell>
        </row>
        <row r="165">
          <cell r="A165" t="str">
            <v>DC3200  석 축 헐 기</v>
          </cell>
          <cell r="B165" t="str">
            <v>메쌓기</v>
          </cell>
          <cell r="C165">
            <v>0</v>
          </cell>
          <cell r="D165" t="str">
            <v>M2</v>
          </cell>
          <cell r="E165">
            <v>0</v>
          </cell>
          <cell r="F165">
            <v>0</v>
          </cell>
          <cell r="G165">
            <v>0</v>
          </cell>
          <cell r="H165">
            <v>0</v>
          </cell>
          <cell r="I165">
            <v>0</v>
          </cell>
          <cell r="J165">
            <v>0</v>
          </cell>
          <cell r="K165">
            <v>0</v>
          </cell>
          <cell r="L165">
            <v>0</v>
          </cell>
        </row>
        <row r="166">
          <cell r="A166" t="str">
            <v>DC4000  파이프 깨기</v>
          </cell>
          <cell r="C166">
            <v>0</v>
          </cell>
          <cell r="E166">
            <v>0</v>
          </cell>
          <cell r="F166">
            <v>13651</v>
          </cell>
          <cell r="G166">
            <v>0</v>
          </cell>
          <cell r="H166">
            <v>37485</v>
          </cell>
          <cell r="I166">
            <v>0</v>
          </cell>
          <cell r="J166">
            <v>29614</v>
          </cell>
          <cell r="K166">
            <v>0</v>
          </cell>
          <cell r="L166">
            <v>80750</v>
          </cell>
        </row>
        <row r="167">
          <cell r="A167" t="str">
            <v>DC4100  D = 300 MM 이하</v>
          </cell>
          <cell r="C167">
            <v>0</v>
          </cell>
          <cell r="D167" t="str">
            <v>M</v>
          </cell>
          <cell r="E167">
            <v>0</v>
          </cell>
          <cell r="F167">
            <v>0</v>
          </cell>
          <cell r="G167">
            <v>0</v>
          </cell>
          <cell r="H167">
            <v>0</v>
          </cell>
          <cell r="I167">
            <v>0</v>
          </cell>
          <cell r="J167">
            <v>0</v>
          </cell>
          <cell r="K167">
            <v>0</v>
          </cell>
          <cell r="L167">
            <v>0</v>
          </cell>
        </row>
        <row r="168">
          <cell r="A168" t="str">
            <v>DC4200  D = 300  500 MM</v>
          </cell>
          <cell r="C168">
            <v>0</v>
          </cell>
          <cell r="D168" t="str">
            <v>M</v>
          </cell>
          <cell r="E168">
            <v>0</v>
          </cell>
          <cell r="F168">
            <v>0</v>
          </cell>
          <cell r="G168">
            <v>0</v>
          </cell>
          <cell r="H168">
            <v>0</v>
          </cell>
          <cell r="I168">
            <v>0</v>
          </cell>
          <cell r="J168">
            <v>0</v>
          </cell>
          <cell r="K168">
            <v>0</v>
          </cell>
          <cell r="L168">
            <v>0</v>
          </cell>
        </row>
        <row r="169">
          <cell r="A169" t="str">
            <v>DC4300  D = 500 MM 초과</v>
          </cell>
          <cell r="C169">
            <v>17</v>
          </cell>
          <cell r="D169" t="str">
            <v>M</v>
          </cell>
          <cell r="E169">
            <v>803</v>
          </cell>
          <cell r="F169">
            <v>13651</v>
          </cell>
          <cell r="G169">
            <v>2205</v>
          </cell>
          <cell r="H169">
            <v>37485</v>
          </cell>
          <cell r="I169">
            <v>1742</v>
          </cell>
          <cell r="J169">
            <v>29614</v>
          </cell>
          <cell r="K169">
            <v>4750</v>
          </cell>
          <cell r="L169">
            <v>80750</v>
          </cell>
          <cell r="M169" t="str">
            <v>#.50</v>
          </cell>
        </row>
        <row r="170">
          <cell r="A170" t="str">
            <v>DC5000  강교철거</v>
          </cell>
          <cell r="C170">
            <v>0</v>
          </cell>
          <cell r="D170" t="str">
            <v>TON</v>
          </cell>
          <cell r="E170">
            <v>0</v>
          </cell>
          <cell r="F170">
            <v>0</v>
          </cell>
          <cell r="G170">
            <v>0</v>
          </cell>
          <cell r="H170">
            <v>0</v>
          </cell>
          <cell r="I170">
            <v>0</v>
          </cell>
          <cell r="J170">
            <v>0</v>
          </cell>
          <cell r="K170">
            <v>0</v>
          </cell>
          <cell r="L170">
            <v>0</v>
          </cell>
        </row>
        <row r="171">
          <cell r="A171" t="str">
            <v>DC6000  PSC 빔 철거</v>
          </cell>
          <cell r="C171">
            <v>0</v>
          </cell>
          <cell r="E171">
            <v>0</v>
          </cell>
          <cell r="F171">
            <v>0</v>
          </cell>
          <cell r="G171">
            <v>0</v>
          </cell>
          <cell r="H171">
            <v>0</v>
          </cell>
          <cell r="I171">
            <v>0</v>
          </cell>
          <cell r="J171">
            <v>0</v>
          </cell>
          <cell r="K171">
            <v>0</v>
          </cell>
          <cell r="L171">
            <v>0</v>
          </cell>
        </row>
        <row r="172">
          <cell r="A172" t="str">
            <v>DC6100  PSC 빔 철거 L=15M 이하</v>
          </cell>
          <cell r="C172">
            <v>0</v>
          </cell>
          <cell r="D172" t="str">
            <v>NR</v>
          </cell>
          <cell r="E172">
            <v>0</v>
          </cell>
          <cell r="F172">
            <v>0</v>
          </cell>
          <cell r="G172">
            <v>0</v>
          </cell>
          <cell r="H172">
            <v>0</v>
          </cell>
          <cell r="I172">
            <v>0</v>
          </cell>
          <cell r="J172">
            <v>0</v>
          </cell>
          <cell r="K172">
            <v>0</v>
          </cell>
          <cell r="L172">
            <v>0</v>
          </cell>
        </row>
        <row r="173">
          <cell r="A173" t="str">
            <v>DC6200  PSC 빔 철거 L=15-20M 이하</v>
          </cell>
          <cell r="C173">
            <v>0</v>
          </cell>
          <cell r="D173" t="str">
            <v>NR</v>
          </cell>
          <cell r="E173">
            <v>0</v>
          </cell>
          <cell r="F173">
            <v>0</v>
          </cell>
          <cell r="G173">
            <v>0</v>
          </cell>
          <cell r="H173">
            <v>0</v>
          </cell>
          <cell r="I173">
            <v>0</v>
          </cell>
          <cell r="J173">
            <v>0</v>
          </cell>
          <cell r="K173">
            <v>0</v>
          </cell>
          <cell r="L173">
            <v>0</v>
          </cell>
        </row>
        <row r="174">
          <cell r="A174" t="str">
            <v>DC6300  PSC 빔 철거 L=20-30M 이하</v>
          </cell>
          <cell r="C174">
            <v>0</v>
          </cell>
          <cell r="D174" t="str">
            <v>NR</v>
          </cell>
          <cell r="E174">
            <v>0</v>
          </cell>
          <cell r="F174">
            <v>0</v>
          </cell>
          <cell r="G174">
            <v>0</v>
          </cell>
          <cell r="H174">
            <v>0</v>
          </cell>
          <cell r="I174">
            <v>0</v>
          </cell>
          <cell r="J174">
            <v>0</v>
          </cell>
          <cell r="K174">
            <v>0</v>
          </cell>
          <cell r="L174">
            <v>0</v>
          </cell>
        </row>
        <row r="175">
          <cell r="A175" t="str">
            <v>DC6400  PSC 빔 철거 L=30-40M 이하</v>
          </cell>
          <cell r="C175">
            <v>0</v>
          </cell>
          <cell r="D175" t="str">
            <v>NR</v>
          </cell>
          <cell r="E175">
            <v>0</v>
          </cell>
          <cell r="F175">
            <v>0</v>
          </cell>
          <cell r="G175">
            <v>0</v>
          </cell>
          <cell r="H175">
            <v>0</v>
          </cell>
          <cell r="I175">
            <v>0</v>
          </cell>
          <cell r="J175">
            <v>0</v>
          </cell>
          <cell r="K175">
            <v>0</v>
          </cell>
          <cell r="L175">
            <v>0</v>
          </cell>
        </row>
        <row r="176">
          <cell r="A176" t="str">
            <v>DC6500  PSC 빔 철거 L=40M 초과</v>
          </cell>
          <cell r="C176">
            <v>0</v>
          </cell>
          <cell r="D176" t="str">
            <v>NR</v>
          </cell>
          <cell r="E176">
            <v>0</v>
          </cell>
          <cell r="F176">
            <v>0</v>
          </cell>
          <cell r="G176">
            <v>0</v>
          </cell>
          <cell r="H176">
            <v>0</v>
          </cell>
          <cell r="I176">
            <v>0</v>
          </cell>
          <cell r="J176">
            <v>0</v>
          </cell>
          <cell r="K176">
            <v>0</v>
          </cell>
          <cell r="L176">
            <v>0</v>
          </cell>
        </row>
        <row r="177">
          <cell r="A177" t="str">
            <v>DC7900  건설폐기물 파쇄(100M/M)</v>
          </cell>
          <cell r="C177">
            <v>938</v>
          </cell>
          <cell r="D177" t="str">
            <v>M3</v>
          </cell>
          <cell r="E177">
            <v>1708</v>
          </cell>
          <cell r="F177">
            <v>1602104</v>
          </cell>
          <cell r="G177">
            <v>1373</v>
          </cell>
          <cell r="H177">
            <v>1287874</v>
          </cell>
          <cell r="I177">
            <v>2379</v>
          </cell>
          <cell r="J177">
            <v>2231502</v>
          </cell>
          <cell r="K177">
            <v>5460</v>
          </cell>
          <cell r="L177">
            <v>5121480</v>
          </cell>
          <cell r="M177" t="str">
            <v>#.51</v>
          </cell>
        </row>
        <row r="178">
          <cell r="A178" t="str">
            <v>DD  땅깎기공</v>
          </cell>
          <cell r="C178">
            <v>0</v>
          </cell>
          <cell r="E178">
            <v>0</v>
          </cell>
          <cell r="F178">
            <v>532446063</v>
          </cell>
          <cell r="G178">
            <v>0</v>
          </cell>
          <cell r="H178">
            <v>590954967</v>
          </cell>
          <cell r="I178">
            <v>0</v>
          </cell>
          <cell r="J178">
            <v>429868848</v>
          </cell>
          <cell r="K178">
            <v>0</v>
          </cell>
          <cell r="L178">
            <v>1553269878</v>
          </cell>
        </row>
        <row r="179">
          <cell r="A179" t="str">
            <v>DD1000  땅깎기(토사)</v>
          </cell>
          <cell r="C179">
            <v>0</v>
          </cell>
          <cell r="E179">
            <v>0</v>
          </cell>
          <cell r="F179">
            <v>165654414</v>
          </cell>
          <cell r="G179">
            <v>0</v>
          </cell>
          <cell r="H179">
            <v>128059086</v>
          </cell>
          <cell r="I179">
            <v>0</v>
          </cell>
          <cell r="J179">
            <v>150968739</v>
          </cell>
          <cell r="K179">
            <v>0</v>
          </cell>
          <cell r="L179">
            <v>444682239</v>
          </cell>
        </row>
        <row r="180">
          <cell r="A180" t="str">
            <v>DD1001 토  사</v>
          </cell>
          <cell r="B180" t="str">
            <v>신설</v>
          </cell>
          <cell r="C180">
            <v>587427</v>
          </cell>
          <cell r="D180" t="str">
            <v>M3</v>
          </cell>
          <cell r="E180">
            <v>282</v>
          </cell>
          <cell r="F180">
            <v>165654414</v>
          </cell>
          <cell r="G180">
            <v>218</v>
          </cell>
          <cell r="H180">
            <v>128059086</v>
          </cell>
          <cell r="I180">
            <v>257</v>
          </cell>
          <cell r="J180">
            <v>150968739</v>
          </cell>
          <cell r="K180">
            <v>757</v>
          </cell>
          <cell r="L180">
            <v>444682239</v>
          </cell>
          <cell r="M180" t="str">
            <v>#.52</v>
          </cell>
        </row>
        <row r="181">
          <cell r="A181" t="str">
            <v>DD1002 토  사</v>
          </cell>
          <cell r="B181" t="str">
            <v>확장</v>
          </cell>
          <cell r="C181">
            <v>0</v>
          </cell>
          <cell r="D181" t="str">
            <v>M3</v>
          </cell>
          <cell r="E181">
            <v>0</v>
          </cell>
          <cell r="F181">
            <v>0</v>
          </cell>
          <cell r="G181">
            <v>0</v>
          </cell>
          <cell r="H181">
            <v>0</v>
          </cell>
          <cell r="I181">
            <v>0</v>
          </cell>
          <cell r="J181">
            <v>0</v>
          </cell>
          <cell r="K181">
            <v>0</v>
          </cell>
          <cell r="L181">
            <v>0</v>
          </cell>
        </row>
        <row r="182">
          <cell r="A182" t="str">
            <v>DD2000  땅깎기(리핑암)</v>
          </cell>
          <cell r="C182">
            <v>0</v>
          </cell>
          <cell r="E182">
            <v>0</v>
          </cell>
          <cell r="F182">
            <v>104541654</v>
          </cell>
          <cell r="G182">
            <v>0</v>
          </cell>
          <cell r="H182">
            <v>81450124</v>
          </cell>
          <cell r="I182">
            <v>0</v>
          </cell>
          <cell r="J182">
            <v>98453887</v>
          </cell>
          <cell r="K182">
            <v>0</v>
          </cell>
          <cell r="L182">
            <v>284445665</v>
          </cell>
        </row>
        <row r="183">
          <cell r="A183" t="str">
            <v>DD2001 리핑암</v>
          </cell>
          <cell r="B183" t="str">
            <v>신설</v>
          </cell>
          <cell r="C183">
            <v>209923</v>
          </cell>
          <cell r="D183" t="str">
            <v>M3</v>
          </cell>
          <cell r="E183">
            <v>498</v>
          </cell>
          <cell r="F183">
            <v>104541654</v>
          </cell>
          <cell r="G183">
            <v>388</v>
          </cell>
          <cell r="H183">
            <v>81450124</v>
          </cell>
          <cell r="I183">
            <v>469</v>
          </cell>
          <cell r="J183">
            <v>98453887</v>
          </cell>
          <cell r="K183">
            <v>1355</v>
          </cell>
          <cell r="L183">
            <v>284445665</v>
          </cell>
          <cell r="M183" t="str">
            <v>#.53</v>
          </cell>
        </row>
        <row r="184">
          <cell r="A184" t="str">
            <v>DD2002 리핑암</v>
          </cell>
          <cell r="B184" t="str">
            <v>확장</v>
          </cell>
          <cell r="C184">
            <v>0</v>
          </cell>
          <cell r="D184" t="str">
            <v>M3</v>
          </cell>
          <cell r="E184">
            <v>0</v>
          </cell>
          <cell r="F184">
            <v>0</v>
          </cell>
          <cell r="G184">
            <v>0</v>
          </cell>
          <cell r="H184">
            <v>0</v>
          </cell>
          <cell r="I184">
            <v>0</v>
          </cell>
          <cell r="J184">
            <v>0</v>
          </cell>
          <cell r="K184">
            <v>0</v>
          </cell>
          <cell r="L184">
            <v>0</v>
          </cell>
        </row>
        <row r="185">
          <cell r="A185" t="str">
            <v>DD3000  땅깎기(발파암)</v>
          </cell>
          <cell r="C185">
            <v>0</v>
          </cell>
          <cell r="E185">
            <v>0</v>
          </cell>
          <cell r="F185">
            <v>262249995</v>
          </cell>
          <cell r="G185">
            <v>0</v>
          </cell>
          <cell r="H185">
            <v>381445757</v>
          </cell>
          <cell r="I185">
            <v>0</v>
          </cell>
          <cell r="J185">
            <v>180446222</v>
          </cell>
          <cell r="K185">
            <v>0</v>
          </cell>
          <cell r="L185">
            <v>824141974</v>
          </cell>
        </row>
        <row r="186">
          <cell r="A186" t="str">
            <v>DD3001  발파암</v>
          </cell>
          <cell r="B186" t="str">
            <v>미진동암파쇄굴착</v>
          </cell>
          <cell r="C186">
            <v>0</v>
          </cell>
          <cell r="D186" t="str">
            <v>M3</v>
          </cell>
          <cell r="E186">
            <v>0</v>
          </cell>
          <cell r="F186">
            <v>0</v>
          </cell>
          <cell r="G186">
            <v>0</v>
          </cell>
          <cell r="H186">
            <v>0</v>
          </cell>
          <cell r="I186">
            <v>0</v>
          </cell>
          <cell r="J186">
            <v>0</v>
          </cell>
          <cell r="K186">
            <v>0</v>
          </cell>
          <cell r="L186">
            <v>0</v>
          </cell>
        </row>
        <row r="187">
          <cell r="A187" t="str">
            <v>DD3002  발파암</v>
          </cell>
          <cell r="B187" t="str">
            <v>정밀진동제어발파</v>
          </cell>
          <cell r="C187">
            <v>0</v>
          </cell>
          <cell r="D187" t="str">
            <v>M3</v>
          </cell>
          <cell r="E187">
            <v>0</v>
          </cell>
          <cell r="F187">
            <v>0</v>
          </cell>
          <cell r="G187">
            <v>0</v>
          </cell>
          <cell r="H187">
            <v>0</v>
          </cell>
          <cell r="I187">
            <v>0</v>
          </cell>
          <cell r="J187">
            <v>0</v>
          </cell>
          <cell r="K187">
            <v>0</v>
          </cell>
          <cell r="L187">
            <v>0</v>
          </cell>
        </row>
        <row r="188">
          <cell r="A188" t="str">
            <v>DD3003  발파암</v>
          </cell>
          <cell r="B188" t="str">
            <v>소규모</v>
          </cell>
          <cell r="C188">
            <v>0</v>
          </cell>
          <cell r="D188" t="str">
            <v>M3</v>
          </cell>
          <cell r="E188">
            <v>0</v>
          </cell>
          <cell r="F188">
            <v>0</v>
          </cell>
          <cell r="G188">
            <v>0</v>
          </cell>
          <cell r="H188">
            <v>0</v>
          </cell>
          <cell r="I188">
            <v>0</v>
          </cell>
          <cell r="J188">
            <v>0</v>
          </cell>
          <cell r="K188">
            <v>0</v>
          </cell>
          <cell r="L188">
            <v>0</v>
          </cell>
        </row>
        <row r="189">
          <cell r="A189" t="str">
            <v>DD3004  발파암</v>
          </cell>
          <cell r="B189" t="str">
            <v>중규모</v>
          </cell>
          <cell r="C189">
            <v>0</v>
          </cell>
          <cell r="D189" t="str">
            <v>M3</v>
          </cell>
          <cell r="E189">
            <v>0</v>
          </cell>
          <cell r="F189">
            <v>0</v>
          </cell>
          <cell r="G189">
            <v>0</v>
          </cell>
          <cell r="H189">
            <v>0</v>
          </cell>
          <cell r="I189">
            <v>0</v>
          </cell>
          <cell r="J189">
            <v>0</v>
          </cell>
          <cell r="K189">
            <v>0</v>
          </cell>
          <cell r="L189">
            <v>0</v>
          </cell>
        </row>
        <row r="190">
          <cell r="A190" t="str">
            <v>DD3005  발파암</v>
          </cell>
          <cell r="B190" t="str">
            <v>일반발파</v>
          </cell>
          <cell r="C190">
            <v>0</v>
          </cell>
          <cell r="D190" t="str">
            <v>M3</v>
          </cell>
          <cell r="E190">
            <v>0</v>
          </cell>
          <cell r="F190">
            <v>0</v>
          </cell>
          <cell r="G190">
            <v>0</v>
          </cell>
          <cell r="H190">
            <v>0</v>
          </cell>
          <cell r="I190">
            <v>0</v>
          </cell>
          <cell r="J190">
            <v>0</v>
          </cell>
          <cell r="K190">
            <v>0</v>
          </cell>
          <cell r="L190">
            <v>0</v>
          </cell>
        </row>
        <row r="191">
          <cell r="A191" t="str">
            <v>DD3006  발파암</v>
          </cell>
          <cell r="B191" t="str">
            <v>대규모발파</v>
          </cell>
          <cell r="C191">
            <v>96593</v>
          </cell>
          <cell r="D191" t="str">
            <v>M3</v>
          </cell>
          <cell r="E191">
            <v>2715</v>
          </cell>
          <cell r="F191">
            <v>262249995</v>
          </cell>
          <cell r="G191">
            <v>3949</v>
          </cell>
          <cell r="H191">
            <v>381445757</v>
          </cell>
          <cell r="I191">
            <v>1454</v>
          </cell>
          <cell r="J191">
            <v>140446222</v>
          </cell>
          <cell r="K191">
            <v>8118</v>
          </cell>
          <cell r="L191">
            <v>784141974</v>
          </cell>
          <cell r="M191" t="str">
            <v>#.54</v>
          </cell>
        </row>
        <row r="192">
          <cell r="A192" t="str">
            <v>DD3007  시험발파비</v>
          </cell>
          <cell r="C192">
            <v>1</v>
          </cell>
          <cell r="D192" t="str">
            <v>SUM</v>
          </cell>
          <cell r="E192">
            <v>0</v>
          </cell>
          <cell r="F192">
            <v>0</v>
          </cell>
          <cell r="G192">
            <v>0</v>
          </cell>
          <cell r="H192">
            <v>0</v>
          </cell>
          <cell r="I192">
            <v>40000000</v>
          </cell>
          <cell r="J192">
            <v>40000000</v>
          </cell>
          <cell r="K192">
            <v>40000000</v>
          </cell>
          <cell r="L192">
            <v>40000000</v>
          </cell>
          <cell r="M192" t="str">
            <v>#.55</v>
          </cell>
        </row>
        <row r="193">
          <cell r="A193" t="str">
            <v>DD3081  발파암</v>
          </cell>
          <cell r="B193" t="str">
            <v>확장부</v>
          </cell>
          <cell r="C193">
            <v>0</v>
          </cell>
          <cell r="E193">
            <v>0</v>
          </cell>
          <cell r="F193">
            <v>0</v>
          </cell>
          <cell r="G193">
            <v>0</v>
          </cell>
          <cell r="H193">
            <v>0</v>
          </cell>
          <cell r="I193">
            <v>0</v>
          </cell>
          <cell r="J193">
            <v>0</v>
          </cell>
          <cell r="K193">
            <v>0</v>
          </cell>
          <cell r="L193">
            <v>0</v>
          </cell>
        </row>
        <row r="194">
          <cell r="A194" t="str">
            <v>DD3082  발파암</v>
          </cell>
          <cell r="B194" t="str">
            <v>미진동발파</v>
          </cell>
          <cell r="C194">
            <v>0</v>
          </cell>
          <cell r="D194" t="str">
            <v>M3</v>
          </cell>
          <cell r="E194">
            <v>0</v>
          </cell>
          <cell r="F194">
            <v>0</v>
          </cell>
          <cell r="G194">
            <v>0</v>
          </cell>
          <cell r="H194">
            <v>0</v>
          </cell>
          <cell r="I194">
            <v>0</v>
          </cell>
          <cell r="J194">
            <v>0</v>
          </cell>
          <cell r="K194">
            <v>0</v>
          </cell>
          <cell r="L194">
            <v>0</v>
          </cell>
        </row>
        <row r="195">
          <cell r="A195" t="str">
            <v>DD3083  발파암</v>
          </cell>
          <cell r="B195" t="str">
            <v>무진동발파</v>
          </cell>
          <cell r="C195">
            <v>0</v>
          </cell>
          <cell r="D195" t="str">
            <v>M3</v>
          </cell>
          <cell r="E195">
            <v>0</v>
          </cell>
          <cell r="F195">
            <v>0</v>
          </cell>
          <cell r="G195">
            <v>0</v>
          </cell>
          <cell r="H195">
            <v>0</v>
          </cell>
          <cell r="I195">
            <v>0</v>
          </cell>
          <cell r="J195">
            <v>0</v>
          </cell>
          <cell r="K195">
            <v>0</v>
          </cell>
          <cell r="L195">
            <v>0</v>
          </cell>
        </row>
        <row r="196">
          <cell r="A196" t="str">
            <v>DD4000  기타 경화물질</v>
          </cell>
          <cell r="C196">
            <v>0</v>
          </cell>
          <cell r="D196" t="str">
            <v>M3</v>
          </cell>
          <cell r="E196">
            <v>0</v>
          </cell>
          <cell r="F196">
            <v>0</v>
          </cell>
          <cell r="G196">
            <v>0</v>
          </cell>
          <cell r="H196">
            <v>0</v>
          </cell>
          <cell r="I196">
            <v>0</v>
          </cell>
          <cell r="J196">
            <v>0</v>
          </cell>
          <cell r="K196">
            <v>0</v>
          </cell>
          <cell r="L196">
            <v>0</v>
          </cell>
        </row>
        <row r="197">
          <cell r="A197" t="str">
            <v>DF  땅깎기의 부대공</v>
          </cell>
          <cell r="C197">
            <v>0</v>
          </cell>
          <cell r="E197">
            <v>0</v>
          </cell>
          <cell r="F197">
            <v>204201008</v>
          </cell>
          <cell r="G197">
            <v>0</v>
          </cell>
          <cell r="H197">
            <v>320118049</v>
          </cell>
          <cell r="I197">
            <v>0</v>
          </cell>
          <cell r="J197">
            <v>248084880</v>
          </cell>
          <cell r="K197">
            <v>0</v>
          </cell>
          <cell r="L197">
            <v>772403937</v>
          </cell>
        </row>
        <row r="198">
          <cell r="A198" t="str">
            <v>DF1000  비탈면 고르기</v>
          </cell>
          <cell r="C198">
            <v>0</v>
          </cell>
          <cell r="E198">
            <v>0</v>
          </cell>
          <cell r="F198">
            <v>4936239</v>
          </cell>
          <cell r="G198">
            <v>0</v>
          </cell>
          <cell r="H198">
            <v>54790116</v>
          </cell>
          <cell r="I198">
            <v>0</v>
          </cell>
          <cell r="J198">
            <v>2849200</v>
          </cell>
          <cell r="K198">
            <v>0</v>
          </cell>
          <cell r="L198">
            <v>62575555</v>
          </cell>
        </row>
        <row r="199">
          <cell r="A199" t="str">
            <v>DF1310  토  사</v>
          </cell>
          <cell r="C199">
            <v>0</v>
          </cell>
          <cell r="D199" t="str">
            <v>M2</v>
          </cell>
          <cell r="E199">
            <v>0</v>
          </cell>
          <cell r="F199">
            <v>0</v>
          </cell>
          <cell r="G199">
            <v>0</v>
          </cell>
          <cell r="H199">
            <v>0</v>
          </cell>
          <cell r="I199">
            <v>0</v>
          </cell>
          <cell r="J199">
            <v>0</v>
          </cell>
          <cell r="K199">
            <v>0</v>
          </cell>
          <cell r="L199">
            <v>0</v>
          </cell>
        </row>
        <row r="200">
          <cell r="A200" t="str">
            <v>DF1305  리핑암</v>
          </cell>
          <cell r="C200">
            <v>0</v>
          </cell>
          <cell r="D200" t="str">
            <v>M2</v>
          </cell>
          <cell r="E200">
            <v>0</v>
          </cell>
          <cell r="F200">
            <v>0</v>
          </cell>
          <cell r="G200">
            <v>0</v>
          </cell>
          <cell r="H200">
            <v>0</v>
          </cell>
          <cell r="I200">
            <v>0</v>
          </cell>
          <cell r="J200">
            <v>0</v>
          </cell>
          <cell r="K200">
            <v>0</v>
          </cell>
          <cell r="L200">
            <v>0</v>
          </cell>
        </row>
        <row r="201">
          <cell r="A201" t="str">
            <v>DF1310  발파암</v>
          </cell>
          <cell r="B201" t="str">
            <v>일반부</v>
          </cell>
          <cell r="C201">
            <v>7123</v>
          </cell>
          <cell r="D201" t="str">
            <v>M2</v>
          </cell>
          <cell r="E201">
            <v>693</v>
          </cell>
          <cell r="F201">
            <v>4936239</v>
          </cell>
          <cell r="G201">
            <v>7692</v>
          </cell>
          <cell r="H201">
            <v>54790116</v>
          </cell>
          <cell r="I201">
            <v>400</v>
          </cell>
          <cell r="J201">
            <v>2849200</v>
          </cell>
          <cell r="K201">
            <v>8785</v>
          </cell>
          <cell r="L201">
            <v>62575555</v>
          </cell>
          <cell r="M201" t="str">
            <v>#.56</v>
          </cell>
        </row>
        <row r="202">
          <cell r="A202" t="str">
            <v>DF1320  발파암</v>
          </cell>
          <cell r="B202" t="str">
            <v>확장부</v>
          </cell>
          <cell r="C202">
            <v>0</v>
          </cell>
          <cell r="D202" t="str">
            <v>M2</v>
          </cell>
          <cell r="E202">
            <v>0</v>
          </cell>
          <cell r="F202">
            <v>0</v>
          </cell>
          <cell r="G202">
            <v>0</v>
          </cell>
          <cell r="H202">
            <v>0</v>
          </cell>
          <cell r="I202">
            <v>0</v>
          </cell>
          <cell r="J202">
            <v>0</v>
          </cell>
          <cell r="K202">
            <v>0</v>
          </cell>
          <cell r="L202">
            <v>0</v>
          </cell>
        </row>
        <row r="203">
          <cell r="A203" t="str">
            <v>DF1330  발파암</v>
          </cell>
          <cell r="B203" t="str">
            <v>미진동발파</v>
          </cell>
          <cell r="C203">
            <v>0</v>
          </cell>
          <cell r="D203" t="str">
            <v>M2</v>
          </cell>
          <cell r="E203">
            <v>0</v>
          </cell>
          <cell r="F203">
            <v>0</v>
          </cell>
          <cell r="G203">
            <v>0</v>
          </cell>
          <cell r="H203">
            <v>0</v>
          </cell>
          <cell r="I203">
            <v>0</v>
          </cell>
          <cell r="J203">
            <v>0</v>
          </cell>
          <cell r="K203">
            <v>0</v>
          </cell>
          <cell r="L203">
            <v>0</v>
          </cell>
        </row>
        <row r="204">
          <cell r="A204" t="str">
            <v>DF1340  발파암</v>
          </cell>
          <cell r="B204" t="str">
            <v>무진동발파</v>
          </cell>
          <cell r="C204">
            <v>0</v>
          </cell>
          <cell r="D204" t="str">
            <v>M2</v>
          </cell>
          <cell r="E204">
            <v>0</v>
          </cell>
          <cell r="F204">
            <v>0</v>
          </cell>
          <cell r="G204">
            <v>0</v>
          </cell>
          <cell r="H204">
            <v>0</v>
          </cell>
          <cell r="I204">
            <v>0</v>
          </cell>
          <cell r="J204">
            <v>0</v>
          </cell>
          <cell r="K204">
            <v>0</v>
          </cell>
          <cell r="L204">
            <v>0</v>
          </cell>
        </row>
        <row r="205">
          <cell r="A205" t="str">
            <v>DF2000  노상준비공</v>
          </cell>
          <cell r="C205">
            <v>0</v>
          </cell>
          <cell r="E205">
            <v>0</v>
          </cell>
          <cell r="F205">
            <v>502334</v>
          </cell>
          <cell r="G205">
            <v>0</v>
          </cell>
          <cell r="H205">
            <v>897025</v>
          </cell>
          <cell r="I205">
            <v>0</v>
          </cell>
          <cell r="J205">
            <v>717620</v>
          </cell>
          <cell r="K205">
            <v>0</v>
          </cell>
          <cell r="L205">
            <v>2116979</v>
          </cell>
        </row>
        <row r="206">
          <cell r="A206" t="str">
            <v>DF2010  신설</v>
          </cell>
          <cell r="C206">
            <v>35881</v>
          </cell>
          <cell r="D206" t="str">
            <v>M2</v>
          </cell>
          <cell r="E206">
            <v>14</v>
          </cell>
          <cell r="F206">
            <v>502334</v>
          </cell>
          <cell r="G206">
            <v>25</v>
          </cell>
          <cell r="H206">
            <v>897025</v>
          </cell>
          <cell r="I206">
            <v>20</v>
          </cell>
          <cell r="J206">
            <v>717620</v>
          </cell>
          <cell r="K206">
            <v>59</v>
          </cell>
          <cell r="L206">
            <v>2116979</v>
          </cell>
          <cell r="M206" t="str">
            <v>#.57</v>
          </cell>
        </row>
        <row r="207">
          <cell r="A207" t="str">
            <v>DF2020  확장</v>
          </cell>
          <cell r="C207">
            <v>0</v>
          </cell>
          <cell r="D207" t="str">
            <v>M2</v>
          </cell>
          <cell r="E207">
            <v>0</v>
          </cell>
          <cell r="F207">
            <v>0</v>
          </cell>
          <cell r="G207">
            <v>0</v>
          </cell>
          <cell r="H207">
            <v>0</v>
          </cell>
          <cell r="I207">
            <v>0</v>
          </cell>
          <cell r="J207">
            <v>0</v>
          </cell>
          <cell r="K207">
            <v>0</v>
          </cell>
          <cell r="L207">
            <v>0</v>
          </cell>
        </row>
        <row r="208">
          <cell r="A208" t="str">
            <v>DF3000  직접 잔토처리</v>
          </cell>
          <cell r="C208">
            <v>0</v>
          </cell>
          <cell r="E208">
            <v>0</v>
          </cell>
          <cell r="F208">
            <v>198762435</v>
          </cell>
          <cell r="G208">
            <v>0</v>
          </cell>
          <cell r="H208">
            <v>264430908</v>
          </cell>
          <cell r="I208">
            <v>0</v>
          </cell>
          <cell r="J208">
            <v>244518060</v>
          </cell>
          <cell r="K208">
            <v>0</v>
          </cell>
          <cell r="L208">
            <v>707711403</v>
          </cell>
        </row>
        <row r="209">
          <cell r="A209" t="str">
            <v>DF3100  토  사</v>
          </cell>
          <cell r="C209">
            <v>0</v>
          </cell>
          <cell r="D209" t="str">
            <v>M3</v>
          </cell>
          <cell r="E209">
            <v>0</v>
          </cell>
          <cell r="F209">
            <v>0</v>
          </cell>
          <cell r="G209">
            <v>0</v>
          </cell>
          <cell r="H209">
            <v>0</v>
          </cell>
          <cell r="I209">
            <v>0</v>
          </cell>
          <cell r="J209">
            <v>0</v>
          </cell>
          <cell r="K209">
            <v>0</v>
          </cell>
          <cell r="L209">
            <v>0</v>
          </cell>
        </row>
        <row r="210">
          <cell r="A210" t="str">
            <v>DF3200  리핑암</v>
          </cell>
          <cell r="C210">
            <v>0</v>
          </cell>
          <cell r="D210" t="str">
            <v>M3</v>
          </cell>
          <cell r="E210">
            <v>0</v>
          </cell>
          <cell r="F210">
            <v>0</v>
          </cell>
          <cell r="G210">
            <v>0</v>
          </cell>
          <cell r="H210">
            <v>0</v>
          </cell>
          <cell r="I210">
            <v>0</v>
          </cell>
          <cell r="J210">
            <v>0</v>
          </cell>
          <cell r="K210">
            <v>0</v>
          </cell>
          <cell r="L210">
            <v>0</v>
          </cell>
        </row>
        <row r="211">
          <cell r="A211" t="str">
            <v>DF3300  발파암</v>
          </cell>
          <cell r="C211">
            <v>73209</v>
          </cell>
          <cell r="D211" t="str">
            <v>M3</v>
          </cell>
          <cell r="E211">
            <v>2715</v>
          </cell>
          <cell r="F211">
            <v>198762435</v>
          </cell>
          <cell r="G211">
            <v>3612</v>
          </cell>
          <cell r="H211">
            <v>264430908</v>
          </cell>
          <cell r="I211">
            <v>3340</v>
          </cell>
          <cell r="J211">
            <v>244518060</v>
          </cell>
          <cell r="K211">
            <v>9667</v>
          </cell>
          <cell r="L211">
            <v>707711403</v>
          </cell>
          <cell r="M211" t="str">
            <v>#.58</v>
          </cell>
        </row>
        <row r="212">
          <cell r="A212" t="str">
            <v>DF5000 타공구반출토</v>
          </cell>
          <cell r="C212">
            <v>0</v>
          </cell>
          <cell r="E212">
            <v>0</v>
          </cell>
          <cell r="F212">
            <v>0</v>
          </cell>
          <cell r="G212">
            <v>0</v>
          </cell>
          <cell r="H212">
            <v>0</v>
          </cell>
          <cell r="I212">
            <v>0</v>
          </cell>
          <cell r="J212">
            <v>0</v>
          </cell>
          <cell r="K212">
            <v>0</v>
          </cell>
          <cell r="L212">
            <v>0</v>
          </cell>
        </row>
        <row r="213">
          <cell r="A213" t="str">
            <v>DF5100  토  사</v>
          </cell>
          <cell r="B213" t="str">
            <v>타공구반출토</v>
          </cell>
          <cell r="C213">
            <v>0</v>
          </cell>
          <cell r="D213" t="str">
            <v>M3</v>
          </cell>
          <cell r="E213">
            <v>0</v>
          </cell>
          <cell r="F213">
            <v>0</v>
          </cell>
          <cell r="G213">
            <v>0</v>
          </cell>
          <cell r="H213">
            <v>0</v>
          </cell>
          <cell r="I213">
            <v>0</v>
          </cell>
          <cell r="J213">
            <v>0</v>
          </cell>
          <cell r="K213">
            <v>0</v>
          </cell>
          <cell r="L213">
            <v>0</v>
          </cell>
        </row>
        <row r="214">
          <cell r="A214" t="str">
            <v>DF5200  리핑암</v>
          </cell>
          <cell r="B214" t="str">
            <v>타공구반출토</v>
          </cell>
          <cell r="C214">
            <v>0</v>
          </cell>
          <cell r="D214" t="str">
            <v>M3</v>
          </cell>
          <cell r="E214">
            <v>0</v>
          </cell>
          <cell r="F214">
            <v>0</v>
          </cell>
          <cell r="G214">
            <v>0</v>
          </cell>
          <cell r="H214">
            <v>0</v>
          </cell>
          <cell r="I214">
            <v>0</v>
          </cell>
          <cell r="J214">
            <v>0</v>
          </cell>
          <cell r="K214">
            <v>0</v>
          </cell>
          <cell r="L214">
            <v>0</v>
          </cell>
        </row>
        <row r="215">
          <cell r="A215" t="str">
            <v>DF5300  발파암</v>
          </cell>
          <cell r="B215" t="str">
            <v>타공구반출토</v>
          </cell>
          <cell r="C215">
            <v>0</v>
          </cell>
          <cell r="D215" t="str">
            <v>M3</v>
          </cell>
          <cell r="E215">
            <v>0</v>
          </cell>
          <cell r="F215">
            <v>0</v>
          </cell>
          <cell r="G215">
            <v>0</v>
          </cell>
          <cell r="H215">
            <v>0</v>
          </cell>
          <cell r="I215">
            <v>0</v>
          </cell>
          <cell r="J215">
            <v>0</v>
          </cell>
          <cell r="K215">
            <v>0</v>
          </cell>
          <cell r="L215">
            <v>0</v>
          </cell>
        </row>
        <row r="216">
          <cell r="A216" t="str">
            <v>DG  흙쌓기</v>
          </cell>
          <cell r="C216">
            <v>0</v>
          </cell>
          <cell r="E216">
            <v>0</v>
          </cell>
          <cell r="F216">
            <v>547363679</v>
          </cell>
          <cell r="G216">
            <v>0</v>
          </cell>
          <cell r="H216">
            <v>818676715</v>
          </cell>
          <cell r="I216">
            <v>0</v>
          </cell>
          <cell r="J216">
            <v>792558745</v>
          </cell>
          <cell r="K216">
            <v>0</v>
          </cell>
          <cell r="L216">
            <v>2158599139</v>
          </cell>
        </row>
        <row r="217">
          <cell r="A217" t="str">
            <v>DG0010  흙쌓기</v>
          </cell>
          <cell r="B217" t="str">
            <v>다짐도95% 이상(신설)</v>
          </cell>
          <cell r="C217">
            <v>159229</v>
          </cell>
          <cell r="D217" t="str">
            <v>M3</v>
          </cell>
          <cell r="E217">
            <v>374</v>
          </cell>
          <cell r="F217">
            <v>59551646</v>
          </cell>
          <cell r="G217">
            <v>646</v>
          </cell>
          <cell r="H217">
            <v>102861934</v>
          </cell>
          <cell r="I217">
            <v>517</v>
          </cell>
          <cell r="J217">
            <v>82321393</v>
          </cell>
          <cell r="K217">
            <v>1537</v>
          </cell>
          <cell r="L217">
            <v>244734973</v>
          </cell>
          <cell r="M217" t="str">
            <v>#.59</v>
          </cell>
        </row>
        <row r="218">
          <cell r="A218" t="str">
            <v>DG0015  흙쌓기</v>
          </cell>
          <cell r="B218" t="str">
            <v>다짐도95% 이상(확장)</v>
          </cell>
          <cell r="C218">
            <v>0</v>
          </cell>
          <cell r="D218" t="str">
            <v>M3</v>
          </cell>
          <cell r="E218">
            <v>0</v>
          </cell>
          <cell r="F218">
            <v>0</v>
          </cell>
          <cell r="G218">
            <v>0</v>
          </cell>
          <cell r="H218">
            <v>0</v>
          </cell>
          <cell r="I218">
            <v>0</v>
          </cell>
          <cell r="J218">
            <v>0</v>
          </cell>
          <cell r="K218">
            <v>0</v>
          </cell>
          <cell r="L218">
            <v>0</v>
          </cell>
        </row>
        <row r="219">
          <cell r="A219" t="str">
            <v>DG0020  흙쌓기</v>
          </cell>
          <cell r="B219" t="str">
            <v>다짐도90% 이상(신설)</v>
          </cell>
          <cell r="C219">
            <v>1153591</v>
          </cell>
          <cell r="D219" t="str">
            <v>M3</v>
          </cell>
          <cell r="E219">
            <v>421</v>
          </cell>
          <cell r="F219">
            <v>485661811</v>
          </cell>
          <cell r="G219">
            <v>619</v>
          </cell>
          <cell r="H219">
            <v>714072829</v>
          </cell>
          <cell r="I219">
            <v>614</v>
          </cell>
          <cell r="J219">
            <v>708304874</v>
          </cell>
          <cell r="K219">
            <v>1654</v>
          </cell>
          <cell r="L219">
            <v>1908039514</v>
          </cell>
          <cell r="M219" t="str">
            <v>#.60</v>
          </cell>
        </row>
        <row r="220">
          <cell r="A220" t="str">
            <v>DG0025  흙쌓기</v>
          </cell>
          <cell r="B220" t="str">
            <v>다짐도90% 이상(확장)</v>
          </cell>
          <cell r="C220">
            <v>0</v>
          </cell>
          <cell r="D220" t="str">
            <v>M3</v>
          </cell>
          <cell r="E220">
            <v>0</v>
          </cell>
          <cell r="F220">
            <v>0</v>
          </cell>
          <cell r="G220">
            <v>0</v>
          </cell>
          <cell r="H220">
            <v>0</v>
          </cell>
          <cell r="I220">
            <v>0</v>
          </cell>
          <cell r="J220">
            <v>0</v>
          </cell>
          <cell r="K220">
            <v>0</v>
          </cell>
          <cell r="L220">
            <v>0</v>
          </cell>
        </row>
        <row r="221">
          <cell r="A221" t="str">
            <v>DG0030  흙쌓기</v>
          </cell>
          <cell r="B221" t="str">
            <v>비다짐</v>
          </cell>
          <cell r="C221">
            <v>27218</v>
          </cell>
          <cell r="D221" t="str">
            <v>M3</v>
          </cell>
          <cell r="E221">
            <v>79</v>
          </cell>
          <cell r="F221">
            <v>2150222</v>
          </cell>
          <cell r="G221">
            <v>64</v>
          </cell>
          <cell r="H221">
            <v>1741952</v>
          </cell>
          <cell r="I221">
            <v>71</v>
          </cell>
          <cell r="J221">
            <v>1932478</v>
          </cell>
          <cell r="K221">
            <v>214</v>
          </cell>
          <cell r="L221">
            <v>5824652</v>
          </cell>
          <cell r="M221" t="str">
            <v>#.61</v>
          </cell>
        </row>
        <row r="222">
          <cell r="A222" t="str">
            <v>DG0040  경량성토</v>
          </cell>
          <cell r="B222" t="str">
            <v>생태이동로용</v>
          </cell>
          <cell r="C222">
            <v>0</v>
          </cell>
          <cell r="D222" t="str">
            <v>M3</v>
          </cell>
          <cell r="E222">
            <v>0</v>
          </cell>
          <cell r="F222">
            <v>0</v>
          </cell>
          <cell r="G222">
            <v>0</v>
          </cell>
          <cell r="H222">
            <v>0</v>
          </cell>
          <cell r="I222">
            <v>0</v>
          </cell>
          <cell r="J222">
            <v>0</v>
          </cell>
          <cell r="K222">
            <v>0</v>
          </cell>
          <cell r="L222">
            <v>0</v>
          </cell>
        </row>
        <row r="223">
          <cell r="A223" t="str">
            <v>DH  되메우기</v>
          </cell>
          <cell r="C223">
            <v>0</v>
          </cell>
          <cell r="E223">
            <v>0</v>
          </cell>
          <cell r="F223">
            <v>7898304</v>
          </cell>
          <cell r="G223">
            <v>0</v>
          </cell>
          <cell r="H223">
            <v>66838336</v>
          </cell>
          <cell r="I223">
            <v>0</v>
          </cell>
          <cell r="J223">
            <v>6985328</v>
          </cell>
          <cell r="K223">
            <v>0</v>
          </cell>
          <cell r="L223">
            <v>81721968</v>
          </cell>
        </row>
        <row r="224">
          <cell r="A224" t="str">
            <v>DH1010  되메우기</v>
          </cell>
          <cell r="B224" t="str">
            <v>비다짐</v>
          </cell>
          <cell r="C224">
            <v>0</v>
          </cell>
          <cell r="D224" t="str">
            <v>M3</v>
          </cell>
          <cell r="E224">
            <v>0</v>
          </cell>
          <cell r="F224">
            <v>0</v>
          </cell>
          <cell r="G224">
            <v>0</v>
          </cell>
          <cell r="H224">
            <v>0</v>
          </cell>
          <cell r="I224">
            <v>0</v>
          </cell>
          <cell r="J224">
            <v>0</v>
          </cell>
          <cell r="K224">
            <v>0</v>
          </cell>
          <cell r="L224">
            <v>0</v>
          </cell>
        </row>
        <row r="225">
          <cell r="A225" t="str">
            <v>DH1020  되메우기</v>
          </cell>
          <cell r="B225" t="str">
            <v>기계다짐</v>
          </cell>
          <cell r="C225">
            <v>21232</v>
          </cell>
          <cell r="D225" t="str">
            <v>M3</v>
          </cell>
          <cell r="E225">
            <v>372</v>
          </cell>
          <cell r="F225">
            <v>7898304</v>
          </cell>
          <cell r="G225">
            <v>3148</v>
          </cell>
          <cell r="H225">
            <v>66838336</v>
          </cell>
          <cell r="I225">
            <v>329</v>
          </cell>
          <cell r="J225">
            <v>6985328</v>
          </cell>
          <cell r="K225">
            <v>3849</v>
          </cell>
          <cell r="L225">
            <v>81721968</v>
          </cell>
          <cell r="M225" t="str">
            <v>#.62</v>
          </cell>
        </row>
        <row r="226">
          <cell r="A226" t="str">
            <v>DI  흙쌓기의 부대공</v>
          </cell>
          <cell r="C226">
            <v>0</v>
          </cell>
          <cell r="E226">
            <v>0</v>
          </cell>
          <cell r="F226">
            <v>1189633240</v>
          </cell>
          <cell r="G226">
            <v>0</v>
          </cell>
          <cell r="H226">
            <v>1633554832</v>
          </cell>
          <cell r="I226">
            <v>0</v>
          </cell>
          <cell r="J226">
            <v>1485031621</v>
          </cell>
          <cell r="K226">
            <v>0</v>
          </cell>
          <cell r="L226">
            <v>4308219693</v>
          </cell>
        </row>
        <row r="227">
          <cell r="A227" t="str">
            <v>DI2100  유용토 운반</v>
          </cell>
          <cell r="C227">
            <v>0</v>
          </cell>
          <cell r="E227">
            <v>0</v>
          </cell>
          <cell r="F227">
            <v>1189633240</v>
          </cell>
          <cell r="G227">
            <v>0</v>
          </cell>
          <cell r="H227">
            <v>1633554832</v>
          </cell>
          <cell r="I227">
            <v>0</v>
          </cell>
          <cell r="J227">
            <v>1485031621</v>
          </cell>
          <cell r="K227">
            <v>0</v>
          </cell>
          <cell r="L227">
            <v>4308219693</v>
          </cell>
        </row>
        <row r="228">
          <cell r="A228" t="str">
            <v>DI2110  운반거리 60 M 미만</v>
          </cell>
          <cell r="C228">
            <v>0</v>
          </cell>
          <cell r="E228">
            <v>0</v>
          </cell>
          <cell r="F228">
            <v>19929396</v>
          </cell>
          <cell r="G228">
            <v>0</v>
          </cell>
          <cell r="H228">
            <v>15239480</v>
          </cell>
          <cell r="I228">
            <v>0</v>
          </cell>
          <cell r="J228">
            <v>18115309</v>
          </cell>
          <cell r="K228">
            <v>0</v>
          </cell>
          <cell r="L228">
            <v>53284185</v>
          </cell>
        </row>
        <row r="229">
          <cell r="A229" t="str">
            <v>DI2111  토    사</v>
          </cell>
          <cell r="C229">
            <v>51983</v>
          </cell>
          <cell r="D229" t="str">
            <v>M3</v>
          </cell>
          <cell r="E229">
            <v>264</v>
          </cell>
          <cell r="F229">
            <v>13723512</v>
          </cell>
          <cell r="G229">
            <v>202</v>
          </cell>
          <cell r="H229">
            <v>10500566</v>
          </cell>
          <cell r="I229">
            <v>240</v>
          </cell>
          <cell r="J229">
            <v>12475920</v>
          </cell>
          <cell r="K229">
            <v>706</v>
          </cell>
          <cell r="L229">
            <v>36699998</v>
          </cell>
          <cell r="M229" t="str">
            <v>#.63</v>
          </cell>
        </row>
        <row r="230">
          <cell r="A230" t="str">
            <v>DI2112  리 핑 암</v>
          </cell>
          <cell r="C230">
            <v>13489</v>
          </cell>
          <cell r="D230" t="str">
            <v>M3</v>
          </cell>
          <cell r="E230">
            <v>406</v>
          </cell>
          <cell r="F230">
            <v>5476534</v>
          </cell>
          <cell r="G230">
            <v>310</v>
          </cell>
          <cell r="H230">
            <v>4181590</v>
          </cell>
          <cell r="I230">
            <v>369</v>
          </cell>
          <cell r="J230">
            <v>4977441</v>
          </cell>
          <cell r="K230">
            <v>1085</v>
          </cell>
          <cell r="L230">
            <v>14635565</v>
          </cell>
          <cell r="M230" t="str">
            <v>#.64</v>
          </cell>
        </row>
        <row r="231">
          <cell r="A231" t="str">
            <v>DI2113  발 파 암</v>
          </cell>
          <cell r="C231">
            <v>1006</v>
          </cell>
          <cell r="D231" t="str">
            <v>M3</v>
          </cell>
          <cell r="E231">
            <v>725</v>
          </cell>
          <cell r="F231">
            <v>729350</v>
          </cell>
          <cell r="G231">
            <v>554</v>
          </cell>
          <cell r="H231">
            <v>557324</v>
          </cell>
          <cell r="I231">
            <v>658</v>
          </cell>
          <cell r="J231">
            <v>661948</v>
          </cell>
          <cell r="K231">
            <v>1937</v>
          </cell>
          <cell r="L231">
            <v>1948622</v>
          </cell>
          <cell r="M231" t="str">
            <v>#.65</v>
          </cell>
        </row>
        <row r="232">
          <cell r="A232" t="str">
            <v>DI2114  토    사</v>
          </cell>
          <cell r="B232" t="str">
            <v>확  장</v>
          </cell>
          <cell r="C232">
            <v>0</v>
          </cell>
          <cell r="D232" t="str">
            <v>M3</v>
          </cell>
          <cell r="E232">
            <v>0</v>
          </cell>
          <cell r="F232">
            <v>0</v>
          </cell>
          <cell r="G232">
            <v>0</v>
          </cell>
          <cell r="H232">
            <v>0</v>
          </cell>
          <cell r="I232">
            <v>0</v>
          </cell>
          <cell r="J232">
            <v>0</v>
          </cell>
          <cell r="K232">
            <v>0</v>
          </cell>
          <cell r="L232">
            <v>0</v>
          </cell>
        </row>
        <row r="233">
          <cell r="A233" t="str">
            <v>DI2115  리 핑 암</v>
          </cell>
          <cell r="B233" t="str">
            <v>확  장</v>
          </cell>
          <cell r="C233">
            <v>0</v>
          </cell>
          <cell r="D233" t="str">
            <v>M3</v>
          </cell>
          <cell r="E233">
            <v>0</v>
          </cell>
          <cell r="F233">
            <v>0</v>
          </cell>
          <cell r="G233">
            <v>0</v>
          </cell>
          <cell r="H233">
            <v>0</v>
          </cell>
          <cell r="I233">
            <v>0</v>
          </cell>
          <cell r="J233">
            <v>0</v>
          </cell>
          <cell r="K233">
            <v>0</v>
          </cell>
          <cell r="L233">
            <v>0</v>
          </cell>
        </row>
        <row r="234">
          <cell r="A234" t="str">
            <v>DI2116  발 파 암</v>
          </cell>
          <cell r="B234" t="str">
            <v>확  장</v>
          </cell>
          <cell r="C234">
            <v>0</v>
          </cell>
          <cell r="D234" t="str">
            <v>M3</v>
          </cell>
          <cell r="E234">
            <v>0</v>
          </cell>
          <cell r="F234">
            <v>0</v>
          </cell>
          <cell r="G234">
            <v>0</v>
          </cell>
          <cell r="H234">
            <v>0</v>
          </cell>
          <cell r="I234">
            <v>0</v>
          </cell>
          <cell r="J234">
            <v>0</v>
          </cell>
          <cell r="K234">
            <v>0</v>
          </cell>
          <cell r="L234">
            <v>0</v>
          </cell>
        </row>
        <row r="235">
          <cell r="A235" t="str">
            <v>DI2120  운반거리 60 M 이상</v>
          </cell>
          <cell r="C235">
            <v>0</v>
          </cell>
          <cell r="E235">
            <v>0</v>
          </cell>
          <cell r="F235">
            <v>1169703844</v>
          </cell>
          <cell r="G235">
            <v>0</v>
          </cell>
          <cell r="H235">
            <v>1618315352</v>
          </cell>
          <cell r="I235">
            <v>0</v>
          </cell>
          <cell r="J235">
            <v>1466916312</v>
          </cell>
          <cell r="K235">
            <v>0</v>
          </cell>
          <cell r="L235">
            <v>4254935508</v>
          </cell>
        </row>
        <row r="236">
          <cell r="A236" t="str">
            <v>DI2121  토    사</v>
          </cell>
          <cell r="C236">
            <v>440402</v>
          </cell>
          <cell r="D236" t="str">
            <v>M3</v>
          </cell>
          <cell r="E236">
            <v>578</v>
          </cell>
          <cell r="F236">
            <v>254552356</v>
          </cell>
          <cell r="G236">
            <v>523</v>
          </cell>
          <cell r="H236">
            <v>230330246</v>
          </cell>
          <cell r="I236">
            <v>432</v>
          </cell>
          <cell r="J236">
            <v>190253664</v>
          </cell>
          <cell r="K236">
            <v>1533</v>
          </cell>
          <cell r="L236">
            <v>675136266</v>
          </cell>
          <cell r="M236" t="str">
            <v>#.66</v>
          </cell>
        </row>
        <row r="237">
          <cell r="A237" t="str">
            <v>DI2122  리 핑 암</v>
          </cell>
          <cell r="C237">
            <v>184485</v>
          </cell>
          <cell r="D237" t="str">
            <v>M3</v>
          </cell>
          <cell r="E237">
            <v>569</v>
          </cell>
          <cell r="F237">
            <v>104971965</v>
          </cell>
          <cell r="G237">
            <v>964</v>
          </cell>
          <cell r="H237">
            <v>177843540</v>
          </cell>
          <cell r="I237">
            <v>830</v>
          </cell>
          <cell r="J237">
            <v>153122550</v>
          </cell>
          <cell r="K237">
            <v>2363</v>
          </cell>
          <cell r="L237">
            <v>435938055</v>
          </cell>
          <cell r="M237" t="str">
            <v>#.67</v>
          </cell>
        </row>
        <row r="238">
          <cell r="A238" t="str">
            <v>DI2123  발 파 암</v>
          </cell>
          <cell r="C238">
            <v>379831</v>
          </cell>
          <cell r="D238" t="str">
            <v>M3</v>
          </cell>
          <cell r="E238">
            <v>2133</v>
          </cell>
          <cell r="F238">
            <v>810179523</v>
          </cell>
          <cell r="G238">
            <v>3186</v>
          </cell>
          <cell r="H238">
            <v>1210141566</v>
          </cell>
          <cell r="I238">
            <v>2958</v>
          </cell>
          <cell r="J238">
            <v>1123540098</v>
          </cell>
          <cell r="K238">
            <v>8277</v>
          </cell>
          <cell r="L238">
            <v>3143861187</v>
          </cell>
          <cell r="M238" t="str">
            <v>#.68</v>
          </cell>
        </row>
        <row r="239">
          <cell r="A239" t="str">
            <v>DI2124  토    사</v>
          </cell>
          <cell r="B239" t="str">
            <v>확  장</v>
          </cell>
          <cell r="C239">
            <v>0</v>
          </cell>
          <cell r="D239" t="str">
            <v>M3</v>
          </cell>
          <cell r="E239">
            <v>0</v>
          </cell>
          <cell r="F239">
            <v>0</v>
          </cell>
          <cell r="G239">
            <v>0</v>
          </cell>
          <cell r="H239">
            <v>0</v>
          </cell>
          <cell r="I239">
            <v>0</v>
          </cell>
          <cell r="J239">
            <v>0</v>
          </cell>
          <cell r="K239">
            <v>0</v>
          </cell>
          <cell r="L239">
            <v>0</v>
          </cell>
        </row>
        <row r="240">
          <cell r="A240" t="str">
            <v>DI2125  리 핑 암</v>
          </cell>
          <cell r="B240" t="str">
            <v>확  장</v>
          </cell>
          <cell r="C240">
            <v>0</v>
          </cell>
          <cell r="D240" t="str">
            <v>M3</v>
          </cell>
          <cell r="E240">
            <v>0</v>
          </cell>
          <cell r="F240">
            <v>0</v>
          </cell>
          <cell r="G240">
            <v>0</v>
          </cell>
          <cell r="H240">
            <v>0</v>
          </cell>
          <cell r="I240">
            <v>0</v>
          </cell>
          <cell r="J240">
            <v>0</v>
          </cell>
          <cell r="K240">
            <v>0</v>
          </cell>
          <cell r="L240">
            <v>0</v>
          </cell>
        </row>
        <row r="241">
          <cell r="A241" t="str">
            <v>DI2126  발 파 암</v>
          </cell>
          <cell r="B241" t="str">
            <v>확  장</v>
          </cell>
          <cell r="C241">
            <v>0</v>
          </cell>
          <cell r="D241" t="str">
            <v>M3</v>
          </cell>
          <cell r="E241">
            <v>0</v>
          </cell>
          <cell r="F241">
            <v>0</v>
          </cell>
          <cell r="G241">
            <v>0</v>
          </cell>
          <cell r="H241">
            <v>0</v>
          </cell>
          <cell r="I241">
            <v>0</v>
          </cell>
          <cell r="J241">
            <v>0</v>
          </cell>
          <cell r="K241">
            <v>0</v>
          </cell>
          <cell r="L241">
            <v>0</v>
          </cell>
        </row>
        <row r="242">
          <cell r="A242" t="str">
            <v>DI3000  순쌓기 운반</v>
          </cell>
          <cell r="C242">
            <v>0</v>
          </cell>
          <cell r="E242">
            <v>0</v>
          </cell>
          <cell r="F242">
            <v>0</v>
          </cell>
          <cell r="G242">
            <v>0</v>
          </cell>
          <cell r="H242">
            <v>0</v>
          </cell>
          <cell r="I242">
            <v>0</v>
          </cell>
          <cell r="J242">
            <v>0</v>
          </cell>
          <cell r="K242">
            <v>0</v>
          </cell>
          <cell r="L242">
            <v>0</v>
          </cell>
        </row>
        <row r="243">
          <cell r="A243" t="str">
            <v>DI3100  타공구반입토 운반</v>
          </cell>
          <cell r="C243">
            <v>0</v>
          </cell>
          <cell r="E243">
            <v>0</v>
          </cell>
          <cell r="F243">
            <v>0</v>
          </cell>
          <cell r="G243">
            <v>0</v>
          </cell>
          <cell r="H243">
            <v>0</v>
          </cell>
          <cell r="I243">
            <v>0</v>
          </cell>
          <cell r="J243">
            <v>0</v>
          </cell>
          <cell r="K243">
            <v>0</v>
          </cell>
          <cell r="L243">
            <v>0</v>
          </cell>
        </row>
        <row r="244">
          <cell r="A244" t="str">
            <v>DI3110  토 사</v>
          </cell>
          <cell r="C244">
            <v>0</v>
          </cell>
          <cell r="D244" t="str">
            <v>M3</v>
          </cell>
          <cell r="E244">
            <v>0</v>
          </cell>
          <cell r="F244">
            <v>0</v>
          </cell>
          <cell r="G244">
            <v>0</v>
          </cell>
          <cell r="H244">
            <v>0</v>
          </cell>
          <cell r="I244">
            <v>0</v>
          </cell>
          <cell r="J244">
            <v>0</v>
          </cell>
          <cell r="K244">
            <v>0</v>
          </cell>
          <cell r="L244">
            <v>0</v>
          </cell>
        </row>
        <row r="245">
          <cell r="A245" t="str">
            <v>DI3120  리핑암</v>
          </cell>
          <cell r="C245">
            <v>0</v>
          </cell>
          <cell r="D245" t="str">
            <v>M3</v>
          </cell>
          <cell r="E245">
            <v>0</v>
          </cell>
          <cell r="F245">
            <v>0</v>
          </cell>
          <cell r="G245">
            <v>0</v>
          </cell>
          <cell r="H245">
            <v>0</v>
          </cell>
          <cell r="I245">
            <v>0</v>
          </cell>
          <cell r="J245">
            <v>0</v>
          </cell>
          <cell r="K245">
            <v>0</v>
          </cell>
          <cell r="L245">
            <v>0</v>
          </cell>
        </row>
        <row r="246">
          <cell r="A246" t="str">
            <v>DI3130  발파암</v>
          </cell>
          <cell r="C246">
            <v>0</v>
          </cell>
          <cell r="D246" t="str">
            <v>M3</v>
          </cell>
          <cell r="E246">
            <v>0</v>
          </cell>
          <cell r="F246">
            <v>0</v>
          </cell>
          <cell r="G246">
            <v>0</v>
          </cell>
          <cell r="H246">
            <v>0</v>
          </cell>
          <cell r="I246">
            <v>0</v>
          </cell>
          <cell r="J246">
            <v>0</v>
          </cell>
          <cell r="K246">
            <v>0</v>
          </cell>
          <cell r="L246">
            <v>0</v>
          </cell>
        </row>
        <row r="247">
          <cell r="A247" t="str">
            <v>DI3200  채취토 운반</v>
          </cell>
          <cell r="C247">
            <v>0</v>
          </cell>
          <cell r="E247">
            <v>0</v>
          </cell>
          <cell r="F247">
            <v>0</v>
          </cell>
          <cell r="G247">
            <v>0</v>
          </cell>
          <cell r="H247">
            <v>0</v>
          </cell>
          <cell r="I247">
            <v>0</v>
          </cell>
          <cell r="J247">
            <v>0</v>
          </cell>
          <cell r="K247">
            <v>0</v>
          </cell>
          <cell r="L247">
            <v>0</v>
          </cell>
        </row>
        <row r="248">
          <cell r="A248" t="str">
            <v>DI3210 순쌓기 운반(토사)</v>
          </cell>
          <cell r="B248" t="str">
            <v>신설</v>
          </cell>
          <cell r="C248">
            <v>0</v>
          </cell>
          <cell r="D248" t="str">
            <v>M3</v>
          </cell>
          <cell r="E248">
            <v>0</v>
          </cell>
          <cell r="F248">
            <v>0</v>
          </cell>
          <cell r="G248">
            <v>0</v>
          </cell>
          <cell r="H248">
            <v>0</v>
          </cell>
          <cell r="I248">
            <v>0</v>
          </cell>
          <cell r="J248">
            <v>0</v>
          </cell>
          <cell r="K248">
            <v>0</v>
          </cell>
          <cell r="L248">
            <v>0</v>
          </cell>
        </row>
        <row r="249">
          <cell r="A249" t="str">
            <v>DI3220 순쌓기 운반(리핑암)</v>
          </cell>
          <cell r="B249" t="str">
            <v>신설</v>
          </cell>
          <cell r="C249">
            <v>0</v>
          </cell>
          <cell r="D249" t="str">
            <v>M3</v>
          </cell>
          <cell r="E249">
            <v>0</v>
          </cell>
          <cell r="F249">
            <v>0</v>
          </cell>
          <cell r="G249">
            <v>0</v>
          </cell>
          <cell r="H249">
            <v>0</v>
          </cell>
          <cell r="I249">
            <v>0</v>
          </cell>
          <cell r="J249">
            <v>0</v>
          </cell>
          <cell r="K249">
            <v>0</v>
          </cell>
          <cell r="L249">
            <v>0</v>
          </cell>
        </row>
        <row r="250">
          <cell r="A250" t="str">
            <v>DI3230 순쌓기 운반(발파암)</v>
          </cell>
          <cell r="B250" t="str">
            <v>신설</v>
          </cell>
          <cell r="C250">
            <v>0</v>
          </cell>
          <cell r="D250" t="str">
            <v>M3</v>
          </cell>
          <cell r="E250">
            <v>0</v>
          </cell>
          <cell r="F250">
            <v>0</v>
          </cell>
          <cell r="G250">
            <v>0</v>
          </cell>
          <cell r="H250">
            <v>0</v>
          </cell>
          <cell r="I250">
            <v>0</v>
          </cell>
          <cell r="J250">
            <v>0</v>
          </cell>
          <cell r="K250">
            <v>0</v>
          </cell>
          <cell r="L250">
            <v>0</v>
          </cell>
        </row>
        <row r="251">
          <cell r="A251" t="str">
            <v>DI6000  뒷채움공</v>
          </cell>
          <cell r="C251">
            <v>0</v>
          </cell>
          <cell r="E251">
            <v>0</v>
          </cell>
          <cell r="F251">
            <v>788073650</v>
          </cell>
          <cell r="G251">
            <v>0</v>
          </cell>
          <cell r="H251">
            <v>970175570</v>
          </cell>
          <cell r="I251">
            <v>0</v>
          </cell>
          <cell r="J251">
            <v>817389300</v>
          </cell>
          <cell r="K251">
            <v>0</v>
          </cell>
          <cell r="L251">
            <v>2575638520</v>
          </cell>
        </row>
        <row r="252">
          <cell r="A252" t="str">
            <v>DI6100  동상방지층 구입</v>
          </cell>
          <cell r="C252">
            <v>0</v>
          </cell>
          <cell r="D252" t="str">
            <v>M3</v>
          </cell>
          <cell r="E252">
            <v>0</v>
          </cell>
          <cell r="F252">
            <v>0</v>
          </cell>
          <cell r="G252">
            <v>0</v>
          </cell>
          <cell r="H252">
            <v>0</v>
          </cell>
          <cell r="I252">
            <v>0</v>
          </cell>
          <cell r="J252">
            <v>0</v>
          </cell>
          <cell r="K252">
            <v>0</v>
          </cell>
          <cell r="L252">
            <v>0</v>
          </cell>
        </row>
        <row r="253">
          <cell r="A253" t="str">
            <v>DI6200  현장암 유용</v>
          </cell>
          <cell r="C253">
            <v>0</v>
          </cell>
          <cell r="D253" t="str">
            <v>M3</v>
          </cell>
          <cell r="E253">
            <v>0</v>
          </cell>
          <cell r="F253">
            <v>0</v>
          </cell>
          <cell r="G253">
            <v>0</v>
          </cell>
          <cell r="H253">
            <v>0</v>
          </cell>
          <cell r="I253">
            <v>0</v>
          </cell>
          <cell r="J253">
            <v>0</v>
          </cell>
          <cell r="K253">
            <v>0</v>
          </cell>
          <cell r="L253">
            <v>0</v>
          </cell>
        </row>
        <row r="254">
          <cell r="A254" t="str">
            <v>DI6300  터널암 유용</v>
          </cell>
          <cell r="C254">
            <v>0</v>
          </cell>
          <cell r="D254" t="str">
            <v>M3</v>
          </cell>
          <cell r="E254">
            <v>0</v>
          </cell>
          <cell r="F254">
            <v>0</v>
          </cell>
          <cell r="G254">
            <v>0</v>
          </cell>
          <cell r="H254">
            <v>0</v>
          </cell>
          <cell r="I254">
            <v>0</v>
          </cell>
          <cell r="J254">
            <v>0</v>
          </cell>
          <cell r="K254">
            <v>0</v>
          </cell>
          <cell r="L254">
            <v>0</v>
          </cell>
        </row>
        <row r="255">
          <cell r="A255" t="str">
            <v>DI6400  현장암 및 터널암 유용</v>
          </cell>
          <cell r="C255">
            <v>172445</v>
          </cell>
          <cell r="D255" t="str">
            <v>M3</v>
          </cell>
          <cell r="E255">
            <v>4570</v>
          </cell>
          <cell r="F255">
            <v>788073650</v>
          </cell>
          <cell r="G255">
            <v>5626</v>
          </cell>
          <cell r="H255">
            <v>970175570</v>
          </cell>
          <cell r="I255">
            <v>4740</v>
          </cell>
          <cell r="J255">
            <v>817389300</v>
          </cell>
          <cell r="K255">
            <v>14936</v>
          </cell>
          <cell r="L255">
            <v>2575638520</v>
          </cell>
          <cell r="M255" t="str">
            <v>#.69</v>
          </cell>
        </row>
        <row r="256">
          <cell r="A256" t="str">
            <v>DI6500  양질의토사</v>
          </cell>
          <cell r="C256">
            <v>0</v>
          </cell>
          <cell r="D256" t="str">
            <v>M3</v>
          </cell>
          <cell r="E256">
            <v>0</v>
          </cell>
          <cell r="F256">
            <v>0</v>
          </cell>
          <cell r="G256">
            <v>0</v>
          </cell>
          <cell r="H256">
            <v>0</v>
          </cell>
          <cell r="I256">
            <v>0</v>
          </cell>
          <cell r="J256">
            <v>0</v>
          </cell>
          <cell r="K256">
            <v>0</v>
          </cell>
          <cell r="L256">
            <v>0</v>
          </cell>
        </row>
        <row r="257">
          <cell r="A257" t="str">
            <v>DJ  비탈면 보호공</v>
          </cell>
          <cell r="C257">
            <v>0</v>
          </cell>
          <cell r="E257">
            <v>0</v>
          </cell>
          <cell r="F257">
            <v>818733862</v>
          </cell>
          <cell r="G257">
            <v>0</v>
          </cell>
          <cell r="H257">
            <v>1213156483</v>
          </cell>
          <cell r="I257">
            <v>0</v>
          </cell>
          <cell r="J257">
            <v>194317840</v>
          </cell>
          <cell r="K257">
            <v>0</v>
          </cell>
          <cell r="L257">
            <v>2226208185</v>
          </cell>
        </row>
        <row r="258">
          <cell r="A258" t="str">
            <v>DJ1000  비탈면 보호공</v>
          </cell>
          <cell r="B258" t="str">
            <v>줄떼</v>
          </cell>
          <cell r="C258">
            <v>0</v>
          </cell>
          <cell r="D258" t="str">
            <v>M2</v>
          </cell>
          <cell r="E258">
            <v>0</v>
          </cell>
          <cell r="F258">
            <v>0</v>
          </cell>
          <cell r="G258">
            <v>0</v>
          </cell>
          <cell r="H258">
            <v>0</v>
          </cell>
          <cell r="I258">
            <v>0</v>
          </cell>
          <cell r="J258">
            <v>0</v>
          </cell>
          <cell r="K258">
            <v>0</v>
          </cell>
          <cell r="L258">
            <v>0</v>
          </cell>
        </row>
        <row r="259">
          <cell r="A259" t="str">
            <v>DJ2000  비탈면 보호공</v>
          </cell>
          <cell r="B259" t="str">
            <v>평떼</v>
          </cell>
          <cell r="C259">
            <v>0</v>
          </cell>
          <cell r="D259" t="str">
            <v>M2</v>
          </cell>
          <cell r="E259">
            <v>0</v>
          </cell>
          <cell r="F259">
            <v>0</v>
          </cell>
          <cell r="G259">
            <v>0</v>
          </cell>
          <cell r="H259">
            <v>0</v>
          </cell>
          <cell r="I259">
            <v>0</v>
          </cell>
          <cell r="J259">
            <v>0</v>
          </cell>
          <cell r="K259">
            <v>0</v>
          </cell>
          <cell r="L259">
            <v>0</v>
          </cell>
        </row>
        <row r="260">
          <cell r="A260" t="str">
            <v>DJ3000  씨앗 뿜어 붙이기</v>
          </cell>
          <cell r="C260">
            <v>0</v>
          </cell>
          <cell r="E260">
            <v>0</v>
          </cell>
          <cell r="F260">
            <v>333653749</v>
          </cell>
          <cell r="G260">
            <v>0</v>
          </cell>
          <cell r="H260">
            <v>429238808</v>
          </cell>
          <cell r="I260">
            <v>0</v>
          </cell>
          <cell r="J260">
            <v>41678794</v>
          </cell>
          <cell r="K260">
            <v>0</v>
          </cell>
          <cell r="L260">
            <v>804571351</v>
          </cell>
        </row>
        <row r="261">
          <cell r="A261" t="str">
            <v>DJ3010  쌓기부</v>
          </cell>
          <cell r="C261">
            <v>0</v>
          </cell>
          <cell r="E261">
            <v>0</v>
          </cell>
          <cell r="F261">
            <v>249615751</v>
          </cell>
          <cell r="G261">
            <v>0</v>
          </cell>
          <cell r="H261">
            <v>357221368</v>
          </cell>
          <cell r="I261">
            <v>0</v>
          </cell>
          <cell r="J261">
            <v>37018842</v>
          </cell>
          <cell r="K261">
            <v>0</v>
          </cell>
          <cell r="L261">
            <v>643855961</v>
          </cell>
        </row>
        <row r="262">
          <cell r="A262" t="str">
            <v>DJ3011 씨앗뿜어 붙이기</v>
          </cell>
          <cell r="C262">
            <v>0</v>
          </cell>
          <cell r="D262" t="str">
            <v>M2</v>
          </cell>
          <cell r="E262">
            <v>0</v>
          </cell>
          <cell r="F262">
            <v>0</v>
          </cell>
          <cell r="G262">
            <v>0</v>
          </cell>
          <cell r="H262">
            <v>0</v>
          </cell>
          <cell r="I262">
            <v>0</v>
          </cell>
          <cell r="J262">
            <v>0</v>
          </cell>
          <cell r="K262">
            <v>0</v>
          </cell>
          <cell r="L262">
            <v>0</v>
          </cell>
        </row>
        <row r="263">
          <cell r="A263" t="str">
            <v>DJ3012 씨앗뿜어 붙이기+거적덮기</v>
          </cell>
          <cell r="C263">
            <v>104573</v>
          </cell>
          <cell r="D263" t="str">
            <v>M2</v>
          </cell>
          <cell r="E263">
            <v>2387</v>
          </cell>
          <cell r="F263">
            <v>249615751</v>
          </cell>
          <cell r="G263">
            <v>3416</v>
          </cell>
          <cell r="H263">
            <v>357221368</v>
          </cell>
          <cell r="I263">
            <v>354</v>
          </cell>
          <cell r="J263">
            <v>37018842</v>
          </cell>
          <cell r="K263">
            <v>6157</v>
          </cell>
          <cell r="L263">
            <v>643855961</v>
          </cell>
          <cell r="M263" t="str">
            <v>#.70</v>
          </cell>
        </row>
        <row r="264">
          <cell r="A264" t="str">
            <v>DJ3020  깍기부(토사)</v>
          </cell>
          <cell r="C264">
            <v>0</v>
          </cell>
          <cell r="E264">
            <v>0</v>
          </cell>
          <cell r="F264">
            <v>0</v>
          </cell>
          <cell r="G264">
            <v>0</v>
          </cell>
          <cell r="H264">
            <v>0</v>
          </cell>
          <cell r="I264">
            <v>0</v>
          </cell>
          <cell r="J264">
            <v>0</v>
          </cell>
          <cell r="K264">
            <v>0</v>
          </cell>
          <cell r="L264">
            <v>0</v>
          </cell>
        </row>
        <row r="265">
          <cell r="A265" t="str">
            <v>DJ3021  씨앗뿜어 붙이기</v>
          </cell>
          <cell r="C265">
            <v>39423</v>
          </cell>
          <cell r="D265" t="str">
            <v>M2</v>
          </cell>
          <cell r="E265">
            <v>1587</v>
          </cell>
          <cell r="F265">
            <v>62564301</v>
          </cell>
          <cell r="G265">
            <v>1360</v>
          </cell>
          <cell r="H265">
            <v>53615280</v>
          </cell>
          <cell r="I265">
            <v>88</v>
          </cell>
          <cell r="J265">
            <v>3469224</v>
          </cell>
          <cell r="K265">
            <v>3035</v>
          </cell>
          <cell r="L265">
            <v>119648805</v>
          </cell>
          <cell r="M265" t="str">
            <v>#.71</v>
          </cell>
        </row>
        <row r="266">
          <cell r="A266" t="str">
            <v>DJ3022  씨앗뿜어 붙이기+거적덮기</v>
          </cell>
          <cell r="C266">
            <v>0</v>
          </cell>
          <cell r="D266" t="str">
            <v>M2</v>
          </cell>
          <cell r="E266">
            <v>0</v>
          </cell>
          <cell r="F266">
            <v>0</v>
          </cell>
          <cell r="G266">
            <v>0</v>
          </cell>
          <cell r="H266">
            <v>0</v>
          </cell>
          <cell r="I266">
            <v>0</v>
          </cell>
          <cell r="J266">
            <v>0</v>
          </cell>
          <cell r="K266">
            <v>0</v>
          </cell>
          <cell r="L266">
            <v>0</v>
          </cell>
        </row>
        <row r="267">
          <cell r="A267" t="str">
            <v>DJ3030  깍기부(리핑암)</v>
          </cell>
          <cell r="C267">
            <v>0</v>
          </cell>
          <cell r="E267">
            <v>0</v>
          </cell>
          <cell r="F267">
            <v>0</v>
          </cell>
          <cell r="G267">
            <v>0</v>
          </cell>
          <cell r="H267">
            <v>0</v>
          </cell>
          <cell r="I267">
            <v>0</v>
          </cell>
          <cell r="J267">
            <v>0</v>
          </cell>
          <cell r="K267">
            <v>0</v>
          </cell>
          <cell r="L267">
            <v>0</v>
          </cell>
        </row>
        <row r="268">
          <cell r="A268" t="str">
            <v>DJ3031  씨앗뿜어 붙이기</v>
          </cell>
          <cell r="C268">
            <v>13531</v>
          </cell>
          <cell r="D268" t="str">
            <v>M2</v>
          </cell>
          <cell r="E268">
            <v>1587</v>
          </cell>
          <cell r="F268">
            <v>21473697</v>
          </cell>
          <cell r="G268">
            <v>1360</v>
          </cell>
          <cell r="H268">
            <v>18402160</v>
          </cell>
          <cell r="I268">
            <v>88</v>
          </cell>
          <cell r="J268">
            <v>1190728</v>
          </cell>
          <cell r="K268">
            <v>3035</v>
          </cell>
          <cell r="L268">
            <v>41066585</v>
          </cell>
          <cell r="M268" t="str">
            <v>#.72</v>
          </cell>
        </row>
        <row r="269">
          <cell r="A269" t="str">
            <v>DJ3032  씨앗뿜어 붙이기+거적덮기</v>
          </cell>
          <cell r="C269">
            <v>0</v>
          </cell>
          <cell r="D269" t="str">
            <v>M2</v>
          </cell>
          <cell r="E269">
            <v>0</v>
          </cell>
          <cell r="F269">
            <v>0</v>
          </cell>
          <cell r="G269">
            <v>0</v>
          </cell>
          <cell r="H269">
            <v>0</v>
          </cell>
          <cell r="I269">
            <v>0</v>
          </cell>
          <cell r="J269">
            <v>0</v>
          </cell>
          <cell r="K269">
            <v>0</v>
          </cell>
          <cell r="L269">
            <v>0</v>
          </cell>
        </row>
        <row r="270">
          <cell r="A270" t="str">
            <v>DJ4000 식생</v>
          </cell>
          <cell r="C270">
            <v>0</v>
          </cell>
          <cell r="E270">
            <v>0</v>
          </cell>
          <cell r="F270">
            <v>165242487</v>
          </cell>
          <cell r="G270">
            <v>0</v>
          </cell>
          <cell r="H270">
            <v>180858559</v>
          </cell>
          <cell r="I270">
            <v>0</v>
          </cell>
          <cell r="J270">
            <v>47355055</v>
          </cell>
          <cell r="K270">
            <v>0</v>
          </cell>
          <cell r="L270">
            <v>393456101</v>
          </cell>
        </row>
        <row r="271">
          <cell r="A271" t="str">
            <v>DJ4010 암절토비탈면 녹화식재공</v>
          </cell>
          <cell r="C271">
            <v>0</v>
          </cell>
          <cell r="E271">
            <v>0</v>
          </cell>
          <cell r="F271">
            <v>0</v>
          </cell>
          <cell r="G271">
            <v>0</v>
          </cell>
          <cell r="H271">
            <v>0</v>
          </cell>
          <cell r="I271">
            <v>0</v>
          </cell>
          <cell r="J271">
            <v>0</v>
          </cell>
          <cell r="K271">
            <v>0</v>
          </cell>
          <cell r="L271">
            <v>0</v>
          </cell>
        </row>
        <row r="272">
          <cell r="A272" t="str">
            <v>DJ4011  T = 10 CM</v>
          </cell>
          <cell r="C272">
            <v>0</v>
          </cell>
          <cell r="D272" t="str">
            <v>M2</v>
          </cell>
          <cell r="E272">
            <v>0</v>
          </cell>
          <cell r="F272">
            <v>0</v>
          </cell>
          <cell r="G272">
            <v>0</v>
          </cell>
          <cell r="H272">
            <v>0</v>
          </cell>
          <cell r="I272">
            <v>0</v>
          </cell>
          <cell r="J272">
            <v>0</v>
          </cell>
          <cell r="K272">
            <v>0</v>
          </cell>
          <cell r="L272">
            <v>0</v>
          </cell>
        </row>
        <row r="273">
          <cell r="A273" t="str">
            <v>DJ4012  T = 15 CM</v>
          </cell>
          <cell r="C273">
            <v>0</v>
          </cell>
          <cell r="D273" t="str">
            <v>M2</v>
          </cell>
          <cell r="E273">
            <v>0</v>
          </cell>
          <cell r="F273">
            <v>0</v>
          </cell>
          <cell r="G273">
            <v>0</v>
          </cell>
          <cell r="H273">
            <v>0</v>
          </cell>
          <cell r="I273">
            <v>0</v>
          </cell>
          <cell r="J273">
            <v>0</v>
          </cell>
          <cell r="K273">
            <v>0</v>
          </cell>
          <cell r="L273">
            <v>0</v>
          </cell>
        </row>
        <row r="274">
          <cell r="A274" t="str">
            <v>DJ4020 암절개지보호녹화공법</v>
          </cell>
          <cell r="C274">
            <v>0</v>
          </cell>
          <cell r="E274">
            <v>0</v>
          </cell>
          <cell r="F274">
            <v>165242487</v>
          </cell>
          <cell r="G274">
            <v>0</v>
          </cell>
          <cell r="H274">
            <v>180858559</v>
          </cell>
          <cell r="I274">
            <v>0</v>
          </cell>
          <cell r="J274">
            <v>47355055</v>
          </cell>
          <cell r="K274">
            <v>0</v>
          </cell>
          <cell r="L274">
            <v>393456101</v>
          </cell>
        </row>
        <row r="275">
          <cell r="A275" t="str">
            <v>DJ4021  T= 4 CM</v>
          </cell>
          <cell r="C275">
            <v>9061</v>
          </cell>
          <cell r="D275" t="str">
            <v>M2</v>
          </cell>
          <cell r="E275">
            <v>12288</v>
          </cell>
          <cell r="F275">
            <v>111341568</v>
          </cell>
          <cell r="G275">
            <v>13852</v>
          </cell>
          <cell r="H275">
            <v>125512972</v>
          </cell>
          <cell r="I275">
            <v>3267</v>
          </cell>
          <cell r="J275">
            <v>29602287</v>
          </cell>
          <cell r="K275">
            <v>29407</v>
          </cell>
          <cell r="L275">
            <v>266456827</v>
          </cell>
          <cell r="M275" t="str">
            <v>#.73</v>
          </cell>
        </row>
        <row r="276">
          <cell r="A276" t="str">
            <v>DJ4022  T= 6 CM</v>
          </cell>
          <cell r="C276">
            <v>1927</v>
          </cell>
          <cell r="D276" t="str">
            <v>M2</v>
          </cell>
          <cell r="E276">
            <v>15543</v>
          </cell>
          <cell r="F276">
            <v>29951361</v>
          </cell>
          <cell r="G276">
            <v>17439</v>
          </cell>
          <cell r="H276">
            <v>33604953</v>
          </cell>
          <cell r="I276">
            <v>4792</v>
          </cell>
          <cell r="J276">
            <v>9234184</v>
          </cell>
          <cell r="K276">
            <v>37774</v>
          </cell>
          <cell r="L276">
            <v>72790498</v>
          </cell>
          <cell r="M276" t="str">
            <v>#.74</v>
          </cell>
        </row>
        <row r="277">
          <cell r="A277" t="str">
            <v>DJ4023  T=10 CM</v>
          </cell>
          <cell r="C277">
            <v>1086</v>
          </cell>
          <cell r="D277" t="str">
            <v>M2</v>
          </cell>
          <cell r="E277">
            <v>22053</v>
          </cell>
          <cell r="F277">
            <v>23949558</v>
          </cell>
          <cell r="G277">
            <v>20019</v>
          </cell>
          <cell r="H277">
            <v>21740634</v>
          </cell>
          <cell r="I277">
            <v>7844</v>
          </cell>
          <cell r="J277">
            <v>8518584</v>
          </cell>
          <cell r="K277">
            <v>49916</v>
          </cell>
          <cell r="L277">
            <v>54208776</v>
          </cell>
          <cell r="M277" t="str">
            <v>#.75</v>
          </cell>
        </row>
        <row r="278">
          <cell r="A278" t="str">
            <v>DJ4030 자연표토복원</v>
          </cell>
          <cell r="C278">
            <v>0</v>
          </cell>
          <cell r="E278">
            <v>0</v>
          </cell>
          <cell r="F278">
            <v>0</v>
          </cell>
          <cell r="G278">
            <v>0</v>
          </cell>
          <cell r="H278">
            <v>0</v>
          </cell>
          <cell r="I278">
            <v>0</v>
          </cell>
          <cell r="J278">
            <v>0</v>
          </cell>
          <cell r="K278">
            <v>0</v>
          </cell>
          <cell r="L278">
            <v>0</v>
          </cell>
        </row>
        <row r="279">
          <cell r="A279" t="str">
            <v>DJ4031  T= 2 CM</v>
          </cell>
          <cell r="C279">
            <v>0</v>
          </cell>
          <cell r="D279" t="str">
            <v>M2</v>
          </cell>
          <cell r="E279">
            <v>0</v>
          </cell>
          <cell r="F279">
            <v>0</v>
          </cell>
          <cell r="G279">
            <v>0</v>
          </cell>
          <cell r="H279">
            <v>0</v>
          </cell>
          <cell r="I279">
            <v>0</v>
          </cell>
          <cell r="J279">
            <v>0</v>
          </cell>
          <cell r="K279">
            <v>0</v>
          </cell>
          <cell r="L279">
            <v>0</v>
          </cell>
        </row>
        <row r="280">
          <cell r="A280" t="str">
            <v>DJ4032  T= 3 CM</v>
          </cell>
          <cell r="C280">
            <v>0</v>
          </cell>
          <cell r="D280" t="str">
            <v>M2</v>
          </cell>
          <cell r="E280">
            <v>0</v>
          </cell>
          <cell r="F280">
            <v>0</v>
          </cell>
          <cell r="G280">
            <v>0</v>
          </cell>
          <cell r="H280">
            <v>0</v>
          </cell>
          <cell r="I280">
            <v>0</v>
          </cell>
          <cell r="J280">
            <v>0</v>
          </cell>
          <cell r="K280">
            <v>0</v>
          </cell>
          <cell r="L280">
            <v>0</v>
          </cell>
        </row>
        <row r="281">
          <cell r="A281" t="str">
            <v>DJ4033  T= 5 CM</v>
          </cell>
          <cell r="C281">
            <v>0</v>
          </cell>
          <cell r="D281" t="str">
            <v>M2</v>
          </cell>
          <cell r="E281">
            <v>0</v>
          </cell>
          <cell r="F281">
            <v>0</v>
          </cell>
          <cell r="G281">
            <v>0</v>
          </cell>
          <cell r="H281">
            <v>0</v>
          </cell>
          <cell r="I281">
            <v>0</v>
          </cell>
          <cell r="J281">
            <v>0</v>
          </cell>
          <cell r="K281">
            <v>0</v>
          </cell>
          <cell r="L281">
            <v>0</v>
          </cell>
        </row>
        <row r="282">
          <cell r="A282" t="str">
            <v>DJ5000  기성제품</v>
          </cell>
          <cell r="C282">
            <v>0</v>
          </cell>
          <cell r="E282">
            <v>0</v>
          </cell>
          <cell r="F282">
            <v>0</v>
          </cell>
          <cell r="G282">
            <v>0</v>
          </cell>
          <cell r="H282">
            <v>0</v>
          </cell>
          <cell r="I282">
            <v>0</v>
          </cell>
          <cell r="J282">
            <v>0</v>
          </cell>
          <cell r="K282">
            <v>0</v>
          </cell>
          <cell r="L282">
            <v>0</v>
          </cell>
        </row>
        <row r="283">
          <cell r="A283" t="str">
            <v>DJ5100  콘크리트 기성제품</v>
          </cell>
          <cell r="C283">
            <v>0</v>
          </cell>
          <cell r="E283">
            <v>0</v>
          </cell>
          <cell r="F283">
            <v>0</v>
          </cell>
          <cell r="G283">
            <v>0</v>
          </cell>
          <cell r="H283">
            <v>0</v>
          </cell>
          <cell r="I283">
            <v>0</v>
          </cell>
          <cell r="J283">
            <v>0</v>
          </cell>
          <cell r="K283">
            <v>0</v>
          </cell>
          <cell r="L283">
            <v>0</v>
          </cell>
        </row>
        <row r="284">
          <cell r="A284" t="str">
            <v>DJ5101  격자블럭</v>
          </cell>
          <cell r="C284">
            <v>0</v>
          </cell>
          <cell r="D284" t="str">
            <v>M2</v>
          </cell>
          <cell r="E284">
            <v>0</v>
          </cell>
          <cell r="F284">
            <v>0</v>
          </cell>
          <cell r="G284">
            <v>0</v>
          </cell>
          <cell r="H284">
            <v>0</v>
          </cell>
          <cell r="I284">
            <v>0</v>
          </cell>
          <cell r="J284">
            <v>0</v>
          </cell>
          <cell r="K284">
            <v>0</v>
          </cell>
          <cell r="L284">
            <v>0</v>
          </cell>
        </row>
        <row r="285">
          <cell r="A285" t="str">
            <v>DI5102  호안블럭</v>
          </cell>
          <cell r="C285">
            <v>0</v>
          </cell>
          <cell r="D285" t="str">
            <v>M2</v>
          </cell>
          <cell r="E285">
            <v>0</v>
          </cell>
          <cell r="F285">
            <v>0</v>
          </cell>
          <cell r="G285">
            <v>0</v>
          </cell>
          <cell r="H285">
            <v>0</v>
          </cell>
          <cell r="I285">
            <v>0</v>
          </cell>
          <cell r="J285">
            <v>0</v>
          </cell>
          <cell r="K285">
            <v>0</v>
          </cell>
          <cell r="L285">
            <v>0</v>
          </cell>
        </row>
        <row r="286">
          <cell r="A286" t="str">
            <v>DJ5200  P.E 제품</v>
          </cell>
          <cell r="C286">
            <v>0</v>
          </cell>
          <cell r="D286" t="str">
            <v>M2</v>
          </cell>
          <cell r="E286">
            <v>0</v>
          </cell>
          <cell r="F286">
            <v>0</v>
          </cell>
          <cell r="G286">
            <v>0</v>
          </cell>
          <cell r="H286">
            <v>0</v>
          </cell>
          <cell r="I286">
            <v>0</v>
          </cell>
          <cell r="J286">
            <v>0</v>
          </cell>
          <cell r="K286">
            <v>0</v>
          </cell>
          <cell r="L286">
            <v>0</v>
          </cell>
        </row>
        <row r="287">
          <cell r="A287" t="str">
            <v>DJ6000  암비탈면 보호공</v>
          </cell>
          <cell r="C287">
            <v>0</v>
          </cell>
          <cell r="E287">
            <v>0</v>
          </cell>
          <cell r="F287">
            <v>9145776</v>
          </cell>
          <cell r="G287">
            <v>0</v>
          </cell>
          <cell r="H287">
            <v>10625004</v>
          </cell>
          <cell r="I287">
            <v>0</v>
          </cell>
          <cell r="J287">
            <v>497644</v>
          </cell>
          <cell r="K287">
            <v>0</v>
          </cell>
          <cell r="L287">
            <v>20268424</v>
          </cell>
        </row>
        <row r="288">
          <cell r="A288" t="str">
            <v>DJ6100  ROCK ANCHOR</v>
          </cell>
          <cell r="C288">
            <v>0</v>
          </cell>
          <cell r="D288" t="str">
            <v>NR</v>
          </cell>
          <cell r="E288">
            <v>0</v>
          </cell>
          <cell r="F288">
            <v>0</v>
          </cell>
          <cell r="G288">
            <v>0</v>
          </cell>
          <cell r="H288">
            <v>0</v>
          </cell>
          <cell r="I288">
            <v>0</v>
          </cell>
          <cell r="J288">
            <v>0</v>
          </cell>
          <cell r="K288">
            <v>0</v>
          </cell>
          <cell r="L288">
            <v>0</v>
          </cell>
        </row>
        <row r="289">
          <cell r="A289" t="str">
            <v>DJ6110  ROCK ANCHOR</v>
          </cell>
          <cell r="B289" t="str">
            <v>영구지압형</v>
          </cell>
          <cell r="C289">
            <v>0</v>
          </cell>
          <cell r="D289" t="str">
            <v>NR</v>
          </cell>
          <cell r="E289">
            <v>0</v>
          </cell>
          <cell r="F289">
            <v>0</v>
          </cell>
          <cell r="G289">
            <v>0</v>
          </cell>
          <cell r="H289">
            <v>0</v>
          </cell>
          <cell r="I289">
            <v>0</v>
          </cell>
          <cell r="J289">
            <v>0</v>
          </cell>
          <cell r="K289">
            <v>0</v>
          </cell>
          <cell r="L289">
            <v>0</v>
          </cell>
        </row>
        <row r="290">
          <cell r="A290" t="str">
            <v>DJ6200  ROCK BOLT</v>
          </cell>
          <cell r="C290">
            <v>0</v>
          </cell>
          <cell r="E290">
            <v>0</v>
          </cell>
          <cell r="F290">
            <v>9145776</v>
          </cell>
          <cell r="G290">
            <v>0</v>
          </cell>
          <cell r="H290">
            <v>10625004</v>
          </cell>
          <cell r="I290">
            <v>0</v>
          </cell>
          <cell r="J290">
            <v>497644</v>
          </cell>
          <cell r="K290">
            <v>0</v>
          </cell>
          <cell r="L290">
            <v>20268424</v>
          </cell>
        </row>
        <row r="291">
          <cell r="A291" t="str">
            <v>DJ6204  L = 4 M</v>
          </cell>
          <cell r="C291">
            <v>400</v>
          </cell>
          <cell r="D291" t="str">
            <v>NR</v>
          </cell>
          <cell r="E291">
            <v>18419</v>
          </cell>
          <cell r="F291">
            <v>7367600</v>
          </cell>
          <cell r="G291">
            <v>21517</v>
          </cell>
          <cell r="H291">
            <v>8606800</v>
          </cell>
          <cell r="I291">
            <v>1001</v>
          </cell>
          <cell r="J291">
            <v>400400</v>
          </cell>
          <cell r="K291">
            <v>40937</v>
          </cell>
          <cell r="L291">
            <v>16374800</v>
          </cell>
          <cell r="M291" t="str">
            <v>#.76</v>
          </cell>
        </row>
        <row r="292">
          <cell r="A292" t="str">
            <v>DJ6205  L = 5 M</v>
          </cell>
          <cell r="C292">
            <v>92</v>
          </cell>
          <cell r="D292" t="str">
            <v>NR</v>
          </cell>
          <cell r="E292">
            <v>19328</v>
          </cell>
          <cell r="F292">
            <v>1778176</v>
          </cell>
          <cell r="G292">
            <v>21937</v>
          </cell>
          <cell r="H292">
            <v>2018204</v>
          </cell>
          <cell r="I292">
            <v>1057</v>
          </cell>
          <cell r="J292">
            <v>97244</v>
          </cell>
          <cell r="K292">
            <v>42322</v>
          </cell>
          <cell r="L292">
            <v>3893624</v>
          </cell>
          <cell r="M292" t="str">
            <v>#.77</v>
          </cell>
        </row>
        <row r="293">
          <cell r="A293" t="str">
            <v>DJ6206  L = 6 M</v>
          </cell>
          <cell r="C293">
            <v>0</v>
          </cell>
          <cell r="D293" t="str">
            <v>NR</v>
          </cell>
          <cell r="E293">
            <v>0</v>
          </cell>
          <cell r="F293">
            <v>0</v>
          </cell>
          <cell r="G293">
            <v>0</v>
          </cell>
          <cell r="H293">
            <v>0</v>
          </cell>
          <cell r="I293">
            <v>0</v>
          </cell>
          <cell r="J293">
            <v>0</v>
          </cell>
          <cell r="K293">
            <v>0</v>
          </cell>
          <cell r="L293">
            <v>0</v>
          </cell>
        </row>
        <row r="294">
          <cell r="A294" t="str">
            <v>DJ6207  L = 7 M</v>
          </cell>
          <cell r="C294">
            <v>0</v>
          </cell>
          <cell r="D294" t="str">
            <v>NR</v>
          </cell>
          <cell r="E294">
            <v>0</v>
          </cell>
          <cell r="F294">
            <v>0</v>
          </cell>
          <cell r="G294">
            <v>0</v>
          </cell>
          <cell r="H294">
            <v>0</v>
          </cell>
          <cell r="I294">
            <v>0</v>
          </cell>
          <cell r="J294">
            <v>0</v>
          </cell>
          <cell r="K294">
            <v>0</v>
          </cell>
          <cell r="L294">
            <v>0</v>
          </cell>
        </row>
        <row r="295">
          <cell r="A295" t="str">
            <v>DJ6208  L = 8 M</v>
          </cell>
          <cell r="C295">
            <v>0</v>
          </cell>
          <cell r="D295" t="str">
            <v>NR</v>
          </cell>
          <cell r="E295">
            <v>0</v>
          </cell>
          <cell r="F295">
            <v>0</v>
          </cell>
          <cell r="G295">
            <v>0</v>
          </cell>
          <cell r="H295">
            <v>0</v>
          </cell>
          <cell r="I295">
            <v>0</v>
          </cell>
          <cell r="J295">
            <v>0</v>
          </cell>
          <cell r="K295">
            <v>0</v>
          </cell>
          <cell r="L295">
            <v>0</v>
          </cell>
        </row>
        <row r="296">
          <cell r="A296" t="str">
            <v>DJ6210  L = 10 M</v>
          </cell>
          <cell r="C296">
            <v>0</v>
          </cell>
          <cell r="D296" t="str">
            <v>NR</v>
          </cell>
          <cell r="E296">
            <v>0</v>
          </cell>
          <cell r="F296">
            <v>0</v>
          </cell>
          <cell r="G296">
            <v>0</v>
          </cell>
          <cell r="H296">
            <v>0</v>
          </cell>
          <cell r="I296">
            <v>0</v>
          </cell>
          <cell r="J296">
            <v>0</v>
          </cell>
          <cell r="K296">
            <v>0</v>
          </cell>
          <cell r="L296">
            <v>0</v>
          </cell>
        </row>
        <row r="297">
          <cell r="A297" t="str">
            <v>DJ6300  Shotcrete</v>
          </cell>
          <cell r="C297">
            <v>0</v>
          </cell>
          <cell r="D297" t="str">
            <v>M2</v>
          </cell>
          <cell r="E297">
            <v>0</v>
          </cell>
          <cell r="F297">
            <v>0</v>
          </cell>
          <cell r="G297">
            <v>0</v>
          </cell>
          <cell r="H297">
            <v>0</v>
          </cell>
          <cell r="I297">
            <v>0</v>
          </cell>
          <cell r="J297">
            <v>0</v>
          </cell>
          <cell r="K297">
            <v>0</v>
          </cell>
          <cell r="L297">
            <v>0</v>
          </cell>
        </row>
        <row r="298">
          <cell r="A298" t="str">
            <v>DJ6400  와이어메쉬</v>
          </cell>
          <cell r="C298">
            <v>0</v>
          </cell>
          <cell r="D298" t="str">
            <v>M2</v>
          </cell>
          <cell r="E298">
            <v>0</v>
          </cell>
          <cell r="F298">
            <v>0</v>
          </cell>
          <cell r="G298">
            <v>0</v>
          </cell>
          <cell r="H298">
            <v>0</v>
          </cell>
          <cell r="I298">
            <v>0</v>
          </cell>
          <cell r="J298">
            <v>0</v>
          </cell>
          <cell r="K298">
            <v>0</v>
          </cell>
          <cell r="L298">
            <v>0</v>
          </cell>
        </row>
        <row r="299">
          <cell r="A299" t="str">
            <v>DJ7000  SOIL  NAILING 공</v>
          </cell>
          <cell r="C299">
            <v>0</v>
          </cell>
          <cell r="E299">
            <v>0</v>
          </cell>
          <cell r="F299">
            <v>0</v>
          </cell>
          <cell r="G299">
            <v>0</v>
          </cell>
          <cell r="H299">
            <v>0</v>
          </cell>
          <cell r="I299">
            <v>0</v>
          </cell>
          <cell r="J299">
            <v>0</v>
          </cell>
          <cell r="K299">
            <v>0</v>
          </cell>
          <cell r="L299">
            <v>0</v>
          </cell>
        </row>
        <row r="300">
          <cell r="A300" t="str">
            <v>DJ7003  L =  3 M</v>
          </cell>
          <cell r="C300">
            <v>0</v>
          </cell>
          <cell r="D300" t="str">
            <v>M2</v>
          </cell>
          <cell r="E300">
            <v>0</v>
          </cell>
          <cell r="F300">
            <v>0</v>
          </cell>
          <cell r="G300">
            <v>0</v>
          </cell>
          <cell r="H300">
            <v>0</v>
          </cell>
          <cell r="I300">
            <v>0</v>
          </cell>
          <cell r="J300">
            <v>0</v>
          </cell>
          <cell r="K300">
            <v>0</v>
          </cell>
          <cell r="L300">
            <v>0</v>
          </cell>
        </row>
        <row r="301">
          <cell r="A301" t="str">
            <v>DJ7004  L =  4 M</v>
          </cell>
          <cell r="C301">
            <v>0</v>
          </cell>
          <cell r="D301" t="str">
            <v>M2</v>
          </cell>
          <cell r="E301">
            <v>0</v>
          </cell>
          <cell r="F301">
            <v>0</v>
          </cell>
          <cell r="G301">
            <v>0</v>
          </cell>
          <cell r="H301">
            <v>0</v>
          </cell>
          <cell r="I301">
            <v>0</v>
          </cell>
          <cell r="J301">
            <v>0</v>
          </cell>
          <cell r="K301">
            <v>0</v>
          </cell>
          <cell r="L301">
            <v>0</v>
          </cell>
        </row>
        <row r="302">
          <cell r="A302" t="str">
            <v>DJ7005  L =  5 M</v>
          </cell>
          <cell r="C302">
            <v>0</v>
          </cell>
          <cell r="D302" t="str">
            <v>M2</v>
          </cell>
          <cell r="E302">
            <v>0</v>
          </cell>
          <cell r="F302">
            <v>0</v>
          </cell>
          <cell r="G302">
            <v>0</v>
          </cell>
          <cell r="H302">
            <v>0</v>
          </cell>
          <cell r="I302">
            <v>0</v>
          </cell>
          <cell r="J302">
            <v>0</v>
          </cell>
          <cell r="K302">
            <v>0</v>
          </cell>
          <cell r="L302">
            <v>0</v>
          </cell>
        </row>
        <row r="303">
          <cell r="A303" t="str">
            <v>DJ7006  L =  6 M</v>
          </cell>
          <cell r="C303">
            <v>0</v>
          </cell>
          <cell r="D303" t="str">
            <v>M2</v>
          </cell>
          <cell r="E303">
            <v>0</v>
          </cell>
          <cell r="F303">
            <v>0</v>
          </cell>
          <cell r="G303">
            <v>0</v>
          </cell>
          <cell r="H303">
            <v>0</v>
          </cell>
          <cell r="I303">
            <v>0</v>
          </cell>
          <cell r="J303">
            <v>0</v>
          </cell>
          <cell r="K303">
            <v>0</v>
          </cell>
          <cell r="L303">
            <v>0</v>
          </cell>
        </row>
        <row r="304">
          <cell r="A304" t="str">
            <v>DJ7007  L =  7 M</v>
          </cell>
          <cell r="C304">
            <v>0</v>
          </cell>
          <cell r="D304" t="str">
            <v>M2</v>
          </cell>
          <cell r="E304">
            <v>0</v>
          </cell>
          <cell r="F304">
            <v>0</v>
          </cell>
          <cell r="G304">
            <v>0</v>
          </cell>
          <cell r="H304">
            <v>0</v>
          </cell>
          <cell r="I304">
            <v>0</v>
          </cell>
          <cell r="J304">
            <v>0</v>
          </cell>
          <cell r="K304">
            <v>0</v>
          </cell>
          <cell r="L304">
            <v>0</v>
          </cell>
        </row>
        <row r="305">
          <cell r="A305" t="str">
            <v>DJ7008  L =  8 M</v>
          </cell>
          <cell r="C305">
            <v>0</v>
          </cell>
          <cell r="D305" t="str">
            <v>M2</v>
          </cell>
          <cell r="E305">
            <v>0</v>
          </cell>
          <cell r="F305">
            <v>0</v>
          </cell>
          <cell r="G305">
            <v>0</v>
          </cell>
          <cell r="H305">
            <v>0</v>
          </cell>
          <cell r="I305">
            <v>0</v>
          </cell>
          <cell r="J305">
            <v>0</v>
          </cell>
          <cell r="K305">
            <v>0</v>
          </cell>
          <cell r="L305">
            <v>0</v>
          </cell>
        </row>
        <row r="306">
          <cell r="A306" t="str">
            <v>DJ7010  L = 10 M</v>
          </cell>
          <cell r="C306">
            <v>0</v>
          </cell>
          <cell r="D306" t="str">
            <v>M2</v>
          </cell>
          <cell r="E306">
            <v>0</v>
          </cell>
          <cell r="F306">
            <v>0</v>
          </cell>
          <cell r="G306">
            <v>0</v>
          </cell>
          <cell r="H306">
            <v>0</v>
          </cell>
          <cell r="I306">
            <v>0</v>
          </cell>
          <cell r="J306">
            <v>0</v>
          </cell>
          <cell r="K306">
            <v>0</v>
          </cell>
          <cell r="L306">
            <v>0</v>
          </cell>
        </row>
        <row r="307">
          <cell r="A307" t="str">
            <v>DJ7011  L = 11 M</v>
          </cell>
          <cell r="C307">
            <v>0</v>
          </cell>
          <cell r="D307" t="str">
            <v>M2</v>
          </cell>
          <cell r="E307">
            <v>0</v>
          </cell>
          <cell r="F307">
            <v>0</v>
          </cell>
          <cell r="G307">
            <v>0</v>
          </cell>
          <cell r="H307">
            <v>0</v>
          </cell>
          <cell r="I307">
            <v>0</v>
          </cell>
          <cell r="J307">
            <v>0</v>
          </cell>
          <cell r="K307">
            <v>0</v>
          </cell>
          <cell r="L307">
            <v>0</v>
          </cell>
        </row>
        <row r="308">
          <cell r="A308" t="str">
            <v>DJ7012  L = 12 M</v>
          </cell>
          <cell r="C308">
            <v>0</v>
          </cell>
          <cell r="D308" t="str">
            <v>M2</v>
          </cell>
          <cell r="E308">
            <v>0</v>
          </cell>
          <cell r="F308">
            <v>0</v>
          </cell>
          <cell r="G308">
            <v>0</v>
          </cell>
          <cell r="H308">
            <v>0</v>
          </cell>
          <cell r="I308">
            <v>0</v>
          </cell>
          <cell r="J308">
            <v>0</v>
          </cell>
          <cell r="K308">
            <v>0</v>
          </cell>
          <cell r="L308">
            <v>0</v>
          </cell>
        </row>
        <row r="309">
          <cell r="A309" t="str">
            <v>DJ7014  L = 14 M</v>
          </cell>
          <cell r="C309">
            <v>0</v>
          </cell>
          <cell r="D309" t="str">
            <v>M2</v>
          </cell>
          <cell r="E309">
            <v>0</v>
          </cell>
          <cell r="F309">
            <v>0</v>
          </cell>
          <cell r="G309">
            <v>0</v>
          </cell>
          <cell r="H309">
            <v>0</v>
          </cell>
          <cell r="I309">
            <v>0</v>
          </cell>
          <cell r="J309">
            <v>0</v>
          </cell>
          <cell r="K309">
            <v>0</v>
          </cell>
          <cell r="L309">
            <v>0</v>
          </cell>
        </row>
        <row r="310">
          <cell r="A310" t="str">
            <v>DJ7015  L = 15 M</v>
          </cell>
          <cell r="C310">
            <v>0</v>
          </cell>
          <cell r="D310" t="str">
            <v>M2</v>
          </cell>
          <cell r="E310">
            <v>0</v>
          </cell>
          <cell r="F310">
            <v>0</v>
          </cell>
          <cell r="G310">
            <v>0</v>
          </cell>
          <cell r="H310">
            <v>0</v>
          </cell>
          <cell r="I310">
            <v>0</v>
          </cell>
          <cell r="J310">
            <v>0</v>
          </cell>
          <cell r="K310">
            <v>0</v>
          </cell>
          <cell r="L310">
            <v>0</v>
          </cell>
        </row>
        <row r="311">
          <cell r="A311" t="str">
            <v>DJ7016  L = 16 M</v>
          </cell>
          <cell r="C311">
            <v>0</v>
          </cell>
          <cell r="D311" t="str">
            <v>M2</v>
          </cell>
          <cell r="E311">
            <v>0</v>
          </cell>
          <cell r="F311">
            <v>0</v>
          </cell>
          <cell r="G311">
            <v>0</v>
          </cell>
          <cell r="H311">
            <v>0</v>
          </cell>
          <cell r="I311">
            <v>0</v>
          </cell>
          <cell r="J311">
            <v>0</v>
          </cell>
          <cell r="K311">
            <v>0</v>
          </cell>
          <cell r="L311">
            <v>0</v>
          </cell>
        </row>
        <row r="312">
          <cell r="A312" t="str">
            <v>DJ7017  L = 17 M</v>
          </cell>
          <cell r="C312">
            <v>0</v>
          </cell>
          <cell r="D312" t="str">
            <v>M2</v>
          </cell>
          <cell r="E312">
            <v>0</v>
          </cell>
          <cell r="F312">
            <v>0</v>
          </cell>
          <cell r="G312">
            <v>0</v>
          </cell>
          <cell r="H312">
            <v>0</v>
          </cell>
          <cell r="I312">
            <v>0</v>
          </cell>
          <cell r="J312">
            <v>0</v>
          </cell>
          <cell r="K312">
            <v>0</v>
          </cell>
          <cell r="L312">
            <v>0</v>
          </cell>
        </row>
        <row r="313">
          <cell r="A313" t="str">
            <v>DJ7018  L = 18 M</v>
          </cell>
          <cell r="C313">
            <v>0</v>
          </cell>
          <cell r="D313" t="str">
            <v>M2</v>
          </cell>
          <cell r="E313">
            <v>0</v>
          </cell>
          <cell r="F313">
            <v>0</v>
          </cell>
          <cell r="G313">
            <v>0</v>
          </cell>
          <cell r="H313">
            <v>0</v>
          </cell>
          <cell r="I313">
            <v>0</v>
          </cell>
          <cell r="J313">
            <v>0</v>
          </cell>
          <cell r="K313">
            <v>0</v>
          </cell>
          <cell r="L313">
            <v>0</v>
          </cell>
        </row>
        <row r="314">
          <cell r="A314" t="str">
            <v>DJ7020  L = 20 M</v>
          </cell>
          <cell r="C314">
            <v>0</v>
          </cell>
          <cell r="D314" t="str">
            <v>M2</v>
          </cell>
          <cell r="E314">
            <v>0</v>
          </cell>
          <cell r="F314">
            <v>0</v>
          </cell>
          <cell r="G314">
            <v>0</v>
          </cell>
          <cell r="H314">
            <v>0</v>
          </cell>
          <cell r="I314">
            <v>0</v>
          </cell>
          <cell r="J314">
            <v>0</v>
          </cell>
          <cell r="K314">
            <v>0</v>
          </cell>
          <cell r="L314">
            <v>0</v>
          </cell>
        </row>
        <row r="315">
          <cell r="A315" t="str">
            <v>DJ7021  L = 21 M</v>
          </cell>
          <cell r="C315">
            <v>0</v>
          </cell>
          <cell r="D315" t="str">
            <v>M2</v>
          </cell>
          <cell r="E315">
            <v>0</v>
          </cell>
          <cell r="F315">
            <v>0</v>
          </cell>
          <cell r="G315">
            <v>0</v>
          </cell>
          <cell r="H315">
            <v>0</v>
          </cell>
          <cell r="I315">
            <v>0</v>
          </cell>
          <cell r="J315">
            <v>0</v>
          </cell>
          <cell r="K315">
            <v>0</v>
          </cell>
          <cell r="L315">
            <v>0</v>
          </cell>
        </row>
        <row r="316">
          <cell r="A316" t="str">
            <v>DJ7023  L = 23 M</v>
          </cell>
          <cell r="C316">
            <v>0</v>
          </cell>
          <cell r="D316" t="str">
            <v>M2</v>
          </cell>
          <cell r="E316">
            <v>0</v>
          </cell>
          <cell r="F316">
            <v>0</v>
          </cell>
          <cell r="G316">
            <v>0</v>
          </cell>
          <cell r="H316">
            <v>0</v>
          </cell>
          <cell r="I316">
            <v>0</v>
          </cell>
          <cell r="J316">
            <v>0</v>
          </cell>
          <cell r="K316">
            <v>0</v>
          </cell>
          <cell r="L316">
            <v>0</v>
          </cell>
        </row>
        <row r="317">
          <cell r="A317" t="str">
            <v>DJ8100  EARTH ANCHOR</v>
          </cell>
          <cell r="C317">
            <v>0</v>
          </cell>
          <cell r="D317" t="str">
            <v>NR</v>
          </cell>
          <cell r="E317">
            <v>0</v>
          </cell>
          <cell r="F317">
            <v>0</v>
          </cell>
          <cell r="G317">
            <v>0</v>
          </cell>
          <cell r="H317">
            <v>0</v>
          </cell>
          <cell r="I317">
            <v>0</v>
          </cell>
          <cell r="J317">
            <v>0</v>
          </cell>
          <cell r="K317">
            <v>0</v>
          </cell>
          <cell r="L317">
            <v>0</v>
          </cell>
        </row>
        <row r="318">
          <cell r="A318" t="str">
            <v>DJ8200  수평배수공</v>
          </cell>
          <cell r="C318">
            <v>0</v>
          </cell>
          <cell r="E318">
            <v>0</v>
          </cell>
          <cell r="F318">
            <v>18286410</v>
          </cell>
          <cell r="G318">
            <v>0</v>
          </cell>
          <cell r="H318">
            <v>57584872</v>
          </cell>
          <cell r="I318">
            <v>0</v>
          </cell>
          <cell r="J318">
            <v>10041403</v>
          </cell>
          <cell r="K318">
            <v>0</v>
          </cell>
          <cell r="L318">
            <v>85912685</v>
          </cell>
        </row>
        <row r="319">
          <cell r="A319" t="str">
            <v>DJ8202 L =  2 M</v>
          </cell>
          <cell r="C319">
            <v>0</v>
          </cell>
          <cell r="D319" t="str">
            <v>NR</v>
          </cell>
          <cell r="E319">
            <v>0</v>
          </cell>
          <cell r="F319">
            <v>0</v>
          </cell>
          <cell r="G319">
            <v>0</v>
          </cell>
          <cell r="H319">
            <v>0</v>
          </cell>
          <cell r="I319">
            <v>0</v>
          </cell>
          <cell r="J319">
            <v>0</v>
          </cell>
          <cell r="K319">
            <v>0</v>
          </cell>
          <cell r="L319">
            <v>0</v>
          </cell>
        </row>
        <row r="320">
          <cell r="A320" t="str">
            <v>DJ8203 L =  3 M</v>
          </cell>
          <cell r="C320">
            <v>0</v>
          </cell>
          <cell r="D320" t="str">
            <v>NR</v>
          </cell>
          <cell r="E320">
            <v>0</v>
          </cell>
          <cell r="F320">
            <v>0</v>
          </cell>
          <cell r="G320">
            <v>0</v>
          </cell>
          <cell r="H320">
            <v>0</v>
          </cell>
          <cell r="I320">
            <v>0</v>
          </cell>
          <cell r="J320">
            <v>0</v>
          </cell>
          <cell r="K320">
            <v>0</v>
          </cell>
          <cell r="L320">
            <v>0</v>
          </cell>
        </row>
        <row r="321">
          <cell r="A321" t="str">
            <v>DJ8204 L =  4 M</v>
          </cell>
          <cell r="C321">
            <v>0</v>
          </cell>
          <cell r="D321" t="str">
            <v>NR</v>
          </cell>
          <cell r="E321">
            <v>0</v>
          </cell>
          <cell r="F321">
            <v>0</v>
          </cell>
          <cell r="G321">
            <v>0</v>
          </cell>
          <cell r="H321">
            <v>0</v>
          </cell>
          <cell r="I321">
            <v>0</v>
          </cell>
          <cell r="J321">
            <v>0</v>
          </cell>
          <cell r="K321">
            <v>0</v>
          </cell>
          <cell r="L321">
            <v>0</v>
          </cell>
        </row>
        <row r="322">
          <cell r="A322" t="str">
            <v>DJ8205 L =  5 M</v>
          </cell>
          <cell r="C322">
            <v>0</v>
          </cell>
          <cell r="D322" t="str">
            <v>NR</v>
          </cell>
          <cell r="E322">
            <v>0</v>
          </cell>
          <cell r="F322">
            <v>0</v>
          </cell>
          <cell r="G322">
            <v>0</v>
          </cell>
          <cell r="H322">
            <v>0</v>
          </cell>
          <cell r="I322">
            <v>0</v>
          </cell>
          <cell r="J322">
            <v>0</v>
          </cell>
          <cell r="K322">
            <v>0</v>
          </cell>
          <cell r="L322">
            <v>0</v>
          </cell>
        </row>
        <row r="323">
          <cell r="A323" t="str">
            <v>DJ8206 L =  6 M</v>
          </cell>
          <cell r="C323">
            <v>0</v>
          </cell>
          <cell r="D323" t="str">
            <v>NR</v>
          </cell>
          <cell r="E323">
            <v>0</v>
          </cell>
          <cell r="F323">
            <v>0</v>
          </cell>
          <cell r="G323">
            <v>0</v>
          </cell>
          <cell r="H323">
            <v>0</v>
          </cell>
          <cell r="I323">
            <v>0</v>
          </cell>
          <cell r="J323">
            <v>0</v>
          </cell>
          <cell r="K323">
            <v>0</v>
          </cell>
          <cell r="L323">
            <v>0</v>
          </cell>
        </row>
        <row r="324">
          <cell r="A324" t="str">
            <v>DJ8207 L =  7 M</v>
          </cell>
          <cell r="C324">
            <v>0</v>
          </cell>
          <cell r="D324" t="str">
            <v>NR</v>
          </cell>
          <cell r="E324">
            <v>0</v>
          </cell>
          <cell r="F324">
            <v>0</v>
          </cell>
          <cell r="G324">
            <v>0</v>
          </cell>
          <cell r="H324">
            <v>0</v>
          </cell>
          <cell r="I324">
            <v>0</v>
          </cell>
          <cell r="J324">
            <v>0</v>
          </cell>
          <cell r="K324">
            <v>0</v>
          </cell>
          <cell r="L324">
            <v>0</v>
          </cell>
        </row>
        <row r="325">
          <cell r="A325" t="str">
            <v>DJ8209 L =  9 M</v>
          </cell>
          <cell r="C325">
            <v>0</v>
          </cell>
          <cell r="D325" t="str">
            <v>NR</v>
          </cell>
          <cell r="E325">
            <v>0</v>
          </cell>
          <cell r="F325">
            <v>0</v>
          </cell>
          <cell r="G325">
            <v>0</v>
          </cell>
          <cell r="H325">
            <v>0</v>
          </cell>
          <cell r="I325">
            <v>0</v>
          </cell>
          <cell r="J325">
            <v>0</v>
          </cell>
          <cell r="K325">
            <v>0</v>
          </cell>
          <cell r="L325">
            <v>0</v>
          </cell>
        </row>
        <row r="326">
          <cell r="A326" t="str">
            <v>DJ8210 L = 10 M</v>
          </cell>
          <cell r="C326">
            <v>0</v>
          </cell>
          <cell r="D326" t="str">
            <v>NR</v>
          </cell>
          <cell r="E326">
            <v>0</v>
          </cell>
          <cell r="F326">
            <v>0</v>
          </cell>
          <cell r="G326">
            <v>0</v>
          </cell>
          <cell r="H326">
            <v>0</v>
          </cell>
          <cell r="I326">
            <v>0</v>
          </cell>
          <cell r="J326">
            <v>0</v>
          </cell>
          <cell r="K326">
            <v>0</v>
          </cell>
          <cell r="L326">
            <v>0</v>
          </cell>
        </row>
        <row r="327">
          <cell r="A327" t="str">
            <v>DJ8212 L = 12 M</v>
          </cell>
          <cell r="C327">
            <v>26</v>
          </cell>
          <cell r="D327" t="str">
            <v>NR</v>
          </cell>
          <cell r="E327">
            <v>111389</v>
          </cell>
          <cell r="F327">
            <v>2896114</v>
          </cell>
          <cell r="G327">
            <v>350771</v>
          </cell>
          <cell r="H327">
            <v>9120046</v>
          </cell>
          <cell r="I327">
            <v>61166</v>
          </cell>
          <cell r="J327">
            <v>1590316</v>
          </cell>
          <cell r="K327">
            <v>523326</v>
          </cell>
          <cell r="L327">
            <v>13606476</v>
          </cell>
          <cell r="M327" t="str">
            <v>#.78</v>
          </cell>
        </row>
        <row r="328">
          <cell r="A328" t="str">
            <v>DJ8214 L = 14 M</v>
          </cell>
          <cell r="C328">
            <v>6</v>
          </cell>
          <cell r="D328" t="str">
            <v>NR</v>
          </cell>
          <cell r="E328">
            <v>129954</v>
          </cell>
          <cell r="F328">
            <v>779724</v>
          </cell>
          <cell r="G328">
            <v>409233</v>
          </cell>
          <cell r="H328">
            <v>2455398</v>
          </cell>
          <cell r="I328">
            <v>71360</v>
          </cell>
          <cell r="J328">
            <v>428160</v>
          </cell>
          <cell r="K328">
            <v>610547</v>
          </cell>
          <cell r="L328">
            <v>3663282</v>
          </cell>
          <cell r="M328" t="str">
            <v>#.79</v>
          </cell>
        </row>
        <row r="329">
          <cell r="A329" t="str">
            <v>DJ8215 L = 15 M</v>
          </cell>
          <cell r="C329">
            <v>0</v>
          </cell>
          <cell r="D329" t="str">
            <v>NR</v>
          </cell>
          <cell r="E329">
            <v>0</v>
          </cell>
          <cell r="F329">
            <v>0</v>
          </cell>
          <cell r="G329">
            <v>0</v>
          </cell>
          <cell r="H329">
            <v>0</v>
          </cell>
          <cell r="I329">
            <v>0</v>
          </cell>
          <cell r="J329">
            <v>0</v>
          </cell>
          <cell r="K329">
            <v>0</v>
          </cell>
          <cell r="L329">
            <v>0</v>
          </cell>
        </row>
        <row r="330">
          <cell r="A330" t="str">
            <v>DJ8218 L = 18 M</v>
          </cell>
          <cell r="C330">
            <v>43</v>
          </cell>
          <cell r="D330" t="str">
            <v>NR</v>
          </cell>
          <cell r="E330">
            <v>167084</v>
          </cell>
          <cell r="F330">
            <v>7184612</v>
          </cell>
          <cell r="G330">
            <v>526156</v>
          </cell>
          <cell r="H330">
            <v>22624708</v>
          </cell>
          <cell r="I330">
            <v>91749</v>
          </cell>
          <cell r="J330">
            <v>3945207</v>
          </cell>
          <cell r="K330">
            <v>784989</v>
          </cell>
          <cell r="L330">
            <v>33754527</v>
          </cell>
          <cell r="M330" t="str">
            <v>#.80</v>
          </cell>
        </row>
        <row r="331">
          <cell r="A331" t="str">
            <v>DJ8221 L = 20 M</v>
          </cell>
          <cell r="C331">
            <v>40</v>
          </cell>
          <cell r="D331" t="str">
            <v>NR</v>
          </cell>
          <cell r="E331">
            <v>185649</v>
          </cell>
          <cell r="F331">
            <v>7425960</v>
          </cell>
          <cell r="G331">
            <v>584618</v>
          </cell>
          <cell r="H331">
            <v>23384720</v>
          </cell>
          <cell r="I331">
            <v>101943</v>
          </cell>
          <cell r="J331">
            <v>4077720</v>
          </cell>
          <cell r="K331">
            <v>872210</v>
          </cell>
          <cell r="L331">
            <v>34888400</v>
          </cell>
          <cell r="M331" t="str">
            <v>#.81</v>
          </cell>
        </row>
        <row r="332">
          <cell r="A332" t="str">
            <v>DJ8221 L = 21 M</v>
          </cell>
          <cell r="C332">
            <v>0</v>
          </cell>
          <cell r="D332" t="str">
            <v>NR</v>
          </cell>
          <cell r="E332">
            <v>0</v>
          </cell>
          <cell r="F332">
            <v>0</v>
          </cell>
          <cell r="G332">
            <v>0</v>
          </cell>
          <cell r="H332">
            <v>0</v>
          </cell>
          <cell r="I332">
            <v>0</v>
          </cell>
          <cell r="J332">
            <v>0</v>
          </cell>
          <cell r="K332">
            <v>0</v>
          </cell>
          <cell r="L332">
            <v>0</v>
          </cell>
        </row>
        <row r="333">
          <cell r="A333" t="str">
            <v>DJ8300  콘크리트격자블럭</v>
          </cell>
          <cell r="C333">
            <v>0</v>
          </cell>
          <cell r="D333" t="str">
            <v>NR</v>
          </cell>
          <cell r="E333">
            <v>0</v>
          </cell>
          <cell r="F333">
            <v>0</v>
          </cell>
          <cell r="G333">
            <v>0</v>
          </cell>
          <cell r="H333">
            <v>0</v>
          </cell>
          <cell r="I333">
            <v>0</v>
          </cell>
          <cell r="J333">
            <v>0</v>
          </cell>
          <cell r="K333">
            <v>0</v>
          </cell>
          <cell r="L333">
            <v>0</v>
          </cell>
        </row>
        <row r="334">
          <cell r="A334" t="str">
            <v>DJ8400  비탈면 돌쌓기</v>
          </cell>
          <cell r="C334">
            <v>0</v>
          </cell>
          <cell r="D334" t="str">
            <v>M2</v>
          </cell>
          <cell r="E334">
            <v>0</v>
          </cell>
          <cell r="F334">
            <v>0</v>
          </cell>
          <cell r="G334">
            <v>0</v>
          </cell>
          <cell r="H334">
            <v>0</v>
          </cell>
          <cell r="I334">
            <v>0</v>
          </cell>
          <cell r="J334">
            <v>0</v>
          </cell>
          <cell r="K334">
            <v>0</v>
          </cell>
          <cell r="L334">
            <v>0</v>
          </cell>
        </row>
        <row r="335">
          <cell r="A335" t="str">
            <v>DJ8500  FRP 그라우팅</v>
          </cell>
          <cell r="C335">
            <v>7752</v>
          </cell>
          <cell r="D335" t="str">
            <v>M2</v>
          </cell>
          <cell r="E335">
            <v>37720</v>
          </cell>
          <cell r="F335">
            <v>292405440</v>
          </cell>
          <cell r="G335">
            <v>68995</v>
          </cell>
          <cell r="H335">
            <v>534849240</v>
          </cell>
          <cell r="I335">
            <v>12222</v>
          </cell>
          <cell r="J335">
            <v>94744944</v>
          </cell>
          <cell r="K335">
            <v>118937</v>
          </cell>
          <cell r="L335">
            <v>921999624</v>
          </cell>
          <cell r="M335" t="str">
            <v>#.82</v>
          </cell>
        </row>
        <row r="336">
          <cell r="A336" t="str">
            <v>DJ8600  MICRO PILE</v>
          </cell>
          <cell r="C336">
            <v>0</v>
          </cell>
          <cell r="D336" t="str">
            <v>M</v>
          </cell>
          <cell r="E336">
            <v>0</v>
          </cell>
          <cell r="F336">
            <v>0</v>
          </cell>
          <cell r="G336">
            <v>0</v>
          </cell>
          <cell r="H336">
            <v>0</v>
          </cell>
          <cell r="I336">
            <v>0</v>
          </cell>
          <cell r="J336">
            <v>0</v>
          </cell>
          <cell r="K336">
            <v>0</v>
          </cell>
          <cell r="L336">
            <v>0</v>
          </cell>
        </row>
        <row r="337">
          <cell r="A337" t="str">
            <v>CD  연약지반 처리</v>
          </cell>
          <cell r="C337">
            <v>0</v>
          </cell>
          <cell r="E337">
            <v>0</v>
          </cell>
          <cell r="F337">
            <v>0</v>
          </cell>
          <cell r="G337">
            <v>0</v>
          </cell>
          <cell r="H337">
            <v>0</v>
          </cell>
          <cell r="I337">
            <v>0</v>
          </cell>
          <cell r="J337">
            <v>0</v>
          </cell>
          <cell r="K337">
            <v>0</v>
          </cell>
          <cell r="L337">
            <v>0</v>
          </cell>
        </row>
        <row r="338">
          <cell r="A338" t="str">
            <v>CD1000  치  환</v>
          </cell>
          <cell r="C338">
            <v>0</v>
          </cell>
          <cell r="E338">
            <v>0</v>
          </cell>
          <cell r="F338">
            <v>0</v>
          </cell>
          <cell r="G338">
            <v>0</v>
          </cell>
          <cell r="H338">
            <v>0</v>
          </cell>
          <cell r="I338">
            <v>0</v>
          </cell>
          <cell r="J338">
            <v>0</v>
          </cell>
          <cell r="K338">
            <v>0</v>
          </cell>
          <cell r="L338">
            <v>0</v>
          </cell>
        </row>
        <row r="339">
          <cell r="A339" t="str">
            <v>CD1100  굴착 치환</v>
          </cell>
          <cell r="C339">
            <v>0</v>
          </cell>
          <cell r="D339" t="str">
            <v>M3</v>
          </cell>
          <cell r="E339">
            <v>0</v>
          </cell>
          <cell r="F339">
            <v>0</v>
          </cell>
          <cell r="G339">
            <v>0</v>
          </cell>
          <cell r="H339">
            <v>0</v>
          </cell>
          <cell r="I339">
            <v>0</v>
          </cell>
          <cell r="J339">
            <v>0</v>
          </cell>
          <cell r="K339">
            <v>0</v>
          </cell>
          <cell r="L339">
            <v>0</v>
          </cell>
        </row>
        <row r="340">
          <cell r="A340" t="str">
            <v>CD1200  강제 치환</v>
          </cell>
          <cell r="C340">
            <v>0</v>
          </cell>
          <cell r="D340" t="str">
            <v>M3</v>
          </cell>
          <cell r="E340">
            <v>0</v>
          </cell>
          <cell r="F340">
            <v>0</v>
          </cell>
          <cell r="G340">
            <v>0</v>
          </cell>
          <cell r="H340">
            <v>0</v>
          </cell>
          <cell r="I340">
            <v>0</v>
          </cell>
          <cell r="J340">
            <v>0</v>
          </cell>
          <cell r="K340">
            <v>0</v>
          </cell>
          <cell r="L340">
            <v>0</v>
          </cell>
        </row>
        <row r="341">
          <cell r="A341" t="str">
            <v>CD2000  탈  수(압밀)</v>
          </cell>
          <cell r="C341">
            <v>0</v>
          </cell>
          <cell r="E341">
            <v>0</v>
          </cell>
          <cell r="F341">
            <v>0</v>
          </cell>
          <cell r="G341">
            <v>0</v>
          </cell>
          <cell r="H341">
            <v>0</v>
          </cell>
          <cell r="I341">
            <v>0</v>
          </cell>
          <cell r="J341">
            <v>0</v>
          </cell>
          <cell r="K341">
            <v>0</v>
          </cell>
          <cell r="L341">
            <v>0</v>
          </cell>
        </row>
        <row r="342">
          <cell r="A342" t="str">
            <v>CD2100  재하</v>
          </cell>
          <cell r="C342">
            <v>0</v>
          </cell>
          <cell r="D342" t="str">
            <v>M3</v>
          </cell>
          <cell r="E342">
            <v>0</v>
          </cell>
          <cell r="F342">
            <v>0</v>
          </cell>
          <cell r="G342">
            <v>0</v>
          </cell>
          <cell r="H342">
            <v>0</v>
          </cell>
          <cell r="I342">
            <v>0</v>
          </cell>
          <cell r="J342">
            <v>0</v>
          </cell>
          <cell r="K342">
            <v>0</v>
          </cell>
          <cell r="L342">
            <v>0</v>
          </cell>
        </row>
        <row r="343">
          <cell r="A343" t="str">
            <v>CD2200  버티칼 드레인</v>
          </cell>
          <cell r="C343">
            <v>0</v>
          </cell>
          <cell r="E343">
            <v>0</v>
          </cell>
          <cell r="F343">
            <v>0</v>
          </cell>
          <cell r="G343">
            <v>0</v>
          </cell>
          <cell r="H343">
            <v>0</v>
          </cell>
          <cell r="I343">
            <v>0</v>
          </cell>
          <cell r="J343">
            <v>0</v>
          </cell>
          <cell r="K343">
            <v>0</v>
          </cell>
          <cell r="L343">
            <v>0</v>
          </cell>
        </row>
        <row r="344">
          <cell r="A344" t="str">
            <v>CD2210  샌드 드레인</v>
          </cell>
          <cell r="C344">
            <v>0</v>
          </cell>
          <cell r="D344" t="str">
            <v>M</v>
          </cell>
          <cell r="E344">
            <v>0</v>
          </cell>
          <cell r="F344">
            <v>0</v>
          </cell>
          <cell r="G344">
            <v>0</v>
          </cell>
          <cell r="H344">
            <v>0</v>
          </cell>
          <cell r="I344">
            <v>0</v>
          </cell>
          <cell r="J344">
            <v>0</v>
          </cell>
          <cell r="K344">
            <v>0</v>
          </cell>
          <cell r="L344">
            <v>0</v>
          </cell>
        </row>
        <row r="345">
          <cell r="A345" t="str">
            <v>CD2220  페이퍼 드레인</v>
          </cell>
          <cell r="C345">
            <v>0</v>
          </cell>
          <cell r="D345" t="str">
            <v>M</v>
          </cell>
          <cell r="E345">
            <v>0</v>
          </cell>
          <cell r="F345">
            <v>0</v>
          </cell>
          <cell r="G345">
            <v>0</v>
          </cell>
          <cell r="H345">
            <v>0</v>
          </cell>
          <cell r="I345">
            <v>0</v>
          </cell>
          <cell r="J345">
            <v>0</v>
          </cell>
          <cell r="K345">
            <v>0</v>
          </cell>
          <cell r="L345">
            <v>0</v>
          </cell>
        </row>
        <row r="346">
          <cell r="A346" t="str">
            <v>CD2230  팩 드레인</v>
          </cell>
          <cell r="C346">
            <v>0</v>
          </cell>
          <cell r="D346" t="str">
            <v>M</v>
          </cell>
          <cell r="E346">
            <v>0</v>
          </cell>
          <cell r="F346">
            <v>0</v>
          </cell>
          <cell r="G346">
            <v>0</v>
          </cell>
          <cell r="H346">
            <v>0</v>
          </cell>
          <cell r="I346">
            <v>0</v>
          </cell>
          <cell r="J346">
            <v>0</v>
          </cell>
          <cell r="K346">
            <v>0</v>
          </cell>
          <cell r="L346">
            <v>0</v>
          </cell>
        </row>
        <row r="347">
          <cell r="A347" t="str">
            <v>CD2240  플라스틱 보드 드레인</v>
          </cell>
          <cell r="C347">
            <v>0</v>
          </cell>
          <cell r="D347" t="str">
            <v>M</v>
          </cell>
          <cell r="E347">
            <v>0</v>
          </cell>
          <cell r="F347">
            <v>0</v>
          </cell>
          <cell r="G347">
            <v>0</v>
          </cell>
          <cell r="H347">
            <v>0</v>
          </cell>
          <cell r="I347">
            <v>0</v>
          </cell>
          <cell r="J347">
            <v>0</v>
          </cell>
          <cell r="K347">
            <v>0</v>
          </cell>
          <cell r="L347">
            <v>0</v>
          </cell>
        </row>
        <row r="348">
          <cell r="A348" t="str">
            <v>CD2300  배수층</v>
          </cell>
          <cell r="C348">
            <v>0</v>
          </cell>
          <cell r="E348">
            <v>0</v>
          </cell>
          <cell r="F348">
            <v>0</v>
          </cell>
          <cell r="G348">
            <v>0</v>
          </cell>
          <cell r="H348">
            <v>0</v>
          </cell>
          <cell r="I348">
            <v>0</v>
          </cell>
          <cell r="J348">
            <v>0</v>
          </cell>
          <cell r="K348">
            <v>0</v>
          </cell>
          <cell r="L348">
            <v>0</v>
          </cell>
        </row>
        <row r="349">
          <cell r="A349" t="str">
            <v>CD2310  샌드매트</v>
          </cell>
          <cell r="C349">
            <v>0</v>
          </cell>
          <cell r="D349" t="str">
            <v>M3</v>
          </cell>
          <cell r="E349">
            <v>0</v>
          </cell>
          <cell r="F349">
            <v>0</v>
          </cell>
          <cell r="G349">
            <v>0</v>
          </cell>
          <cell r="H349">
            <v>0</v>
          </cell>
          <cell r="I349">
            <v>0</v>
          </cell>
          <cell r="J349">
            <v>0</v>
          </cell>
          <cell r="K349">
            <v>0</v>
          </cell>
          <cell r="L349">
            <v>0</v>
          </cell>
        </row>
        <row r="350">
          <cell r="A350" t="str">
            <v>CD2320  P.P 매트</v>
          </cell>
          <cell r="C350">
            <v>0</v>
          </cell>
          <cell r="D350" t="str">
            <v>M2</v>
          </cell>
          <cell r="E350">
            <v>0</v>
          </cell>
          <cell r="F350">
            <v>0</v>
          </cell>
          <cell r="G350">
            <v>0</v>
          </cell>
          <cell r="H350">
            <v>0</v>
          </cell>
          <cell r="I350">
            <v>0</v>
          </cell>
          <cell r="J350">
            <v>0</v>
          </cell>
          <cell r="K350">
            <v>0</v>
          </cell>
          <cell r="L350">
            <v>0</v>
          </cell>
        </row>
        <row r="351">
          <cell r="A351" t="str">
            <v>CD2330  P.E.T 매트</v>
          </cell>
          <cell r="C351">
            <v>0</v>
          </cell>
          <cell r="D351" t="str">
            <v>M2</v>
          </cell>
          <cell r="E351">
            <v>0</v>
          </cell>
          <cell r="F351">
            <v>0</v>
          </cell>
          <cell r="G351">
            <v>0</v>
          </cell>
          <cell r="H351">
            <v>0</v>
          </cell>
          <cell r="I351">
            <v>0</v>
          </cell>
          <cell r="J351">
            <v>0</v>
          </cell>
          <cell r="K351">
            <v>0</v>
          </cell>
          <cell r="L351">
            <v>0</v>
          </cell>
        </row>
        <row r="352">
          <cell r="A352" t="str">
            <v>CD2340  접속다발관</v>
          </cell>
          <cell r="C352">
            <v>0</v>
          </cell>
          <cell r="D352" t="str">
            <v>M</v>
          </cell>
          <cell r="E352">
            <v>0</v>
          </cell>
          <cell r="F352">
            <v>0</v>
          </cell>
          <cell r="G352">
            <v>0</v>
          </cell>
          <cell r="H352">
            <v>0</v>
          </cell>
          <cell r="I352">
            <v>0</v>
          </cell>
          <cell r="J352">
            <v>0</v>
          </cell>
          <cell r="K352">
            <v>0</v>
          </cell>
          <cell r="L352">
            <v>0</v>
          </cell>
        </row>
        <row r="353">
          <cell r="A353" t="str">
            <v>CD2250  플라스틱 보드 드레인</v>
          </cell>
          <cell r="C353">
            <v>0</v>
          </cell>
          <cell r="D353" t="str">
            <v>M</v>
          </cell>
          <cell r="E353">
            <v>0</v>
          </cell>
          <cell r="F353">
            <v>0</v>
          </cell>
          <cell r="G353">
            <v>0</v>
          </cell>
          <cell r="H353">
            <v>0</v>
          </cell>
          <cell r="I353">
            <v>0</v>
          </cell>
          <cell r="J353">
            <v>0</v>
          </cell>
          <cell r="K353">
            <v>0</v>
          </cell>
          <cell r="L353">
            <v>0</v>
          </cell>
        </row>
        <row r="354">
          <cell r="A354" t="str">
            <v>CD3000  다짐</v>
          </cell>
          <cell r="C354">
            <v>0</v>
          </cell>
          <cell r="E354">
            <v>0</v>
          </cell>
          <cell r="F354">
            <v>0</v>
          </cell>
          <cell r="G354">
            <v>0</v>
          </cell>
          <cell r="H354">
            <v>0</v>
          </cell>
          <cell r="I354">
            <v>0</v>
          </cell>
          <cell r="J354">
            <v>0</v>
          </cell>
          <cell r="K354">
            <v>0</v>
          </cell>
          <cell r="L354">
            <v>0</v>
          </cell>
        </row>
        <row r="355">
          <cell r="A355" t="str">
            <v>CD3010  SCP</v>
          </cell>
          <cell r="C355">
            <v>0</v>
          </cell>
          <cell r="D355" t="str">
            <v>M</v>
          </cell>
          <cell r="E355">
            <v>0</v>
          </cell>
          <cell r="F355">
            <v>0</v>
          </cell>
          <cell r="G355">
            <v>0</v>
          </cell>
          <cell r="H355">
            <v>0</v>
          </cell>
          <cell r="I355">
            <v>0</v>
          </cell>
          <cell r="J355">
            <v>0</v>
          </cell>
          <cell r="K355">
            <v>0</v>
          </cell>
          <cell r="L355">
            <v>0</v>
          </cell>
        </row>
        <row r="356">
          <cell r="A356" t="str">
            <v>CD4000  과재쌓기제거</v>
          </cell>
          <cell r="C356">
            <v>0</v>
          </cell>
          <cell r="D356" t="str">
            <v>M3</v>
          </cell>
          <cell r="E356">
            <v>0</v>
          </cell>
          <cell r="F356">
            <v>0</v>
          </cell>
          <cell r="G356">
            <v>0</v>
          </cell>
          <cell r="H356">
            <v>0</v>
          </cell>
          <cell r="I356">
            <v>0</v>
          </cell>
          <cell r="J356">
            <v>0</v>
          </cell>
          <cell r="K356">
            <v>0</v>
          </cell>
          <cell r="L356">
            <v>0</v>
          </cell>
        </row>
        <row r="357">
          <cell r="A357" t="str">
            <v>BH  계  측</v>
          </cell>
          <cell r="C357">
            <v>0</v>
          </cell>
          <cell r="E357">
            <v>0</v>
          </cell>
          <cell r="F357">
            <v>0</v>
          </cell>
          <cell r="G357">
            <v>0</v>
          </cell>
          <cell r="H357">
            <v>0</v>
          </cell>
          <cell r="I357">
            <v>0</v>
          </cell>
          <cell r="J357">
            <v>0</v>
          </cell>
          <cell r="K357">
            <v>0</v>
          </cell>
          <cell r="L357">
            <v>0</v>
          </cell>
        </row>
        <row r="358">
          <cell r="A358" t="str">
            <v>BH0001  침하판</v>
          </cell>
          <cell r="C358">
            <v>0</v>
          </cell>
          <cell r="D358" t="str">
            <v>NR</v>
          </cell>
          <cell r="E358">
            <v>0</v>
          </cell>
          <cell r="F358">
            <v>0</v>
          </cell>
          <cell r="G358">
            <v>0</v>
          </cell>
          <cell r="H358">
            <v>0</v>
          </cell>
          <cell r="I358">
            <v>0</v>
          </cell>
          <cell r="J358">
            <v>0</v>
          </cell>
          <cell r="K358">
            <v>0</v>
          </cell>
          <cell r="L358">
            <v>0</v>
          </cell>
        </row>
        <row r="359">
          <cell r="A359" t="str">
            <v>BH0002  침하 측정봉 및 보호관</v>
          </cell>
          <cell r="C359">
            <v>0</v>
          </cell>
          <cell r="D359" t="str">
            <v>M</v>
          </cell>
          <cell r="E359">
            <v>0</v>
          </cell>
          <cell r="F359">
            <v>0</v>
          </cell>
          <cell r="G359">
            <v>0</v>
          </cell>
          <cell r="H359">
            <v>0</v>
          </cell>
          <cell r="I359">
            <v>0</v>
          </cell>
          <cell r="J359">
            <v>0</v>
          </cell>
          <cell r="K359">
            <v>0</v>
          </cell>
          <cell r="L359">
            <v>0</v>
          </cell>
        </row>
        <row r="360">
          <cell r="A360" t="str">
            <v>BH0003  경사계</v>
          </cell>
          <cell r="C360">
            <v>0</v>
          </cell>
          <cell r="D360" t="str">
            <v>NR</v>
          </cell>
          <cell r="E360">
            <v>0</v>
          </cell>
          <cell r="F360">
            <v>0</v>
          </cell>
          <cell r="G360">
            <v>0</v>
          </cell>
          <cell r="H360">
            <v>0</v>
          </cell>
          <cell r="I360">
            <v>0</v>
          </cell>
          <cell r="J360">
            <v>0</v>
          </cell>
          <cell r="K360">
            <v>0</v>
          </cell>
          <cell r="L360">
            <v>0</v>
          </cell>
        </row>
        <row r="361">
          <cell r="A361" t="str">
            <v>BH0004  간극수압계</v>
          </cell>
          <cell r="C361">
            <v>0</v>
          </cell>
          <cell r="D361" t="str">
            <v>NR</v>
          </cell>
          <cell r="E361">
            <v>0</v>
          </cell>
          <cell r="F361">
            <v>0</v>
          </cell>
          <cell r="G361">
            <v>0</v>
          </cell>
          <cell r="H361">
            <v>0</v>
          </cell>
          <cell r="I361">
            <v>0</v>
          </cell>
          <cell r="J361">
            <v>0</v>
          </cell>
          <cell r="K361">
            <v>0</v>
          </cell>
          <cell r="L361">
            <v>0</v>
          </cell>
        </row>
        <row r="362">
          <cell r="A362" t="str">
            <v>BH0005  지하수위계</v>
          </cell>
          <cell r="C362">
            <v>0</v>
          </cell>
          <cell r="D362" t="str">
            <v>NR</v>
          </cell>
          <cell r="E362">
            <v>0</v>
          </cell>
          <cell r="F362">
            <v>0</v>
          </cell>
          <cell r="G362">
            <v>0</v>
          </cell>
          <cell r="H362">
            <v>0</v>
          </cell>
          <cell r="I362">
            <v>0</v>
          </cell>
          <cell r="J362">
            <v>0</v>
          </cell>
          <cell r="K362">
            <v>0</v>
          </cell>
          <cell r="L362">
            <v>0</v>
          </cell>
        </row>
        <row r="363">
          <cell r="A363" t="str">
            <v>BH0006  층별침하계</v>
          </cell>
          <cell r="C363">
            <v>0</v>
          </cell>
          <cell r="D363" t="str">
            <v>NR</v>
          </cell>
          <cell r="E363">
            <v>0</v>
          </cell>
          <cell r="F363">
            <v>0</v>
          </cell>
          <cell r="G363">
            <v>0</v>
          </cell>
          <cell r="H363">
            <v>0</v>
          </cell>
          <cell r="I363">
            <v>0</v>
          </cell>
          <cell r="J363">
            <v>0</v>
          </cell>
          <cell r="K363">
            <v>0</v>
          </cell>
          <cell r="L363">
            <v>0</v>
          </cell>
        </row>
        <row r="364">
          <cell r="A364" t="str">
            <v>BI  암성토 부대공</v>
          </cell>
          <cell r="C364">
            <v>0</v>
          </cell>
          <cell r="E364">
            <v>0</v>
          </cell>
          <cell r="F364">
            <v>0</v>
          </cell>
          <cell r="G364">
            <v>0</v>
          </cell>
          <cell r="H364">
            <v>0</v>
          </cell>
          <cell r="I364">
            <v>0</v>
          </cell>
          <cell r="J364">
            <v>0</v>
          </cell>
          <cell r="K364">
            <v>0</v>
          </cell>
          <cell r="L364">
            <v>0</v>
          </cell>
        </row>
        <row r="365">
          <cell r="A365" t="str">
            <v>BI0001  필터층(모래)</v>
          </cell>
          <cell r="C365">
            <v>1</v>
          </cell>
          <cell r="D365" t="str">
            <v>M3</v>
          </cell>
          <cell r="E365">
            <v>0</v>
          </cell>
          <cell r="F365">
            <v>0</v>
          </cell>
          <cell r="G365">
            <v>0</v>
          </cell>
          <cell r="H365">
            <v>0</v>
          </cell>
          <cell r="I365">
            <v>0</v>
          </cell>
          <cell r="J365">
            <v>0</v>
          </cell>
          <cell r="K365">
            <v>0</v>
          </cell>
          <cell r="L365">
            <v>0</v>
          </cell>
        </row>
        <row r="366">
          <cell r="A366" t="str">
            <v>BI0002  부직포</v>
          </cell>
          <cell r="C366">
            <v>1</v>
          </cell>
          <cell r="D366" t="str">
            <v>M2</v>
          </cell>
          <cell r="E366">
            <v>0</v>
          </cell>
          <cell r="F366">
            <v>0</v>
          </cell>
          <cell r="G366">
            <v>0</v>
          </cell>
          <cell r="H366">
            <v>0</v>
          </cell>
          <cell r="I366">
            <v>0</v>
          </cell>
          <cell r="J366">
            <v>0</v>
          </cell>
          <cell r="K366">
            <v>0</v>
          </cell>
          <cell r="L366">
            <v>0</v>
          </cell>
        </row>
        <row r="367">
          <cell r="C367">
            <v>0</v>
          </cell>
          <cell r="E367">
            <v>0</v>
          </cell>
          <cell r="F367">
            <v>0</v>
          </cell>
          <cell r="G367">
            <v>0</v>
          </cell>
          <cell r="H367">
            <v>0</v>
          </cell>
          <cell r="I367">
            <v>0</v>
          </cell>
          <cell r="J367">
            <v>0</v>
          </cell>
          <cell r="K367">
            <v>0</v>
          </cell>
          <cell r="L367">
            <v>0</v>
          </cell>
        </row>
        <row r="381">
          <cell r="A381" t="str">
            <v>H. 배수 및 옹벽공사</v>
          </cell>
          <cell r="C381">
            <v>1</v>
          </cell>
          <cell r="D381" t="str">
            <v>식</v>
          </cell>
          <cell r="F381">
            <v>3480365067</v>
          </cell>
          <cell r="H381">
            <v>2881112500</v>
          </cell>
          <cell r="J381">
            <v>572512532</v>
          </cell>
          <cell r="L381">
            <v>6933990099</v>
          </cell>
        </row>
        <row r="382">
          <cell r="A382" t="str">
            <v>LJ  측구공</v>
          </cell>
          <cell r="C382">
            <v>0</v>
          </cell>
          <cell r="E382">
            <v>0</v>
          </cell>
          <cell r="F382">
            <v>493767825</v>
          </cell>
          <cell r="G382">
            <v>0</v>
          </cell>
          <cell r="H382">
            <v>833663818</v>
          </cell>
          <cell r="I382">
            <v>0</v>
          </cell>
          <cell r="J382">
            <v>171505001</v>
          </cell>
          <cell r="K382">
            <v>0</v>
          </cell>
          <cell r="L382">
            <v>1498936644</v>
          </cell>
        </row>
        <row r="383">
          <cell r="A383" t="str">
            <v>LJ1000  토사측구</v>
          </cell>
          <cell r="C383">
            <v>0</v>
          </cell>
          <cell r="E383">
            <v>0</v>
          </cell>
          <cell r="F383">
            <v>0</v>
          </cell>
          <cell r="G383">
            <v>0</v>
          </cell>
          <cell r="H383">
            <v>0</v>
          </cell>
          <cell r="I383">
            <v>0</v>
          </cell>
          <cell r="J383">
            <v>0</v>
          </cell>
          <cell r="K383">
            <v>0</v>
          </cell>
          <cell r="L383">
            <v>0</v>
          </cell>
        </row>
        <row r="384">
          <cell r="A384" t="str">
            <v>LJ1100  토사</v>
          </cell>
          <cell r="C384">
            <v>0</v>
          </cell>
          <cell r="D384" t="str">
            <v>M3</v>
          </cell>
          <cell r="E384">
            <v>0</v>
          </cell>
          <cell r="F384">
            <v>0</v>
          </cell>
          <cell r="G384">
            <v>0</v>
          </cell>
          <cell r="H384">
            <v>0</v>
          </cell>
          <cell r="I384">
            <v>0</v>
          </cell>
          <cell r="J384">
            <v>0</v>
          </cell>
          <cell r="K384">
            <v>0</v>
          </cell>
          <cell r="L384">
            <v>0</v>
          </cell>
        </row>
        <row r="385">
          <cell r="A385" t="str">
            <v>LJ1200  리핑암</v>
          </cell>
          <cell r="C385">
            <v>0</v>
          </cell>
          <cell r="D385" t="str">
            <v>M3</v>
          </cell>
          <cell r="E385">
            <v>0</v>
          </cell>
          <cell r="F385">
            <v>0</v>
          </cell>
          <cell r="G385">
            <v>0</v>
          </cell>
          <cell r="H385">
            <v>0</v>
          </cell>
          <cell r="I385">
            <v>0</v>
          </cell>
          <cell r="J385">
            <v>0</v>
          </cell>
          <cell r="K385">
            <v>0</v>
          </cell>
          <cell r="L385">
            <v>0</v>
          </cell>
        </row>
        <row r="386">
          <cell r="A386" t="str">
            <v>LJ1300  발파암</v>
          </cell>
          <cell r="C386">
            <v>0</v>
          </cell>
          <cell r="D386" t="str">
            <v>M3</v>
          </cell>
          <cell r="E386">
            <v>0</v>
          </cell>
          <cell r="F386">
            <v>0</v>
          </cell>
          <cell r="G386">
            <v>0</v>
          </cell>
          <cell r="H386">
            <v>0</v>
          </cell>
          <cell r="I386">
            <v>0</v>
          </cell>
          <cell r="J386">
            <v>0</v>
          </cell>
          <cell r="K386">
            <v>0</v>
          </cell>
          <cell r="L386">
            <v>0</v>
          </cell>
        </row>
        <row r="387">
          <cell r="A387" t="str">
            <v>LJ2000  V형 측구</v>
          </cell>
          <cell r="C387">
            <v>0</v>
          </cell>
          <cell r="E387">
            <v>0</v>
          </cell>
          <cell r="F387">
            <v>206459920</v>
          </cell>
          <cell r="G387">
            <v>0</v>
          </cell>
          <cell r="H387">
            <v>429986068</v>
          </cell>
          <cell r="I387">
            <v>0</v>
          </cell>
          <cell r="J387">
            <v>36743394</v>
          </cell>
          <cell r="K387">
            <v>0</v>
          </cell>
          <cell r="L387">
            <v>673189382</v>
          </cell>
        </row>
        <row r="388">
          <cell r="A388" t="str">
            <v>LJ2100  토사구간</v>
          </cell>
          <cell r="C388">
            <v>0</v>
          </cell>
          <cell r="E388">
            <v>0</v>
          </cell>
          <cell r="F388">
            <v>206459920</v>
          </cell>
          <cell r="G388">
            <v>0</v>
          </cell>
          <cell r="H388">
            <v>429986068</v>
          </cell>
          <cell r="I388">
            <v>0</v>
          </cell>
          <cell r="J388">
            <v>36743394</v>
          </cell>
          <cell r="K388">
            <v>0</v>
          </cell>
          <cell r="L388">
            <v>673189382</v>
          </cell>
        </row>
        <row r="389">
          <cell r="A389" t="str">
            <v>LJ2101  형식1</v>
          </cell>
          <cell r="B389" t="str">
            <v>H=0.45 M</v>
          </cell>
          <cell r="C389">
            <v>5784</v>
          </cell>
          <cell r="D389" t="str">
            <v>M</v>
          </cell>
          <cell r="E389">
            <v>29700</v>
          </cell>
          <cell r="F389">
            <v>171784800</v>
          </cell>
          <cell r="G389">
            <v>61672</v>
          </cell>
          <cell r="H389">
            <v>356710848</v>
          </cell>
          <cell r="I389">
            <v>5256</v>
          </cell>
          <cell r="J389">
            <v>30400704</v>
          </cell>
          <cell r="K389">
            <v>96628</v>
          </cell>
          <cell r="L389">
            <v>558896352</v>
          </cell>
          <cell r="M389" t="str">
            <v>#.83</v>
          </cell>
        </row>
        <row r="390">
          <cell r="A390" t="str">
            <v>LJ2102  형식2</v>
          </cell>
          <cell r="B390" t="str">
            <v>H=0.60 M</v>
          </cell>
          <cell r="C390">
            <v>265</v>
          </cell>
          <cell r="D390" t="str">
            <v>M</v>
          </cell>
          <cell r="E390">
            <v>37808</v>
          </cell>
          <cell r="F390">
            <v>10019120</v>
          </cell>
          <cell r="G390">
            <v>79988</v>
          </cell>
          <cell r="H390">
            <v>21196820</v>
          </cell>
          <cell r="I390">
            <v>6706</v>
          </cell>
          <cell r="J390">
            <v>1777090</v>
          </cell>
          <cell r="K390">
            <v>124502</v>
          </cell>
          <cell r="L390">
            <v>32993030</v>
          </cell>
          <cell r="M390" t="str">
            <v>#.84</v>
          </cell>
        </row>
        <row r="391">
          <cell r="A391" t="str">
            <v>LJ2103  형식3</v>
          </cell>
          <cell r="B391" t="str">
            <v>H=1.00 M</v>
          </cell>
          <cell r="C391">
            <v>400</v>
          </cell>
          <cell r="D391" t="str">
            <v>M</v>
          </cell>
          <cell r="E391">
            <v>61640</v>
          </cell>
          <cell r="F391">
            <v>24656000</v>
          </cell>
          <cell r="G391">
            <v>130196</v>
          </cell>
          <cell r="H391">
            <v>52078400</v>
          </cell>
          <cell r="I391">
            <v>11414</v>
          </cell>
          <cell r="J391">
            <v>4565600</v>
          </cell>
          <cell r="K391">
            <v>203250</v>
          </cell>
          <cell r="L391">
            <v>81300000</v>
          </cell>
          <cell r="M391" t="str">
            <v>#.85</v>
          </cell>
        </row>
        <row r="392">
          <cell r="A392" t="str">
            <v>LJ2200  리핑암구간</v>
          </cell>
          <cell r="C392">
            <v>0</v>
          </cell>
          <cell r="E392">
            <v>0</v>
          </cell>
          <cell r="F392">
            <v>0</v>
          </cell>
          <cell r="G392">
            <v>0</v>
          </cell>
          <cell r="H392">
            <v>0</v>
          </cell>
          <cell r="I392">
            <v>0</v>
          </cell>
          <cell r="J392">
            <v>0</v>
          </cell>
          <cell r="K392">
            <v>0</v>
          </cell>
          <cell r="L392">
            <v>0</v>
          </cell>
        </row>
        <row r="393">
          <cell r="A393" t="str">
            <v>LJ2201  형식1</v>
          </cell>
          <cell r="B393" t="str">
            <v>H=0.45 M</v>
          </cell>
          <cell r="C393">
            <v>0</v>
          </cell>
          <cell r="D393" t="str">
            <v>M</v>
          </cell>
          <cell r="E393">
            <v>0</v>
          </cell>
          <cell r="F393">
            <v>0</v>
          </cell>
          <cell r="G393">
            <v>0</v>
          </cell>
          <cell r="H393">
            <v>0</v>
          </cell>
          <cell r="I393">
            <v>0</v>
          </cell>
          <cell r="J393">
            <v>0</v>
          </cell>
          <cell r="K393">
            <v>0</v>
          </cell>
          <cell r="L393">
            <v>0</v>
          </cell>
        </row>
        <row r="394">
          <cell r="A394" t="str">
            <v>LJ2202  형식2</v>
          </cell>
          <cell r="B394" t="str">
            <v>H=0.60 M</v>
          </cell>
          <cell r="C394">
            <v>0</v>
          </cell>
          <cell r="D394" t="str">
            <v>M</v>
          </cell>
          <cell r="E394">
            <v>0</v>
          </cell>
          <cell r="F394">
            <v>0</v>
          </cell>
          <cell r="G394">
            <v>0</v>
          </cell>
          <cell r="H394">
            <v>0</v>
          </cell>
          <cell r="I394">
            <v>0</v>
          </cell>
          <cell r="J394">
            <v>0</v>
          </cell>
          <cell r="K394">
            <v>0</v>
          </cell>
          <cell r="L394">
            <v>0</v>
          </cell>
        </row>
        <row r="395">
          <cell r="A395" t="str">
            <v>LJ2203  형식3</v>
          </cell>
          <cell r="B395" t="str">
            <v>H=1.00 M</v>
          </cell>
          <cell r="C395">
            <v>0</v>
          </cell>
          <cell r="D395" t="str">
            <v>M</v>
          </cell>
          <cell r="E395">
            <v>0</v>
          </cell>
          <cell r="F395">
            <v>0</v>
          </cell>
          <cell r="G395">
            <v>0</v>
          </cell>
          <cell r="H395">
            <v>0</v>
          </cell>
          <cell r="I395">
            <v>0</v>
          </cell>
          <cell r="J395">
            <v>0</v>
          </cell>
          <cell r="K395">
            <v>0</v>
          </cell>
          <cell r="L395">
            <v>0</v>
          </cell>
        </row>
        <row r="396">
          <cell r="A396" t="str">
            <v>LJ2300  발파암구간</v>
          </cell>
          <cell r="C396">
            <v>0</v>
          </cell>
          <cell r="E396">
            <v>0</v>
          </cell>
          <cell r="F396">
            <v>0</v>
          </cell>
          <cell r="G396">
            <v>0</v>
          </cell>
          <cell r="H396">
            <v>0</v>
          </cell>
          <cell r="I396">
            <v>0</v>
          </cell>
          <cell r="J396">
            <v>0</v>
          </cell>
          <cell r="K396">
            <v>0</v>
          </cell>
          <cell r="L396">
            <v>0</v>
          </cell>
        </row>
        <row r="397">
          <cell r="A397" t="str">
            <v>LJ2301  형식1</v>
          </cell>
          <cell r="B397" t="str">
            <v>H=0.45 M</v>
          </cell>
          <cell r="C397">
            <v>0</v>
          </cell>
          <cell r="D397" t="str">
            <v>M</v>
          </cell>
          <cell r="E397">
            <v>0</v>
          </cell>
          <cell r="F397">
            <v>0</v>
          </cell>
          <cell r="G397">
            <v>0</v>
          </cell>
          <cell r="H397">
            <v>0</v>
          </cell>
          <cell r="I397">
            <v>0</v>
          </cell>
          <cell r="J397">
            <v>0</v>
          </cell>
          <cell r="K397">
            <v>0</v>
          </cell>
          <cell r="L397">
            <v>0</v>
          </cell>
        </row>
        <row r="398">
          <cell r="A398" t="str">
            <v>LJ2302  형식2</v>
          </cell>
          <cell r="B398" t="str">
            <v>H=0.60 M</v>
          </cell>
          <cell r="C398">
            <v>0</v>
          </cell>
          <cell r="D398" t="str">
            <v>M</v>
          </cell>
          <cell r="E398">
            <v>0</v>
          </cell>
          <cell r="F398">
            <v>0</v>
          </cell>
          <cell r="G398">
            <v>0</v>
          </cell>
          <cell r="H398">
            <v>0</v>
          </cell>
          <cell r="I398">
            <v>0</v>
          </cell>
          <cell r="J398">
            <v>0</v>
          </cell>
          <cell r="K398">
            <v>0</v>
          </cell>
          <cell r="L398">
            <v>0</v>
          </cell>
        </row>
        <row r="399">
          <cell r="A399" t="str">
            <v>LJ2303  형식3</v>
          </cell>
          <cell r="B399" t="str">
            <v>H=1.00 M</v>
          </cell>
          <cell r="C399">
            <v>0</v>
          </cell>
          <cell r="D399" t="str">
            <v>M</v>
          </cell>
          <cell r="E399">
            <v>0</v>
          </cell>
          <cell r="F399">
            <v>0</v>
          </cell>
          <cell r="G399">
            <v>0</v>
          </cell>
          <cell r="H399">
            <v>0</v>
          </cell>
          <cell r="I399">
            <v>0</v>
          </cell>
          <cell r="J399">
            <v>0</v>
          </cell>
          <cell r="K399">
            <v>0</v>
          </cell>
          <cell r="L399">
            <v>0</v>
          </cell>
        </row>
        <row r="400">
          <cell r="A400" t="str">
            <v>LJ3000  산마루측구</v>
          </cell>
          <cell r="C400">
            <v>0</v>
          </cell>
          <cell r="E400">
            <v>0</v>
          </cell>
          <cell r="F400">
            <v>97092085</v>
          </cell>
          <cell r="G400">
            <v>0</v>
          </cell>
          <cell r="H400">
            <v>242391880</v>
          </cell>
          <cell r="I400">
            <v>0</v>
          </cell>
          <cell r="J400">
            <v>55361495</v>
          </cell>
          <cell r="K400">
            <v>0</v>
          </cell>
          <cell r="L400">
            <v>394845460</v>
          </cell>
        </row>
        <row r="401">
          <cell r="A401" t="str">
            <v>LJ3001  형식1</v>
          </cell>
          <cell r="B401" t="str">
            <v>H=0.45M</v>
          </cell>
          <cell r="C401">
            <v>2485</v>
          </cell>
          <cell r="D401" t="str">
            <v>M</v>
          </cell>
          <cell r="E401">
            <v>32176</v>
          </cell>
          <cell r="F401">
            <v>79957360</v>
          </cell>
          <cell r="G401">
            <v>80203</v>
          </cell>
          <cell r="H401">
            <v>199304455</v>
          </cell>
          <cell r="I401">
            <v>18287</v>
          </cell>
          <cell r="J401">
            <v>45443195</v>
          </cell>
          <cell r="K401">
            <v>130666</v>
          </cell>
          <cell r="L401">
            <v>324705010</v>
          </cell>
          <cell r="M401" t="str">
            <v>#.86</v>
          </cell>
        </row>
        <row r="402">
          <cell r="A402" t="str">
            <v>LJ3002  형식2</v>
          </cell>
          <cell r="B402" t="str">
            <v>H=0.60M</v>
          </cell>
          <cell r="C402">
            <v>300</v>
          </cell>
          <cell r="D402" t="str">
            <v>M</v>
          </cell>
          <cell r="E402">
            <v>40552</v>
          </cell>
          <cell r="F402">
            <v>12165600</v>
          </cell>
          <cell r="G402">
            <v>102159</v>
          </cell>
          <cell r="H402">
            <v>30647700</v>
          </cell>
          <cell r="I402">
            <v>23221</v>
          </cell>
          <cell r="J402">
            <v>6966300</v>
          </cell>
          <cell r="K402">
            <v>165932</v>
          </cell>
          <cell r="L402">
            <v>49779600</v>
          </cell>
          <cell r="M402" t="str">
            <v>#.87</v>
          </cell>
        </row>
        <row r="403">
          <cell r="A403" t="str">
            <v>LJ3003  형식3</v>
          </cell>
          <cell r="B403" t="str">
            <v>H=1.00M</v>
          </cell>
          <cell r="C403">
            <v>75</v>
          </cell>
          <cell r="D403" t="str">
            <v>M</v>
          </cell>
          <cell r="E403">
            <v>66255</v>
          </cell>
          <cell r="F403">
            <v>4969125</v>
          </cell>
          <cell r="G403">
            <v>165863</v>
          </cell>
          <cell r="H403">
            <v>12439725</v>
          </cell>
          <cell r="I403">
            <v>39360</v>
          </cell>
          <cell r="J403">
            <v>2952000</v>
          </cell>
          <cell r="K403">
            <v>271478</v>
          </cell>
          <cell r="L403">
            <v>20360850</v>
          </cell>
          <cell r="M403" t="str">
            <v>#.88</v>
          </cell>
        </row>
        <row r="404">
          <cell r="A404" t="str">
            <v>LJ4000  L형 측구</v>
          </cell>
          <cell r="C404">
            <v>0</v>
          </cell>
          <cell r="E404">
            <v>0</v>
          </cell>
          <cell r="F404">
            <v>128418469</v>
          </cell>
          <cell r="G404">
            <v>0</v>
          </cell>
          <cell r="H404">
            <v>70106283</v>
          </cell>
          <cell r="I404">
            <v>0</v>
          </cell>
          <cell r="J404">
            <v>54633728</v>
          </cell>
          <cell r="K404">
            <v>0</v>
          </cell>
          <cell r="L404">
            <v>253158480</v>
          </cell>
        </row>
        <row r="405">
          <cell r="A405" t="str">
            <v>LJ4001  형식1</v>
          </cell>
          <cell r="B405" t="str">
            <v>H=0.45 M</v>
          </cell>
          <cell r="C405">
            <v>2225</v>
          </cell>
          <cell r="D405" t="str">
            <v>M</v>
          </cell>
          <cell r="E405">
            <v>9395</v>
          </cell>
          <cell r="F405">
            <v>20903875</v>
          </cell>
          <cell r="G405">
            <v>5564</v>
          </cell>
          <cell r="H405">
            <v>12379900</v>
          </cell>
          <cell r="I405">
            <v>4761</v>
          </cell>
          <cell r="J405">
            <v>10593225</v>
          </cell>
          <cell r="K405">
            <v>19720</v>
          </cell>
          <cell r="L405">
            <v>43877000</v>
          </cell>
          <cell r="M405" t="str">
            <v>#.89</v>
          </cell>
        </row>
        <row r="406">
          <cell r="A406" t="str">
            <v>LJ4002  형식2</v>
          </cell>
          <cell r="B406" t="str">
            <v>H=1.20 M</v>
          </cell>
          <cell r="C406">
            <v>1350</v>
          </cell>
          <cell r="D406" t="str">
            <v>M</v>
          </cell>
          <cell r="E406">
            <v>41205</v>
          </cell>
          <cell r="F406">
            <v>55626750</v>
          </cell>
          <cell r="G406">
            <v>16008</v>
          </cell>
          <cell r="H406">
            <v>21610800</v>
          </cell>
          <cell r="I406">
            <v>14460</v>
          </cell>
          <cell r="J406">
            <v>19521000</v>
          </cell>
          <cell r="K406">
            <v>71673</v>
          </cell>
          <cell r="L406">
            <v>96758550</v>
          </cell>
          <cell r="M406" t="str">
            <v>#.90</v>
          </cell>
        </row>
        <row r="407">
          <cell r="A407" t="str">
            <v>LJ4003  형식3</v>
          </cell>
          <cell r="B407" t="str">
            <v>H=2.30 M</v>
          </cell>
          <cell r="C407">
            <v>0</v>
          </cell>
          <cell r="D407" t="str">
            <v>M</v>
          </cell>
          <cell r="E407">
            <v>0</v>
          </cell>
          <cell r="F407">
            <v>0</v>
          </cell>
          <cell r="G407">
            <v>0</v>
          </cell>
          <cell r="H407">
            <v>0</v>
          </cell>
          <cell r="I407">
            <v>0</v>
          </cell>
          <cell r="J407">
            <v>0</v>
          </cell>
          <cell r="K407">
            <v>0</v>
          </cell>
          <cell r="L407">
            <v>0</v>
          </cell>
        </row>
        <row r="408">
          <cell r="A408" t="str">
            <v>LJ4004  형식4</v>
          </cell>
          <cell r="B408" t="str">
            <v>부체도로용</v>
          </cell>
          <cell r="C408">
            <v>2531</v>
          </cell>
          <cell r="D408" t="str">
            <v>M</v>
          </cell>
          <cell r="E408">
            <v>7500</v>
          </cell>
          <cell r="F408">
            <v>18982500</v>
          </cell>
          <cell r="G408">
            <v>4533</v>
          </cell>
          <cell r="H408">
            <v>11473023</v>
          </cell>
          <cell r="I408">
            <v>4101</v>
          </cell>
          <cell r="J408">
            <v>10379631</v>
          </cell>
          <cell r="K408">
            <v>16134</v>
          </cell>
          <cell r="L408">
            <v>40835154</v>
          </cell>
          <cell r="M408" t="str">
            <v>#.91</v>
          </cell>
        </row>
        <row r="409">
          <cell r="A409" t="str">
            <v>LJ4005  형식5</v>
          </cell>
          <cell r="C409">
            <v>0</v>
          </cell>
          <cell r="D409" t="str">
            <v>M</v>
          </cell>
          <cell r="E409">
            <v>0</v>
          </cell>
          <cell r="F409">
            <v>0</v>
          </cell>
          <cell r="G409">
            <v>0</v>
          </cell>
          <cell r="H409">
            <v>0</v>
          </cell>
          <cell r="I409">
            <v>0</v>
          </cell>
          <cell r="J409">
            <v>0</v>
          </cell>
          <cell r="K409">
            <v>0</v>
          </cell>
          <cell r="L409">
            <v>0</v>
          </cell>
        </row>
        <row r="410">
          <cell r="A410" t="str">
            <v>LJ4006  형식6</v>
          </cell>
          <cell r="C410">
            <v>0</v>
          </cell>
          <cell r="D410" t="str">
            <v>M</v>
          </cell>
          <cell r="E410">
            <v>0</v>
          </cell>
          <cell r="F410">
            <v>0</v>
          </cell>
          <cell r="G410">
            <v>0</v>
          </cell>
          <cell r="H410">
            <v>0</v>
          </cell>
          <cell r="I410">
            <v>0</v>
          </cell>
          <cell r="J410">
            <v>0</v>
          </cell>
          <cell r="K410">
            <v>0</v>
          </cell>
          <cell r="L410">
            <v>0</v>
          </cell>
        </row>
        <row r="411">
          <cell r="A411" t="str">
            <v>LJ4007  형식7</v>
          </cell>
          <cell r="B411" t="str">
            <v>H=0.45 M,국도용</v>
          </cell>
          <cell r="C411">
            <v>0</v>
          </cell>
          <cell r="D411" t="str">
            <v>M</v>
          </cell>
          <cell r="E411">
            <v>0</v>
          </cell>
          <cell r="F411">
            <v>0</v>
          </cell>
          <cell r="G411">
            <v>0</v>
          </cell>
          <cell r="H411">
            <v>0</v>
          </cell>
          <cell r="I411">
            <v>0</v>
          </cell>
          <cell r="J411">
            <v>0</v>
          </cell>
          <cell r="K411">
            <v>0</v>
          </cell>
          <cell r="L411">
            <v>0</v>
          </cell>
        </row>
        <row r="412">
          <cell r="A412" t="str">
            <v>LJ4008  형식8</v>
          </cell>
          <cell r="B412" t="str">
            <v>H=0.515 M,국도및군도용</v>
          </cell>
          <cell r="C412">
            <v>0</v>
          </cell>
          <cell r="D412" t="str">
            <v>M</v>
          </cell>
          <cell r="E412">
            <v>0</v>
          </cell>
          <cell r="F412">
            <v>0</v>
          </cell>
          <cell r="G412">
            <v>0</v>
          </cell>
          <cell r="H412">
            <v>0</v>
          </cell>
          <cell r="I412">
            <v>0</v>
          </cell>
          <cell r="J412">
            <v>0</v>
          </cell>
          <cell r="K412">
            <v>0</v>
          </cell>
          <cell r="L412">
            <v>0</v>
          </cell>
        </row>
        <row r="413">
          <cell r="A413" t="str">
            <v>LJ4009  형식9</v>
          </cell>
          <cell r="B413" t="str">
            <v>H=1.282 M,국도용</v>
          </cell>
          <cell r="C413">
            <v>0</v>
          </cell>
          <cell r="D413" t="str">
            <v>M</v>
          </cell>
          <cell r="E413">
            <v>0</v>
          </cell>
          <cell r="F413">
            <v>0</v>
          </cell>
          <cell r="G413">
            <v>0</v>
          </cell>
          <cell r="H413">
            <v>0</v>
          </cell>
          <cell r="I413">
            <v>0</v>
          </cell>
          <cell r="J413">
            <v>0</v>
          </cell>
          <cell r="K413">
            <v>0</v>
          </cell>
          <cell r="L413">
            <v>0</v>
          </cell>
        </row>
        <row r="414">
          <cell r="A414" t="str">
            <v>LJ4010  형식10</v>
          </cell>
          <cell r="B414" t="str">
            <v>H=0.30 M,국도및군도용</v>
          </cell>
          <cell r="C414">
            <v>0</v>
          </cell>
          <cell r="D414" t="str">
            <v>M</v>
          </cell>
          <cell r="E414">
            <v>0</v>
          </cell>
          <cell r="F414">
            <v>0</v>
          </cell>
          <cell r="G414">
            <v>0</v>
          </cell>
          <cell r="H414">
            <v>0</v>
          </cell>
          <cell r="I414">
            <v>0</v>
          </cell>
          <cell r="J414">
            <v>0</v>
          </cell>
          <cell r="K414">
            <v>0</v>
          </cell>
          <cell r="L414">
            <v>0</v>
          </cell>
        </row>
        <row r="415">
          <cell r="A415" t="str">
            <v>LJ4011  형식11</v>
          </cell>
          <cell r="B415" t="str">
            <v>H=0.45-1.20M,변화구간</v>
          </cell>
          <cell r="C415">
            <v>160</v>
          </cell>
          <cell r="D415" t="str">
            <v>M</v>
          </cell>
          <cell r="E415">
            <v>35088</v>
          </cell>
          <cell r="F415">
            <v>5614080</v>
          </cell>
          <cell r="G415">
            <v>58237</v>
          </cell>
          <cell r="H415">
            <v>9317920</v>
          </cell>
          <cell r="I415">
            <v>8698</v>
          </cell>
          <cell r="J415">
            <v>1391680</v>
          </cell>
          <cell r="K415">
            <v>102023</v>
          </cell>
          <cell r="L415">
            <v>16323680</v>
          </cell>
          <cell r="M415" t="str">
            <v>#.92</v>
          </cell>
        </row>
        <row r="416">
          <cell r="A416" t="str">
            <v>LJ4012  형식12</v>
          </cell>
          <cell r="B416" t="str">
            <v>H=1.20-2.30M,변화구간</v>
          </cell>
          <cell r="C416">
            <v>0</v>
          </cell>
          <cell r="D416" t="str">
            <v>M</v>
          </cell>
          <cell r="E416">
            <v>0</v>
          </cell>
          <cell r="F416">
            <v>0</v>
          </cell>
          <cell r="G416">
            <v>0</v>
          </cell>
          <cell r="H416">
            <v>0</v>
          </cell>
          <cell r="I416">
            <v>0</v>
          </cell>
          <cell r="J416">
            <v>0</v>
          </cell>
          <cell r="K416">
            <v>0</v>
          </cell>
          <cell r="L416">
            <v>0</v>
          </cell>
        </row>
        <row r="417">
          <cell r="A417" t="str">
            <v>LJ4013  형식1-1</v>
          </cell>
          <cell r="B417" t="str">
            <v>H=0.45(성토부)</v>
          </cell>
          <cell r="C417">
            <v>2272</v>
          </cell>
          <cell r="D417" t="str">
            <v>M</v>
          </cell>
          <cell r="E417">
            <v>12012</v>
          </cell>
          <cell r="F417">
            <v>27291264</v>
          </cell>
          <cell r="G417">
            <v>6745</v>
          </cell>
          <cell r="H417">
            <v>15324640</v>
          </cell>
          <cell r="I417">
            <v>5611</v>
          </cell>
          <cell r="J417">
            <v>12748192</v>
          </cell>
          <cell r="K417">
            <v>24368</v>
          </cell>
          <cell r="L417">
            <v>55364096</v>
          </cell>
          <cell r="M417" t="str">
            <v>#.93</v>
          </cell>
        </row>
        <row r="418">
          <cell r="A418" t="str">
            <v>LJ4014  형식1-2</v>
          </cell>
          <cell r="B418" t="str">
            <v>H=0.15</v>
          </cell>
          <cell r="C418">
            <v>0</v>
          </cell>
          <cell r="D418" t="str">
            <v>M</v>
          </cell>
          <cell r="E418">
            <v>0</v>
          </cell>
          <cell r="F418">
            <v>0</v>
          </cell>
          <cell r="G418">
            <v>0</v>
          </cell>
          <cell r="H418">
            <v>0</v>
          </cell>
          <cell r="I418">
            <v>0</v>
          </cell>
          <cell r="J418">
            <v>0</v>
          </cell>
          <cell r="K418">
            <v>0</v>
          </cell>
          <cell r="L418">
            <v>0</v>
          </cell>
        </row>
        <row r="419">
          <cell r="A419" t="str">
            <v>LJ4015  형식2-1</v>
          </cell>
          <cell r="B419" t="str">
            <v>H=1.27</v>
          </cell>
          <cell r="C419">
            <v>0</v>
          </cell>
          <cell r="D419" t="str">
            <v>M</v>
          </cell>
          <cell r="E419">
            <v>0</v>
          </cell>
          <cell r="F419">
            <v>0</v>
          </cell>
          <cell r="G419">
            <v>0</v>
          </cell>
          <cell r="H419">
            <v>0</v>
          </cell>
          <cell r="I419">
            <v>0</v>
          </cell>
          <cell r="J419">
            <v>0</v>
          </cell>
          <cell r="K419">
            <v>0</v>
          </cell>
          <cell r="L419">
            <v>0</v>
          </cell>
        </row>
        <row r="420">
          <cell r="A420" t="str">
            <v>LJ4016  형식2-2</v>
          </cell>
          <cell r="B420" t="str">
            <v>H=1.27(내측)</v>
          </cell>
          <cell r="C420">
            <v>0</v>
          </cell>
          <cell r="D420" t="str">
            <v>M</v>
          </cell>
          <cell r="E420">
            <v>0</v>
          </cell>
          <cell r="F420">
            <v>0</v>
          </cell>
          <cell r="G420">
            <v>0</v>
          </cell>
          <cell r="H420">
            <v>0</v>
          </cell>
          <cell r="I420">
            <v>0</v>
          </cell>
          <cell r="J420">
            <v>0</v>
          </cell>
          <cell r="K420">
            <v>0</v>
          </cell>
          <cell r="L420">
            <v>0</v>
          </cell>
        </row>
        <row r="421">
          <cell r="A421" t="str">
            <v>LJ4017  형식2-3</v>
          </cell>
          <cell r="B421" t="str">
            <v>H=1.33</v>
          </cell>
          <cell r="C421">
            <v>0</v>
          </cell>
          <cell r="D421" t="str">
            <v>M</v>
          </cell>
          <cell r="E421">
            <v>0</v>
          </cell>
          <cell r="F421">
            <v>0</v>
          </cell>
          <cell r="G421">
            <v>0</v>
          </cell>
          <cell r="H421">
            <v>0</v>
          </cell>
          <cell r="I421">
            <v>0</v>
          </cell>
          <cell r="J421">
            <v>0</v>
          </cell>
          <cell r="K421">
            <v>0</v>
          </cell>
          <cell r="L421">
            <v>0</v>
          </cell>
        </row>
        <row r="422">
          <cell r="A422" t="str">
            <v>LJ4018  형식2-4</v>
          </cell>
          <cell r="B422" t="str">
            <v>H=1.33(내측)</v>
          </cell>
          <cell r="C422">
            <v>0</v>
          </cell>
          <cell r="D422" t="str">
            <v>M</v>
          </cell>
          <cell r="E422">
            <v>0</v>
          </cell>
          <cell r="F422">
            <v>0</v>
          </cell>
          <cell r="G422">
            <v>0</v>
          </cell>
          <cell r="H422">
            <v>0</v>
          </cell>
          <cell r="I422">
            <v>0</v>
          </cell>
          <cell r="J422">
            <v>0</v>
          </cell>
          <cell r="K422">
            <v>0</v>
          </cell>
          <cell r="L422">
            <v>0</v>
          </cell>
        </row>
        <row r="423">
          <cell r="A423" t="str">
            <v>LJ4019  형식11-1</v>
          </cell>
          <cell r="B423" t="str">
            <v>H=0.45-0.54M,갱문접속,외측</v>
          </cell>
          <cell r="C423">
            <v>0</v>
          </cell>
          <cell r="D423" t="str">
            <v>M</v>
          </cell>
          <cell r="E423">
            <v>0</v>
          </cell>
          <cell r="F423">
            <v>0</v>
          </cell>
          <cell r="G423">
            <v>0</v>
          </cell>
          <cell r="H423">
            <v>0</v>
          </cell>
          <cell r="I423">
            <v>0</v>
          </cell>
          <cell r="J423">
            <v>0</v>
          </cell>
          <cell r="K423">
            <v>0</v>
          </cell>
          <cell r="L423">
            <v>0</v>
          </cell>
        </row>
        <row r="424">
          <cell r="A424" t="str">
            <v>LJ4020  형식11-2</v>
          </cell>
          <cell r="B424" t="str">
            <v>H=0.45-0.54M,갱문접속,내측</v>
          </cell>
          <cell r="C424">
            <v>0</v>
          </cell>
          <cell r="D424" t="str">
            <v>M</v>
          </cell>
          <cell r="E424">
            <v>0</v>
          </cell>
          <cell r="F424">
            <v>0</v>
          </cell>
          <cell r="G424">
            <v>0</v>
          </cell>
          <cell r="H424">
            <v>0</v>
          </cell>
          <cell r="I424">
            <v>0</v>
          </cell>
          <cell r="J424">
            <v>0</v>
          </cell>
          <cell r="K424">
            <v>0</v>
          </cell>
          <cell r="L424">
            <v>0</v>
          </cell>
        </row>
        <row r="425">
          <cell r="A425" t="str">
            <v>LJ4021  형식11-3</v>
          </cell>
          <cell r="B425" t="str">
            <v>H=0.45-1.29M,변화구간</v>
          </cell>
          <cell r="C425">
            <v>0</v>
          </cell>
          <cell r="D425" t="str">
            <v>M</v>
          </cell>
          <cell r="E425">
            <v>0</v>
          </cell>
          <cell r="F425">
            <v>0</v>
          </cell>
          <cell r="G425">
            <v>0</v>
          </cell>
          <cell r="H425">
            <v>0</v>
          </cell>
          <cell r="I425">
            <v>0</v>
          </cell>
          <cell r="J425">
            <v>0</v>
          </cell>
          <cell r="K425">
            <v>0</v>
          </cell>
          <cell r="L425">
            <v>0</v>
          </cell>
        </row>
        <row r="426">
          <cell r="A426" t="str">
            <v>LJ4022  형식11-4</v>
          </cell>
          <cell r="B426" t="str">
            <v>H=1.2M,갱문접속</v>
          </cell>
          <cell r="C426">
            <v>0</v>
          </cell>
          <cell r="D426" t="str">
            <v>M</v>
          </cell>
          <cell r="E426">
            <v>0</v>
          </cell>
          <cell r="F426">
            <v>0</v>
          </cell>
          <cell r="G426">
            <v>0</v>
          </cell>
          <cell r="H426">
            <v>0</v>
          </cell>
          <cell r="I426">
            <v>0</v>
          </cell>
          <cell r="J426">
            <v>0</v>
          </cell>
          <cell r="K426">
            <v>0</v>
          </cell>
          <cell r="L426">
            <v>0</v>
          </cell>
        </row>
        <row r="427">
          <cell r="A427" t="str">
            <v>LJ4023  형식11-5</v>
          </cell>
          <cell r="B427" t="str">
            <v>H=0.45~0.99M,변화구간</v>
          </cell>
          <cell r="C427">
            <v>0</v>
          </cell>
          <cell r="D427" t="str">
            <v>M</v>
          </cell>
          <cell r="E427">
            <v>0</v>
          </cell>
          <cell r="F427">
            <v>0</v>
          </cell>
          <cell r="G427">
            <v>0</v>
          </cell>
          <cell r="H427">
            <v>0</v>
          </cell>
          <cell r="I427">
            <v>0</v>
          </cell>
          <cell r="J427">
            <v>0</v>
          </cell>
          <cell r="K427">
            <v>0</v>
          </cell>
          <cell r="L427">
            <v>0</v>
          </cell>
        </row>
        <row r="428">
          <cell r="A428" t="str">
            <v>LJ4024  형식13</v>
          </cell>
          <cell r="B428" t="str">
            <v>H=0.40, 국도용</v>
          </cell>
          <cell r="C428">
            <v>0</v>
          </cell>
          <cell r="D428" t="str">
            <v>M</v>
          </cell>
          <cell r="E428">
            <v>0</v>
          </cell>
          <cell r="F428">
            <v>0</v>
          </cell>
          <cell r="G428">
            <v>0</v>
          </cell>
          <cell r="H428">
            <v>0</v>
          </cell>
          <cell r="I428">
            <v>0</v>
          </cell>
          <cell r="J428">
            <v>0</v>
          </cell>
          <cell r="K428">
            <v>0</v>
          </cell>
          <cell r="L428">
            <v>0</v>
          </cell>
        </row>
        <row r="429">
          <cell r="A429" t="str">
            <v>LJ4025  형식14</v>
          </cell>
          <cell r="B429" t="str">
            <v>H=0.515, 국도용</v>
          </cell>
          <cell r="C429">
            <v>0</v>
          </cell>
          <cell r="D429" t="str">
            <v>M</v>
          </cell>
          <cell r="E429">
            <v>0</v>
          </cell>
          <cell r="F429">
            <v>0</v>
          </cell>
          <cell r="G429">
            <v>0</v>
          </cell>
          <cell r="H429">
            <v>0</v>
          </cell>
          <cell r="I429">
            <v>0</v>
          </cell>
          <cell r="J429">
            <v>0</v>
          </cell>
          <cell r="K429">
            <v>0</v>
          </cell>
          <cell r="L429">
            <v>0</v>
          </cell>
        </row>
        <row r="430">
          <cell r="A430" t="str">
            <v>LJ4027  형식15</v>
          </cell>
          <cell r="B430" t="str">
            <v>H=0.50, 지방도용</v>
          </cell>
          <cell r="C430">
            <v>0</v>
          </cell>
          <cell r="D430" t="str">
            <v>M</v>
          </cell>
          <cell r="E430">
            <v>0</v>
          </cell>
          <cell r="F430">
            <v>0</v>
          </cell>
          <cell r="G430">
            <v>0</v>
          </cell>
          <cell r="H430">
            <v>0</v>
          </cell>
          <cell r="I430">
            <v>0</v>
          </cell>
          <cell r="J430">
            <v>0</v>
          </cell>
          <cell r="K430">
            <v>0</v>
          </cell>
          <cell r="L430">
            <v>0</v>
          </cell>
        </row>
        <row r="431">
          <cell r="A431" t="str">
            <v>LJ4030  형식16</v>
          </cell>
          <cell r="B431" t="str">
            <v>H=0.35, 국도용</v>
          </cell>
          <cell r="C431">
            <v>0</v>
          </cell>
          <cell r="D431" t="str">
            <v>M</v>
          </cell>
          <cell r="E431">
            <v>0</v>
          </cell>
          <cell r="F431">
            <v>0</v>
          </cell>
          <cell r="G431">
            <v>0</v>
          </cell>
          <cell r="H431">
            <v>0</v>
          </cell>
          <cell r="I431">
            <v>0</v>
          </cell>
          <cell r="J431">
            <v>0</v>
          </cell>
          <cell r="K431">
            <v>0</v>
          </cell>
          <cell r="L431">
            <v>0</v>
          </cell>
        </row>
        <row r="432">
          <cell r="A432" t="str">
            <v>LJ4032  형식17</v>
          </cell>
          <cell r="B432" t="str">
            <v>H=0.40, 국도용</v>
          </cell>
          <cell r="C432">
            <v>0</v>
          </cell>
          <cell r="D432" t="str">
            <v>M</v>
          </cell>
          <cell r="E432">
            <v>0</v>
          </cell>
          <cell r="F432">
            <v>0</v>
          </cell>
          <cell r="G432">
            <v>0</v>
          </cell>
          <cell r="H432">
            <v>0</v>
          </cell>
          <cell r="I432">
            <v>0</v>
          </cell>
          <cell r="J432">
            <v>0</v>
          </cell>
          <cell r="K432">
            <v>0</v>
          </cell>
          <cell r="L432">
            <v>0</v>
          </cell>
        </row>
        <row r="433">
          <cell r="A433" t="str">
            <v>LJ4033  형식18</v>
          </cell>
          <cell r="B433" t="str">
            <v>H=1.2M,국도용</v>
          </cell>
          <cell r="C433">
            <v>0</v>
          </cell>
          <cell r="D433" t="str">
            <v>M</v>
          </cell>
          <cell r="E433">
            <v>0</v>
          </cell>
          <cell r="F433">
            <v>0</v>
          </cell>
          <cell r="G433">
            <v>0</v>
          </cell>
          <cell r="H433">
            <v>0</v>
          </cell>
          <cell r="I433">
            <v>0</v>
          </cell>
          <cell r="J433">
            <v>0</v>
          </cell>
          <cell r="K433">
            <v>0</v>
          </cell>
          <cell r="L433">
            <v>0</v>
          </cell>
        </row>
        <row r="434">
          <cell r="A434" t="str">
            <v>LJ4034  형식19</v>
          </cell>
          <cell r="B434" t="str">
            <v>H=0.515~1.2M,변화구간</v>
          </cell>
          <cell r="C434">
            <v>0</v>
          </cell>
          <cell r="D434" t="str">
            <v>M</v>
          </cell>
          <cell r="E434">
            <v>0</v>
          </cell>
          <cell r="F434">
            <v>0</v>
          </cell>
          <cell r="G434">
            <v>0</v>
          </cell>
          <cell r="H434">
            <v>0</v>
          </cell>
          <cell r="I434">
            <v>0</v>
          </cell>
          <cell r="J434">
            <v>0</v>
          </cell>
          <cell r="K434">
            <v>0</v>
          </cell>
          <cell r="L434">
            <v>0</v>
          </cell>
        </row>
        <row r="435">
          <cell r="A435" t="str">
            <v>LJ6000  U형 측구</v>
          </cell>
          <cell r="C435">
            <v>0</v>
          </cell>
          <cell r="E435">
            <v>0</v>
          </cell>
          <cell r="F435">
            <v>25398293</v>
          </cell>
          <cell r="G435">
            <v>0</v>
          </cell>
          <cell r="H435">
            <v>55819993</v>
          </cell>
          <cell r="I435">
            <v>0</v>
          </cell>
          <cell r="J435">
            <v>4474959</v>
          </cell>
          <cell r="K435">
            <v>0</v>
          </cell>
          <cell r="L435">
            <v>85693245</v>
          </cell>
        </row>
        <row r="436">
          <cell r="A436" t="str">
            <v>LJ6100  토사구간</v>
          </cell>
          <cell r="C436">
            <v>0</v>
          </cell>
          <cell r="E436">
            <v>0</v>
          </cell>
          <cell r="F436">
            <v>25398293</v>
          </cell>
          <cell r="G436">
            <v>0</v>
          </cell>
          <cell r="H436">
            <v>55819993</v>
          </cell>
          <cell r="I436">
            <v>0</v>
          </cell>
          <cell r="J436">
            <v>4474959</v>
          </cell>
          <cell r="K436">
            <v>0</v>
          </cell>
          <cell r="L436">
            <v>85693245</v>
          </cell>
        </row>
        <row r="437">
          <cell r="A437" t="str">
            <v>LJ6101  형식1</v>
          </cell>
          <cell r="B437" t="str">
            <v>H=0.15 M</v>
          </cell>
          <cell r="C437">
            <v>52</v>
          </cell>
          <cell r="D437" t="str">
            <v>M</v>
          </cell>
          <cell r="E437">
            <v>10069</v>
          </cell>
          <cell r="F437">
            <v>523588</v>
          </cell>
          <cell r="G437">
            <v>21102</v>
          </cell>
          <cell r="H437">
            <v>1097304</v>
          </cell>
          <cell r="I437">
            <v>1495</v>
          </cell>
          <cell r="J437">
            <v>77740</v>
          </cell>
          <cell r="K437">
            <v>32666</v>
          </cell>
          <cell r="L437">
            <v>1698632</v>
          </cell>
          <cell r="M437" t="str">
            <v>#.94</v>
          </cell>
        </row>
        <row r="438">
          <cell r="A438" t="str">
            <v>LJ6102  형식2</v>
          </cell>
          <cell r="B438" t="str">
            <v>H=0.60 M</v>
          </cell>
          <cell r="C438">
            <v>94</v>
          </cell>
          <cell r="D438" t="str">
            <v>M</v>
          </cell>
          <cell r="E438">
            <v>73239</v>
          </cell>
          <cell r="F438">
            <v>6884466</v>
          </cell>
          <cell r="G438">
            <v>150681</v>
          </cell>
          <cell r="H438">
            <v>14164014</v>
          </cell>
          <cell r="I438">
            <v>11317</v>
          </cell>
          <cell r="J438">
            <v>1063798</v>
          </cell>
          <cell r="K438">
            <v>235237</v>
          </cell>
          <cell r="L438">
            <v>22112278</v>
          </cell>
          <cell r="M438" t="str">
            <v>#.95</v>
          </cell>
        </row>
        <row r="439">
          <cell r="A439" t="str">
            <v>LJ6103  형식3</v>
          </cell>
          <cell r="B439" t="str">
            <v>H=0.80 M</v>
          </cell>
          <cell r="C439">
            <v>0</v>
          </cell>
          <cell r="D439" t="str">
            <v>M</v>
          </cell>
          <cell r="E439">
            <v>0</v>
          </cell>
          <cell r="F439">
            <v>0</v>
          </cell>
          <cell r="G439">
            <v>0</v>
          </cell>
          <cell r="H439">
            <v>0</v>
          </cell>
          <cell r="I439">
            <v>0</v>
          </cell>
          <cell r="J439">
            <v>0</v>
          </cell>
          <cell r="K439">
            <v>0</v>
          </cell>
          <cell r="L439">
            <v>0</v>
          </cell>
        </row>
        <row r="440">
          <cell r="A440" t="str">
            <v>LJ6104  형식4</v>
          </cell>
          <cell r="B440" t="str">
            <v>H=1.00 M</v>
          </cell>
          <cell r="C440">
            <v>0</v>
          </cell>
          <cell r="D440" t="str">
            <v>M</v>
          </cell>
          <cell r="E440">
            <v>0</v>
          </cell>
          <cell r="F440">
            <v>0</v>
          </cell>
          <cell r="G440">
            <v>0</v>
          </cell>
          <cell r="H440">
            <v>0</v>
          </cell>
          <cell r="I440">
            <v>0</v>
          </cell>
          <cell r="J440">
            <v>0</v>
          </cell>
          <cell r="K440">
            <v>0</v>
          </cell>
          <cell r="L440">
            <v>0</v>
          </cell>
        </row>
        <row r="441">
          <cell r="A441" t="str">
            <v>LJ6105  형식5</v>
          </cell>
          <cell r="B441" t="str">
            <v>H=0.50 M,녹지대용</v>
          </cell>
          <cell r="C441">
            <v>148</v>
          </cell>
          <cell r="D441" t="str">
            <v>M</v>
          </cell>
          <cell r="E441">
            <v>30437</v>
          </cell>
          <cell r="F441">
            <v>4504676</v>
          </cell>
          <cell r="G441">
            <v>67898</v>
          </cell>
          <cell r="H441">
            <v>10048904</v>
          </cell>
          <cell r="I441">
            <v>5074</v>
          </cell>
          <cell r="J441">
            <v>750952</v>
          </cell>
          <cell r="K441">
            <v>103409</v>
          </cell>
          <cell r="L441">
            <v>15304532</v>
          </cell>
          <cell r="M441" t="str">
            <v>#.96</v>
          </cell>
        </row>
        <row r="442">
          <cell r="A442" t="str">
            <v>LJ6106  형식6</v>
          </cell>
          <cell r="B442" t="str">
            <v>H=0.30 M,보강토옹벽용</v>
          </cell>
          <cell r="C442">
            <v>193</v>
          </cell>
          <cell r="D442" t="str">
            <v>M</v>
          </cell>
          <cell r="E442">
            <v>16091</v>
          </cell>
          <cell r="F442">
            <v>3105563</v>
          </cell>
          <cell r="G442">
            <v>37947</v>
          </cell>
          <cell r="H442">
            <v>7323771</v>
          </cell>
          <cell r="I442">
            <v>2733</v>
          </cell>
          <cell r="J442">
            <v>527469</v>
          </cell>
          <cell r="K442">
            <v>56771</v>
          </cell>
          <cell r="L442">
            <v>10956803</v>
          </cell>
          <cell r="M442" t="str">
            <v>#.97</v>
          </cell>
        </row>
        <row r="443">
          <cell r="A443" t="str">
            <v>LJ6107  형식7</v>
          </cell>
          <cell r="B443" t="str">
            <v>H=0.50 M,보강토옹벽용</v>
          </cell>
          <cell r="C443">
            <v>500</v>
          </cell>
          <cell r="D443" t="str">
            <v>M</v>
          </cell>
          <cell r="E443">
            <v>20760</v>
          </cell>
          <cell r="F443">
            <v>10380000</v>
          </cell>
          <cell r="G443">
            <v>46372</v>
          </cell>
          <cell r="H443">
            <v>23186000</v>
          </cell>
          <cell r="I443">
            <v>4110</v>
          </cell>
          <cell r="J443">
            <v>2055000</v>
          </cell>
          <cell r="K443">
            <v>71242</v>
          </cell>
          <cell r="L443">
            <v>35621000</v>
          </cell>
          <cell r="M443" t="str">
            <v>#.98</v>
          </cell>
        </row>
        <row r="444">
          <cell r="A444" t="str">
            <v>LJ6106  형식8</v>
          </cell>
          <cell r="B444" t="str">
            <v>H=0.60 M,보강토옹벽용</v>
          </cell>
          <cell r="C444">
            <v>0</v>
          </cell>
          <cell r="D444" t="str">
            <v>M</v>
          </cell>
          <cell r="E444">
            <v>0</v>
          </cell>
          <cell r="F444">
            <v>0</v>
          </cell>
          <cell r="G444">
            <v>0</v>
          </cell>
          <cell r="H444">
            <v>0</v>
          </cell>
          <cell r="I444">
            <v>0</v>
          </cell>
          <cell r="J444">
            <v>0</v>
          </cell>
          <cell r="K444">
            <v>0</v>
          </cell>
          <cell r="L444">
            <v>0</v>
          </cell>
        </row>
        <row r="445">
          <cell r="A445" t="str">
            <v>LJ6109  형식9</v>
          </cell>
          <cell r="B445" t="str">
            <v>H=0.60 M,휴게소용</v>
          </cell>
          <cell r="C445">
            <v>0</v>
          </cell>
          <cell r="D445" t="str">
            <v>M</v>
          </cell>
          <cell r="E445">
            <v>0</v>
          </cell>
          <cell r="F445">
            <v>0</v>
          </cell>
          <cell r="G445">
            <v>0</v>
          </cell>
          <cell r="H445">
            <v>0</v>
          </cell>
          <cell r="I445">
            <v>0</v>
          </cell>
          <cell r="J445">
            <v>0</v>
          </cell>
          <cell r="K445">
            <v>0</v>
          </cell>
          <cell r="L445">
            <v>0</v>
          </cell>
        </row>
        <row r="446">
          <cell r="A446" t="str">
            <v>LJ6110  형식10</v>
          </cell>
          <cell r="B446" t="str">
            <v>H=0.65 M,휴게소용</v>
          </cell>
          <cell r="C446">
            <v>0</v>
          </cell>
          <cell r="D446" t="str">
            <v>M</v>
          </cell>
          <cell r="E446">
            <v>0</v>
          </cell>
          <cell r="F446">
            <v>0</v>
          </cell>
          <cell r="G446">
            <v>0</v>
          </cell>
          <cell r="H446">
            <v>0</v>
          </cell>
          <cell r="I446">
            <v>0</v>
          </cell>
          <cell r="J446">
            <v>0</v>
          </cell>
          <cell r="K446">
            <v>0</v>
          </cell>
          <cell r="L446">
            <v>0</v>
          </cell>
        </row>
        <row r="447">
          <cell r="A447" t="str">
            <v>LJ6111  형식11</v>
          </cell>
          <cell r="B447" t="str">
            <v>H=0.50 M,용수로용</v>
          </cell>
          <cell r="C447">
            <v>0</v>
          </cell>
          <cell r="D447" t="str">
            <v>M</v>
          </cell>
          <cell r="E447">
            <v>0</v>
          </cell>
          <cell r="F447">
            <v>0</v>
          </cell>
          <cell r="G447">
            <v>0</v>
          </cell>
          <cell r="H447">
            <v>0</v>
          </cell>
          <cell r="I447">
            <v>0</v>
          </cell>
          <cell r="J447">
            <v>0</v>
          </cell>
          <cell r="K447">
            <v>0</v>
          </cell>
          <cell r="L447">
            <v>0</v>
          </cell>
        </row>
        <row r="448">
          <cell r="A448" t="str">
            <v>LJ6112  형식12</v>
          </cell>
          <cell r="B448" t="str">
            <v>H=1.10 M,용수로용</v>
          </cell>
          <cell r="C448">
            <v>0</v>
          </cell>
          <cell r="D448" t="str">
            <v>M</v>
          </cell>
          <cell r="E448">
            <v>0</v>
          </cell>
          <cell r="F448">
            <v>0</v>
          </cell>
          <cell r="G448">
            <v>0</v>
          </cell>
          <cell r="H448">
            <v>0</v>
          </cell>
          <cell r="I448">
            <v>0</v>
          </cell>
          <cell r="J448">
            <v>0</v>
          </cell>
          <cell r="K448">
            <v>0</v>
          </cell>
          <cell r="L448">
            <v>0</v>
          </cell>
        </row>
        <row r="449">
          <cell r="A449" t="str">
            <v>LJ6113  형식13</v>
          </cell>
          <cell r="B449" t="str">
            <v>H=1.20 M,휴게소용</v>
          </cell>
          <cell r="C449">
            <v>0</v>
          </cell>
          <cell r="D449" t="str">
            <v>M</v>
          </cell>
          <cell r="E449">
            <v>0</v>
          </cell>
          <cell r="F449">
            <v>0</v>
          </cell>
          <cell r="G449">
            <v>0</v>
          </cell>
          <cell r="H449">
            <v>0</v>
          </cell>
          <cell r="I449">
            <v>0</v>
          </cell>
          <cell r="J449">
            <v>0</v>
          </cell>
          <cell r="K449">
            <v>0</v>
          </cell>
          <cell r="L449">
            <v>0</v>
          </cell>
        </row>
        <row r="450">
          <cell r="A450" t="str">
            <v>LJ6200  리핑암구간</v>
          </cell>
          <cell r="C450">
            <v>0</v>
          </cell>
          <cell r="E450">
            <v>0</v>
          </cell>
          <cell r="F450">
            <v>0</v>
          </cell>
          <cell r="G450">
            <v>0</v>
          </cell>
          <cell r="H450">
            <v>0</v>
          </cell>
          <cell r="I450">
            <v>0</v>
          </cell>
          <cell r="J450">
            <v>0</v>
          </cell>
          <cell r="K450">
            <v>0</v>
          </cell>
          <cell r="L450">
            <v>0</v>
          </cell>
        </row>
        <row r="451">
          <cell r="A451" t="str">
            <v>LJ6201  형식1</v>
          </cell>
          <cell r="B451" t="str">
            <v>H=0.15 M</v>
          </cell>
          <cell r="C451">
            <v>0</v>
          </cell>
          <cell r="D451" t="str">
            <v>M</v>
          </cell>
          <cell r="E451">
            <v>0</v>
          </cell>
          <cell r="F451">
            <v>0</v>
          </cell>
          <cell r="G451">
            <v>0</v>
          </cell>
          <cell r="H451">
            <v>0</v>
          </cell>
          <cell r="I451">
            <v>0</v>
          </cell>
          <cell r="J451">
            <v>0</v>
          </cell>
          <cell r="K451">
            <v>0</v>
          </cell>
          <cell r="L451">
            <v>0</v>
          </cell>
        </row>
        <row r="452">
          <cell r="A452" t="str">
            <v>LJ6202  형식2</v>
          </cell>
          <cell r="B452" t="str">
            <v>H=0.60 M</v>
          </cell>
          <cell r="C452">
            <v>0</v>
          </cell>
          <cell r="D452" t="str">
            <v>M</v>
          </cell>
          <cell r="E452">
            <v>0</v>
          </cell>
          <cell r="F452">
            <v>0</v>
          </cell>
          <cell r="G452">
            <v>0</v>
          </cell>
          <cell r="H452">
            <v>0</v>
          </cell>
          <cell r="I452">
            <v>0</v>
          </cell>
          <cell r="J452">
            <v>0</v>
          </cell>
          <cell r="K452">
            <v>0</v>
          </cell>
          <cell r="L452">
            <v>0</v>
          </cell>
        </row>
        <row r="453">
          <cell r="A453" t="str">
            <v>LJ6203  형식3</v>
          </cell>
          <cell r="B453" t="str">
            <v>H=0.80 M</v>
          </cell>
          <cell r="C453">
            <v>0</v>
          </cell>
          <cell r="D453" t="str">
            <v>M</v>
          </cell>
          <cell r="E453">
            <v>0</v>
          </cell>
          <cell r="F453">
            <v>0</v>
          </cell>
          <cell r="G453">
            <v>0</v>
          </cell>
          <cell r="H453">
            <v>0</v>
          </cell>
          <cell r="I453">
            <v>0</v>
          </cell>
          <cell r="J453">
            <v>0</v>
          </cell>
          <cell r="K453">
            <v>0</v>
          </cell>
          <cell r="L453">
            <v>0</v>
          </cell>
        </row>
        <row r="454">
          <cell r="A454" t="str">
            <v>LJ6204  형식4</v>
          </cell>
          <cell r="B454" t="str">
            <v>H=1.00 M</v>
          </cell>
          <cell r="C454">
            <v>0</v>
          </cell>
          <cell r="D454" t="str">
            <v>M</v>
          </cell>
          <cell r="E454">
            <v>0</v>
          </cell>
          <cell r="F454">
            <v>0</v>
          </cell>
          <cell r="G454">
            <v>0</v>
          </cell>
          <cell r="H454">
            <v>0</v>
          </cell>
          <cell r="I454">
            <v>0</v>
          </cell>
          <cell r="J454">
            <v>0</v>
          </cell>
          <cell r="K454">
            <v>0</v>
          </cell>
          <cell r="L454">
            <v>0</v>
          </cell>
        </row>
        <row r="455">
          <cell r="A455" t="str">
            <v>LJ6205  형식5</v>
          </cell>
          <cell r="B455" t="str">
            <v>H=0.50 M,녹지대용</v>
          </cell>
          <cell r="C455">
            <v>0</v>
          </cell>
          <cell r="D455" t="str">
            <v>M</v>
          </cell>
          <cell r="E455">
            <v>0</v>
          </cell>
          <cell r="F455">
            <v>0</v>
          </cell>
          <cell r="G455">
            <v>0</v>
          </cell>
          <cell r="H455">
            <v>0</v>
          </cell>
          <cell r="I455">
            <v>0</v>
          </cell>
          <cell r="J455">
            <v>0</v>
          </cell>
          <cell r="K455">
            <v>0</v>
          </cell>
          <cell r="L455">
            <v>0</v>
          </cell>
        </row>
        <row r="456">
          <cell r="A456" t="str">
            <v>LJ6206  형식6</v>
          </cell>
          <cell r="B456" t="str">
            <v>H=0.30 M,보강토옹벽용</v>
          </cell>
          <cell r="C456">
            <v>0</v>
          </cell>
          <cell r="D456" t="str">
            <v>M</v>
          </cell>
          <cell r="E456">
            <v>0</v>
          </cell>
          <cell r="F456">
            <v>0</v>
          </cell>
          <cell r="G456">
            <v>0</v>
          </cell>
          <cell r="H456">
            <v>0</v>
          </cell>
          <cell r="I456">
            <v>0</v>
          </cell>
          <cell r="J456">
            <v>0</v>
          </cell>
          <cell r="K456">
            <v>0</v>
          </cell>
          <cell r="L456">
            <v>0</v>
          </cell>
        </row>
        <row r="457">
          <cell r="A457" t="str">
            <v>LJ6207  형식7</v>
          </cell>
          <cell r="B457" t="str">
            <v>H=0.50 M,용수로용</v>
          </cell>
          <cell r="C457">
            <v>0</v>
          </cell>
          <cell r="D457" t="str">
            <v>M</v>
          </cell>
          <cell r="E457">
            <v>0</v>
          </cell>
          <cell r="F457">
            <v>0</v>
          </cell>
          <cell r="G457">
            <v>0</v>
          </cell>
          <cell r="H457">
            <v>0</v>
          </cell>
          <cell r="I457">
            <v>0</v>
          </cell>
          <cell r="J457">
            <v>0</v>
          </cell>
          <cell r="K457">
            <v>0</v>
          </cell>
          <cell r="L457">
            <v>0</v>
          </cell>
        </row>
        <row r="458">
          <cell r="A458" t="str">
            <v>LJ6208  형식8</v>
          </cell>
          <cell r="B458" t="str">
            <v>H=1.10 M,용수로용</v>
          </cell>
          <cell r="C458">
            <v>0</v>
          </cell>
          <cell r="D458" t="str">
            <v>M</v>
          </cell>
          <cell r="E458">
            <v>0</v>
          </cell>
          <cell r="F458">
            <v>0</v>
          </cell>
          <cell r="G458">
            <v>0</v>
          </cell>
          <cell r="H458">
            <v>0</v>
          </cell>
          <cell r="I458">
            <v>0</v>
          </cell>
          <cell r="J458">
            <v>0</v>
          </cell>
          <cell r="K458">
            <v>0</v>
          </cell>
          <cell r="L458">
            <v>0</v>
          </cell>
        </row>
        <row r="459">
          <cell r="A459" t="str">
            <v>LJ6209  형식9</v>
          </cell>
          <cell r="B459" t="str">
            <v>H=0.60 M,휴게소용</v>
          </cell>
          <cell r="C459">
            <v>0</v>
          </cell>
          <cell r="D459" t="str">
            <v>M</v>
          </cell>
          <cell r="E459">
            <v>0</v>
          </cell>
          <cell r="F459">
            <v>0</v>
          </cell>
          <cell r="G459">
            <v>0</v>
          </cell>
          <cell r="H459">
            <v>0</v>
          </cell>
          <cell r="I459">
            <v>0</v>
          </cell>
          <cell r="J459">
            <v>0</v>
          </cell>
          <cell r="K459">
            <v>0</v>
          </cell>
          <cell r="L459">
            <v>0</v>
          </cell>
        </row>
        <row r="460">
          <cell r="A460" t="str">
            <v>LJ6210  형식10</v>
          </cell>
          <cell r="B460" t="str">
            <v>H=0.65 M,휴게소용</v>
          </cell>
          <cell r="C460">
            <v>0</v>
          </cell>
          <cell r="D460" t="str">
            <v>M</v>
          </cell>
          <cell r="E460">
            <v>0</v>
          </cell>
          <cell r="F460">
            <v>0</v>
          </cell>
          <cell r="G460">
            <v>0</v>
          </cell>
          <cell r="H460">
            <v>0</v>
          </cell>
          <cell r="I460">
            <v>0</v>
          </cell>
          <cell r="J460">
            <v>0</v>
          </cell>
          <cell r="K460">
            <v>0</v>
          </cell>
          <cell r="L460">
            <v>0</v>
          </cell>
        </row>
        <row r="461">
          <cell r="A461" t="str">
            <v>LJ6211  형식11</v>
          </cell>
          <cell r="B461" t="str">
            <v>H=0.50 M,용수로용</v>
          </cell>
          <cell r="C461">
            <v>0</v>
          </cell>
          <cell r="D461" t="str">
            <v>M</v>
          </cell>
          <cell r="E461">
            <v>0</v>
          </cell>
          <cell r="F461">
            <v>0</v>
          </cell>
          <cell r="G461">
            <v>0</v>
          </cell>
          <cell r="H461">
            <v>0</v>
          </cell>
          <cell r="I461">
            <v>0</v>
          </cell>
          <cell r="J461">
            <v>0</v>
          </cell>
          <cell r="K461">
            <v>0</v>
          </cell>
          <cell r="L461">
            <v>0</v>
          </cell>
        </row>
        <row r="462">
          <cell r="A462" t="str">
            <v>LJ6212  형식12</v>
          </cell>
          <cell r="B462" t="str">
            <v>H=1.10 M,용수로용</v>
          </cell>
          <cell r="C462">
            <v>0</v>
          </cell>
          <cell r="D462" t="str">
            <v>M</v>
          </cell>
          <cell r="E462">
            <v>0</v>
          </cell>
          <cell r="F462">
            <v>0</v>
          </cell>
          <cell r="G462">
            <v>0</v>
          </cell>
          <cell r="H462">
            <v>0</v>
          </cell>
          <cell r="I462">
            <v>0</v>
          </cell>
          <cell r="J462">
            <v>0</v>
          </cell>
          <cell r="K462">
            <v>0</v>
          </cell>
          <cell r="L462">
            <v>0</v>
          </cell>
        </row>
        <row r="463">
          <cell r="A463" t="str">
            <v>LJ6213  형식13</v>
          </cell>
          <cell r="B463" t="str">
            <v>H=1.20 M,휴게소용</v>
          </cell>
          <cell r="C463">
            <v>0</v>
          </cell>
          <cell r="D463" t="str">
            <v>M</v>
          </cell>
          <cell r="E463">
            <v>0</v>
          </cell>
          <cell r="F463">
            <v>0</v>
          </cell>
          <cell r="G463">
            <v>0</v>
          </cell>
          <cell r="H463">
            <v>0</v>
          </cell>
          <cell r="I463">
            <v>0</v>
          </cell>
          <cell r="J463">
            <v>0</v>
          </cell>
          <cell r="K463">
            <v>0</v>
          </cell>
          <cell r="L463">
            <v>0</v>
          </cell>
        </row>
        <row r="464">
          <cell r="A464" t="str">
            <v>LJ6300  발파암구간</v>
          </cell>
          <cell r="C464">
            <v>0</v>
          </cell>
          <cell r="E464">
            <v>0</v>
          </cell>
          <cell r="F464">
            <v>0</v>
          </cell>
          <cell r="G464">
            <v>0</v>
          </cell>
          <cell r="H464">
            <v>0</v>
          </cell>
          <cell r="I464">
            <v>0</v>
          </cell>
          <cell r="J464">
            <v>0</v>
          </cell>
          <cell r="K464">
            <v>0</v>
          </cell>
          <cell r="L464">
            <v>0</v>
          </cell>
        </row>
        <row r="465">
          <cell r="A465" t="str">
            <v>LJ6301  형식1</v>
          </cell>
          <cell r="B465" t="str">
            <v>H=0.15 M</v>
          </cell>
          <cell r="C465">
            <v>0</v>
          </cell>
          <cell r="D465" t="str">
            <v>M</v>
          </cell>
          <cell r="E465">
            <v>0</v>
          </cell>
          <cell r="F465">
            <v>0</v>
          </cell>
          <cell r="G465">
            <v>0</v>
          </cell>
          <cell r="H465">
            <v>0</v>
          </cell>
          <cell r="I465">
            <v>0</v>
          </cell>
          <cell r="J465">
            <v>0</v>
          </cell>
          <cell r="K465">
            <v>0</v>
          </cell>
          <cell r="L465">
            <v>0</v>
          </cell>
        </row>
        <row r="466">
          <cell r="A466" t="str">
            <v>LJ6302  형식2</v>
          </cell>
          <cell r="B466" t="str">
            <v>H=0.60 M</v>
          </cell>
          <cell r="C466">
            <v>0</v>
          </cell>
          <cell r="D466" t="str">
            <v>M</v>
          </cell>
          <cell r="E466">
            <v>0</v>
          </cell>
          <cell r="F466">
            <v>0</v>
          </cell>
          <cell r="G466">
            <v>0</v>
          </cell>
          <cell r="H466">
            <v>0</v>
          </cell>
          <cell r="I466">
            <v>0</v>
          </cell>
          <cell r="J466">
            <v>0</v>
          </cell>
          <cell r="K466">
            <v>0</v>
          </cell>
          <cell r="L466">
            <v>0</v>
          </cell>
        </row>
        <row r="467">
          <cell r="A467" t="str">
            <v>LJ6303  형식3</v>
          </cell>
          <cell r="B467" t="str">
            <v>H=0.80 M</v>
          </cell>
          <cell r="C467">
            <v>0</v>
          </cell>
          <cell r="D467" t="str">
            <v>M</v>
          </cell>
          <cell r="E467">
            <v>0</v>
          </cell>
          <cell r="F467">
            <v>0</v>
          </cell>
          <cell r="G467">
            <v>0</v>
          </cell>
          <cell r="H467">
            <v>0</v>
          </cell>
          <cell r="I467">
            <v>0</v>
          </cell>
          <cell r="J467">
            <v>0</v>
          </cell>
          <cell r="K467">
            <v>0</v>
          </cell>
          <cell r="L467">
            <v>0</v>
          </cell>
        </row>
        <row r="468">
          <cell r="A468" t="str">
            <v>LJ6304  형식4</v>
          </cell>
          <cell r="B468" t="str">
            <v>H=1.00 M</v>
          </cell>
          <cell r="C468">
            <v>0</v>
          </cell>
          <cell r="D468" t="str">
            <v>M</v>
          </cell>
          <cell r="E468">
            <v>0</v>
          </cell>
          <cell r="F468">
            <v>0</v>
          </cell>
          <cell r="G468">
            <v>0</v>
          </cell>
          <cell r="H468">
            <v>0</v>
          </cell>
          <cell r="I468">
            <v>0</v>
          </cell>
          <cell r="J468">
            <v>0</v>
          </cell>
          <cell r="K468">
            <v>0</v>
          </cell>
          <cell r="L468">
            <v>0</v>
          </cell>
        </row>
        <row r="469">
          <cell r="A469" t="str">
            <v>LJ6305  형식5</v>
          </cell>
          <cell r="B469" t="str">
            <v>H=0.50 M,녹지대용</v>
          </cell>
          <cell r="C469">
            <v>0</v>
          </cell>
          <cell r="D469" t="str">
            <v>M</v>
          </cell>
          <cell r="E469">
            <v>0</v>
          </cell>
          <cell r="F469">
            <v>0</v>
          </cell>
          <cell r="G469">
            <v>0</v>
          </cell>
          <cell r="H469">
            <v>0</v>
          </cell>
          <cell r="I469">
            <v>0</v>
          </cell>
          <cell r="J469">
            <v>0</v>
          </cell>
          <cell r="K469">
            <v>0</v>
          </cell>
          <cell r="L469">
            <v>0</v>
          </cell>
        </row>
        <row r="470">
          <cell r="A470" t="str">
            <v>LJ6306  형식6</v>
          </cell>
          <cell r="B470" t="str">
            <v>H=0.30 M,보강토옹벽용</v>
          </cell>
          <cell r="C470">
            <v>0</v>
          </cell>
          <cell r="D470" t="str">
            <v>M</v>
          </cell>
          <cell r="E470">
            <v>0</v>
          </cell>
          <cell r="F470">
            <v>0</v>
          </cell>
          <cell r="G470">
            <v>0</v>
          </cell>
          <cell r="H470">
            <v>0</v>
          </cell>
          <cell r="I470">
            <v>0</v>
          </cell>
          <cell r="J470">
            <v>0</v>
          </cell>
          <cell r="K470">
            <v>0</v>
          </cell>
          <cell r="L470">
            <v>0</v>
          </cell>
        </row>
        <row r="471">
          <cell r="A471" t="str">
            <v>LJ6307  형식7</v>
          </cell>
          <cell r="B471" t="str">
            <v>H=0.50 M,용수로용</v>
          </cell>
          <cell r="C471">
            <v>0</v>
          </cell>
          <cell r="D471" t="str">
            <v>M</v>
          </cell>
          <cell r="E471">
            <v>0</v>
          </cell>
          <cell r="F471">
            <v>0</v>
          </cell>
          <cell r="G471">
            <v>0</v>
          </cell>
          <cell r="H471">
            <v>0</v>
          </cell>
          <cell r="I471">
            <v>0</v>
          </cell>
          <cell r="J471">
            <v>0</v>
          </cell>
          <cell r="K471">
            <v>0</v>
          </cell>
          <cell r="L471">
            <v>0</v>
          </cell>
        </row>
        <row r="472">
          <cell r="A472" t="str">
            <v>LJ6308  형식8</v>
          </cell>
          <cell r="B472" t="str">
            <v>H=1.10 M,녹지대용</v>
          </cell>
          <cell r="C472">
            <v>0</v>
          </cell>
          <cell r="D472" t="str">
            <v>M</v>
          </cell>
          <cell r="E472">
            <v>0</v>
          </cell>
          <cell r="F472">
            <v>0</v>
          </cell>
          <cell r="G472">
            <v>0</v>
          </cell>
          <cell r="H472">
            <v>0</v>
          </cell>
          <cell r="I472">
            <v>0</v>
          </cell>
          <cell r="J472">
            <v>0</v>
          </cell>
          <cell r="K472">
            <v>0</v>
          </cell>
          <cell r="L472">
            <v>0</v>
          </cell>
        </row>
        <row r="473">
          <cell r="A473" t="str">
            <v>LJ6309  형식9</v>
          </cell>
          <cell r="B473" t="str">
            <v>H=0.60 M,휴게소용</v>
          </cell>
          <cell r="C473">
            <v>0</v>
          </cell>
          <cell r="D473" t="str">
            <v>M</v>
          </cell>
          <cell r="E473">
            <v>0</v>
          </cell>
          <cell r="F473">
            <v>0</v>
          </cell>
          <cell r="G473">
            <v>0</v>
          </cell>
          <cell r="H473">
            <v>0</v>
          </cell>
          <cell r="I473">
            <v>0</v>
          </cell>
          <cell r="J473">
            <v>0</v>
          </cell>
          <cell r="K473">
            <v>0</v>
          </cell>
          <cell r="L473">
            <v>0</v>
          </cell>
        </row>
        <row r="474">
          <cell r="A474" t="str">
            <v>LJ6310  형식10</v>
          </cell>
          <cell r="B474" t="str">
            <v>H=0.65 M,휴게소용</v>
          </cell>
          <cell r="C474">
            <v>0</v>
          </cell>
          <cell r="D474" t="str">
            <v>M</v>
          </cell>
          <cell r="E474">
            <v>0</v>
          </cell>
          <cell r="F474">
            <v>0</v>
          </cell>
          <cell r="G474">
            <v>0</v>
          </cell>
          <cell r="H474">
            <v>0</v>
          </cell>
          <cell r="I474">
            <v>0</v>
          </cell>
          <cell r="J474">
            <v>0</v>
          </cell>
          <cell r="K474">
            <v>0</v>
          </cell>
          <cell r="L474">
            <v>0</v>
          </cell>
        </row>
        <row r="475">
          <cell r="A475" t="str">
            <v>LJ6311  형식11</v>
          </cell>
          <cell r="B475" t="str">
            <v>H=0.50 M,용수로용</v>
          </cell>
          <cell r="C475">
            <v>0</v>
          </cell>
          <cell r="D475" t="str">
            <v>M</v>
          </cell>
          <cell r="E475">
            <v>0</v>
          </cell>
          <cell r="F475">
            <v>0</v>
          </cell>
          <cell r="G475">
            <v>0</v>
          </cell>
          <cell r="H475">
            <v>0</v>
          </cell>
          <cell r="I475">
            <v>0</v>
          </cell>
          <cell r="J475">
            <v>0</v>
          </cell>
          <cell r="K475">
            <v>0</v>
          </cell>
          <cell r="L475">
            <v>0</v>
          </cell>
        </row>
        <row r="476">
          <cell r="A476" t="str">
            <v>LJ6312  형식12</v>
          </cell>
          <cell r="B476" t="str">
            <v>H=1.10 M,용수로용</v>
          </cell>
          <cell r="C476">
            <v>0</v>
          </cell>
          <cell r="D476" t="str">
            <v>M</v>
          </cell>
          <cell r="E476">
            <v>0</v>
          </cell>
          <cell r="F476">
            <v>0</v>
          </cell>
          <cell r="G476">
            <v>0</v>
          </cell>
          <cell r="H476">
            <v>0</v>
          </cell>
          <cell r="I476">
            <v>0</v>
          </cell>
          <cell r="J476">
            <v>0</v>
          </cell>
          <cell r="K476">
            <v>0</v>
          </cell>
          <cell r="L476">
            <v>0</v>
          </cell>
        </row>
        <row r="477">
          <cell r="A477" t="str">
            <v>LJ6313  형식13</v>
          </cell>
          <cell r="B477" t="str">
            <v>H=1.20 M,휴게소용</v>
          </cell>
          <cell r="C477">
            <v>0</v>
          </cell>
          <cell r="D477" t="str">
            <v>M</v>
          </cell>
          <cell r="E477">
            <v>0</v>
          </cell>
          <cell r="F477">
            <v>0</v>
          </cell>
          <cell r="G477">
            <v>0</v>
          </cell>
          <cell r="H477">
            <v>0</v>
          </cell>
          <cell r="I477">
            <v>0</v>
          </cell>
          <cell r="J477">
            <v>0</v>
          </cell>
          <cell r="K477">
            <v>0</v>
          </cell>
          <cell r="L477">
            <v>0</v>
          </cell>
        </row>
        <row r="478">
          <cell r="A478" t="str">
            <v>LJ7000  소단측구</v>
          </cell>
          <cell r="C478">
            <v>0</v>
          </cell>
          <cell r="E478">
            <v>0</v>
          </cell>
          <cell r="F478">
            <v>12566208</v>
          </cell>
          <cell r="G478">
            <v>0</v>
          </cell>
          <cell r="H478">
            <v>17606982</v>
          </cell>
          <cell r="I478">
            <v>0</v>
          </cell>
          <cell r="J478">
            <v>2622063</v>
          </cell>
          <cell r="K478">
            <v>0</v>
          </cell>
          <cell r="L478">
            <v>32795253</v>
          </cell>
        </row>
        <row r="479">
          <cell r="A479" t="str">
            <v>LJ7001  형식1</v>
          </cell>
          <cell r="B479" t="str">
            <v>깎기부</v>
          </cell>
          <cell r="C479">
            <v>555</v>
          </cell>
          <cell r="D479" t="str">
            <v>M</v>
          </cell>
          <cell r="E479">
            <v>19106</v>
          </cell>
          <cell r="F479">
            <v>10603830</v>
          </cell>
          <cell r="G479">
            <v>26740</v>
          </cell>
          <cell r="H479">
            <v>14840700</v>
          </cell>
          <cell r="I479">
            <v>3979</v>
          </cell>
          <cell r="J479">
            <v>2208345</v>
          </cell>
          <cell r="K479">
            <v>49825</v>
          </cell>
          <cell r="L479">
            <v>27652875</v>
          </cell>
          <cell r="M479" t="str">
            <v>#.99</v>
          </cell>
        </row>
        <row r="480">
          <cell r="A480" t="str">
            <v>LJ7002  형식2</v>
          </cell>
          <cell r="B480" t="str">
            <v>쌓기부(돌붙임구간)</v>
          </cell>
          <cell r="C480">
            <v>0</v>
          </cell>
          <cell r="D480" t="str">
            <v>M</v>
          </cell>
          <cell r="E480">
            <v>0</v>
          </cell>
          <cell r="F480">
            <v>0</v>
          </cell>
          <cell r="G480">
            <v>0</v>
          </cell>
          <cell r="H480">
            <v>0</v>
          </cell>
          <cell r="I480">
            <v>0</v>
          </cell>
          <cell r="J480">
            <v>0</v>
          </cell>
          <cell r="K480">
            <v>0</v>
          </cell>
          <cell r="L480">
            <v>0</v>
          </cell>
        </row>
        <row r="481">
          <cell r="A481" t="str">
            <v>LJ7003  형식3</v>
          </cell>
          <cell r="B481" t="str">
            <v>반월관</v>
          </cell>
          <cell r="C481">
            <v>0</v>
          </cell>
          <cell r="D481" t="str">
            <v>M</v>
          </cell>
          <cell r="E481">
            <v>0</v>
          </cell>
          <cell r="F481">
            <v>0</v>
          </cell>
          <cell r="G481">
            <v>0</v>
          </cell>
          <cell r="H481">
            <v>0</v>
          </cell>
          <cell r="I481">
            <v>0</v>
          </cell>
          <cell r="J481">
            <v>0</v>
          </cell>
          <cell r="K481">
            <v>0</v>
          </cell>
          <cell r="L481">
            <v>0</v>
          </cell>
        </row>
        <row r="482">
          <cell r="A482" t="str">
            <v>LJ7004  형식4</v>
          </cell>
          <cell r="B482" t="str">
            <v>쌓기부(고성토구간)</v>
          </cell>
          <cell r="C482">
            <v>318</v>
          </cell>
          <cell r="D482" t="str">
            <v>M</v>
          </cell>
          <cell r="E482">
            <v>6171</v>
          </cell>
          <cell r="F482">
            <v>1962378</v>
          </cell>
          <cell r="G482">
            <v>8699</v>
          </cell>
          <cell r="H482">
            <v>2766282</v>
          </cell>
          <cell r="I482">
            <v>1301</v>
          </cell>
          <cell r="J482">
            <v>413718</v>
          </cell>
          <cell r="K482">
            <v>16171</v>
          </cell>
          <cell r="L482">
            <v>5142378</v>
          </cell>
          <cell r="M482" t="str">
            <v>#.100</v>
          </cell>
        </row>
        <row r="483">
          <cell r="A483" t="str">
            <v>LJ7005  형식5</v>
          </cell>
          <cell r="B483" t="str">
            <v>깎기부(사면조정구간)</v>
          </cell>
          <cell r="C483">
            <v>0</v>
          </cell>
          <cell r="D483" t="str">
            <v>M</v>
          </cell>
          <cell r="E483">
            <v>0</v>
          </cell>
          <cell r="F483">
            <v>0</v>
          </cell>
          <cell r="G483">
            <v>0</v>
          </cell>
          <cell r="H483">
            <v>0</v>
          </cell>
          <cell r="I483">
            <v>0</v>
          </cell>
          <cell r="J483">
            <v>0</v>
          </cell>
          <cell r="K483">
            <v>0</v>
          </cell>
          <cell r="L483">
            <v>0</v>
          </cell>
        </row>
        <row r="484">
          <cell r="A484" t="str">
            <v>LJ8000  콘크리트 다이크</v>
          </cell>
          <cell r="C484">
            <v>0</v>
          </cell>
          <cell r="E484">
            <v>0</v>
          </cell>
          <cell r="F484">
            <v>23832850</v>
          </cell>
          <cell r="G484">
            <v>0</v>
          </cell>
          <cell r="H484">
            <v>17752612</v>
          </cell>
          <cell r="I484">
            <v>0</v>
          </cell>
          <cell r="J484">
            <v>17669362</v>
          </cell>
          <cell r="K484">
            <v>0</v>
          </cell>
          <cell r="L484">
            <v>59254824</v>
          </cell>
        </row>
        <row r="485">
          <cell r="A485" t="str">
            <v>LJ8012  형식1-1</v>
          </cell>
          <cell r="B485" t="str">
            <v>일반부</v>
          </cell>
          <cell r="C485">
            <v>3352</v>
          </cell>
          <cell r="D485" t="str">
            <v>M</v>
          </cell>
          <cell r="E485">
            <v>4881</v>
          </cell>
          <cell r="F485">
            <v>16361112</v>
          </cell>
          <cell r="G485">
            <v>3781</v>
          </cell>
          <cell r="H485">
            <v>12673912</v>
          </cell>
          <cell r="I485">
            <v>3834</v>
          </cell>
          <cell r="J485">
            <v>12851568</v>
          </cell>
          <cell r="K485">
            <v>12496</v>
          </cell>
          <cell r="L485">
            <v>41886592</v>
          </cell>
          <cell r="M485" t="str">
            <v>#.101</v>
          </cell>
        </row>
        <row r="486">
          <cell r="A486" t="str">
            <v>LJ8013  형식1-2</v>
          </cell>
          <cell r="B486" t="str">
            <v>오목구간(덧씌우기포장보수구간)</v>
          </cell>
          <cell r="C486">
            <v>890</v>
          </cell>
          <cell r="D486" t="str">
            <v>M</v>
          </cell>
          <cell r="E486">
            <v>5237</v>
          </cell>
          <cell r="F486">
            <v>4660930</v>
          </cell>
          <cell r="G486">
            <v>3933</v>
          </cell>
          <cell r="H486">
            <v>3500370</v>
          </cell>
          <cell r="I486">
            <v>3938</v>
          </cell>
          <cell r="J486">
            <v>3504820</v>
          </cell>
          <cell r="K486">
            <v>13108</v>
          </cell>
          <cell r="L486">
            <v>11666120</v>
          </cell>
          <cell r="M486" t="str">
            <v>#.102</v>
          </cell>
        </row>
        <row r="487">
          <cell r="A487" t="str">
            <v>LJ8014  형식2-1</v>
          </cell>
          <cell r="B487" t="str">
            <v>콘크리트포장연결로보강구간,T=33CM</v>
          </cell>
          <cell r="C487">
            <v>0</v>
          </cell>
          <cell r="D487" t="str">
            <v>M</v>
          </cell>
          <cell r="E487">
            <v>0</v>
          </cell>
          <cell r="F487">
            <v>0</v>
          </cell>
          <cell r="G487">
            <v>0</v>
          </cell>
          <cell r="H487">
            <v>0</v>
          </cell>
          <cell r="I487">
            <v>0</v>
          </cell>
          <cell r="J487">
            <v>0</v>
          </cell>
          <cell r="K487">
            <v>0</v>
          </cell>
          <cell r="L487">
            <v>0</v>
          </cell>
        </row>
        <row r="488">
          <cell r="A488" t="str">
            <v>LJ8015  형식2-1</v>
          </cell>
          <cell r="B488" t="str">
            <v>콘크리트포장연결로보강구간,T=30CM</v>
          </cell>
          <cell r="C488">
            <v>0</v>
          </cell>
          <cell r="D488" t="str">
            <v>M</v>
          </cell>
          <cell r="E488">
            <v>0</v>
          </cell>
          <cell r="F488">
            <v>0</v>
          </cell>
          <cell r="G488">
            <v>0</v>
          </cell>
          <cell r="H488">
            <v>0</v>
          </cell>
          <cell r="I488">
            <v>0</v>
          </cell>
          <cell r="J488">
            <v>0</v>
          </cell>
          <cell r="K488">
            <v>0</v>
          </cell>
          <cell r="L488">
            <v>0</v>
          </cell>
        </row>
        <row r="489">
          <cell r="A489" t="str">
            <v>LJ8016  형식2-2</v>
          </cell>
          <cell r="B489" t="str">
            <v>아스콘포장연결로보강구간,T=33CM</v>
          </cell>
          <cell r="C489">
            <v>0</v>
          </cell>
          <cell r="D489" t="str">
            <v>M</v>
          </cell>
          <cell r="E489">
            <v>0</v>
          </cell>
          <cell r="F489">
            <v>0</v>
          </cell>
          <cell r="G489">
            <v>0</v>
          </cell>
          <cell r="H489">
            <v>0</v>
          </cell>
          <cell r="I489">
            <v>0</v>
          </cell>
          <cell r="J489">
            <v>0</v>
          </cell>
          <cell r="K489">
            <v>0</v>
          </cell>
          <cell r="L489">
            <v>0</v>
          </cell>
        </row>
        <row r="490">
          <cell r="A490" t="str">
            <v>LJ8017  형식2-2</v>
          </cell>
          <cell r="B490" t="str">
            <v>아스콘포장연결로보강구간,T=30CM</v>
          </cell>
          <cell r="C490">
            <v>0</v>
          </cell>
          <cell r="D490" t="str">
            <v>M</v>
          </cell>
          <cell r="E490">
            <v>0</v>
          </cell>
          <cell r="F490">
            <v>0</v>
          </cell>
          <cell r="G490">
            <v>0</v>
          </cell>
          <cell r="H490">
            <v>0</v>
          </cell>
          <cell r="I490">
            <v>0</v>
          </cell>
          <cell r="J490">
            <v>0</v>
          </cell>
          <cell r="K490">
            <v>0</v>
          </cell>
          <cell r="L490">
            <v>0</v>
          </cell>
        </row>
        <row r="491">
          <cell r="A491" t="str">
            <v>LJ8003  형식3</v>
          </cell>
          <cell r="B491" t="str">
            <v>방음벽구간</v>
          </cell>
          <cell r="C491">
            <v>0</v>
          </cell>
          <cell r="D491" t="str">
            <v>M</v>
          </cell>
          <cell r="E491">
            <v>0</v>
          </cell>
          <cell r="F491">
            <v>0</v>
          </cell>
          <cell r="G491">
            <v>0</v>
          </cell>
          <cell r="H491">
            <v>0</v>
          </cell>
          <cell r="I491">
            <v>0</v>
          </cell>
          <cell r="J491">
            <v>0</v>
          </cell>
          <cell r="K491">
            <v>0</v>
          </cell>
          <cell r="L491">
            <v>0</v>
          </cell>
        </row>
        <row r="492">
          <cell r="A492" t="str">
            <v>LJ8004  형식4</v>
          </cell>
          <cell r="B492" t="str">
            <v>국도일반부</v>
          </cell>
          <cell r="C492">
            <v>0</v>
          </cell>
          <cell r="D492" t="str">
            <v>M</v>
          </cell>
          <cell r="E492">
            <v>0</v>
          </cell>
          <cell r="F492">
            <v>0</v>
          </cell>
          <cell r="G492">
            <v>0</v>
          </cell>
          <cell r="H492">
            <v>0</v>
          </cell>
          <cell r="I492">
            <v>0</v>
          </cell>
          <cell r="J492">
            <v>0</v>
          </cell>
          <cell r="K492">
            <v>0</v>
          </cell>
          <cell r="L492">
            <v>0</v>
          </cell>
        </row>
        <row r="493">
          <cell r="A493" t="str">
            <v>LJ8005  형식5</v>
          </cell>
          <cell r="B493" t="str">
            <v>쌓기부 L형</v>
          </cell>
          <cell r="C493">
            <v>234</v>
          </cell>
          <cell r="D493" t="str">
            <v>M</v>
          </cell>
          <cell r="E493">
            <v>12012</v>
          </cell>
          <cell r="F493">
            <v>2810808</v>
          </cell>
          <cell r="G493">
            <v>6745</v>
          </cell>
          <cell r="H493">
            <v>1578330</v>
          </cell>
          <cell r="I493">
            <v>5611</v>
          </cell>
          <cell r="J493">
            <v>1312974</v>
          </cell>
          <cell r="K493">
            <v>24368</v>
          </cell>
          <cell r="L493">
            <v>5702112</v>
          </cell>
          <cell r="M493" t="str">
            <v>#.103</v>
          </cell>
        </row>
        <row r="494">
          <cell r="A494" t="str">
            <v>HD  맹암거</v>
          </cell>
          <cell r="C494">
            <v>0</v>
          </cell>
          <cell r="E494">
            <v>0</v>
          </cell>
          <cell r="F494">
            <v>35323805</v>
          </cell>
          <cell r="G494">
            <v>0</v>
          </cell>
          <cell r="H494">
            <v>51597616</v>
          </cell>
          <cell r="I494">
            <v>0</v>
          </cell>
          <cell r="J494">
            <v>11388196</v>
          </cell>
          <cell r="K494">
            <v>0</v>
          </cell>
          <cell r="L494">
            <v>98309617</v>
          </cell>
        </row>
        <row r="495">
          <cell r="A495" t="str">
            <v>HD1200  유공관있슴</v>
          </cell>
          <cell r="B495" t="str">
            <v>A=0.25 - 0.50M2</v>
          </cell>
          <cell r="C495">
            <v>0</v>
          </cell>
          <cell r="E495">
            <v>0</v>
          </cell>
          <cell r="F495">
            <v>30357660</v>
          </cell>
          <cell r="G495">
            <v>0</v>
          </cell>
          <cell r="H495">
            <v>46732425</v>
          </cell>
          <cell r="I495">
            <v>0</v>
          </cell>
          <cell r="J495">
            <v>9576745</v>
          </cell>
          <cell r="K495">
            <v>0</v>
          </cell>
          <cell r="L495">
            <v>86666830</v>
          </cell>
        </row>
        <row r="496">
          <cell r="A496" t="str">
            <v>HD1210  토사구간</v>
          </cell>
          <cell r="C496">
            <v>2655</v>
          </cell>
          <cell r="D496" t="str">
            <v>M</v>
          </cell>
          <cell r="E496">
            <v>7030</v>
          </cell>
          <cell r="F496">
            <v>18664650</v>
          </cell>
          <cell r="G496">
            <v>3533</v>
          </cell>
          <cell r="H496">
            <v>9380115</v>
          </cell>
          <cell r="I496">
            <v>1117</v>
          </cell>
          <cell r="J496">
            <v>2965635</v>
          </cell>
          <cell r="K496">
            <v>11680</v>
          </cell>
          <cell r="L496">
            <v>31010400</v>
          </cell>
          <cell r="M496" t="str">
            <v>#.104</v>
          </cell>
        </row>
        <row r="497">
          <cell r="A497" t="str">
            <v>HD1220  리핑암구간</v>
          </cell>
          <cell r="C497">
            <v>1100</v>
          </cell>
          <cell r="D497" t="str">
            <v>M</v>
          </cell>
          <cell r="E497">
            <v>5230</v>
          </cell>
          <cell r="F497">
            <v>5753000</v>
          </cell>
          <cell r="G497">
            <v>14661</v>
          </cell>
          <cell r="H497">
            <v>16127100</v>
          </cell>
          <cell r="I497">
            <v>2745</v>
          </cell>
          <cell r="J497">
            <v>3019500</v>
          </cell>
          <cell r="K497">
            <v>22636</v>
          </cell>
          <cell r="L497">
            <v>24899600</v>
          </cell>
          <cell r="M497" t="str">
            <v>#.105</v>
          </cell>
        </row>
        <row r="498">
          <cell r="A498" t="str">
            <v>HD1230  발파암구간</v>
          </cell>
          <cell r="C498">
            <v>1030</v>
          </cell>
          <cell r="D498" t="str">
            <v>M</v>
          </cell>
          <cell r="E498">
            <v>5767</v>
          </cell>
          <cell r="F498">
            <v>5940010</v>
          </cell>
          <cell r="G498">
            <v>20607</v>
          </cell>
          <cell r="H498">
            <v>21225210</v>
          </cell>
          <cell r="I498">
            <v>3487</v>
          </cell>
          <cell r="J498">
            <v>3591610</v>
          </cell>
          <cell r="K498">
            <v>29861</v>
          </cell>
          <cell r="L498">
            <v>30756830</v>
          </cell>
          <cell r="M498" t="str">
            <v>#.106</v>
          </cell>
        </row>
        <row r="499">
          <cell r="A499" t="str">
            <v>HD2200  유공관없슴</v>
          </cell>
          <cell r="B499" t="str">
            <v>A=0.25 - 0.50M2</v>
          </cell>
          <cell r="C499">
            <v>0</v>
          </cell>
          <cell r="E499">
            <v>0</v>
          </cell>
          <cell r="F499">
            <v>4966145</v>
          </cell>
          <cell r="G499">
            <v>0</v>
          </cell>
          <cell r="H499">
            <v>4865191</v>
          </cell>
          <cell r="I499">
            <v>0</v>
          </cell>
          <cell r="J499">
            <v>1811451</v>
          </cell>
          <cell r="K499">
            <v>0</v>
          </cell>
          <cell r="L499">
            <v>11642787</v>
          </cell>
        </row>
        <row r="500">
          <cell r="A500" t="str">
            <v>HD2211  토사구간</v>
          </cell>
          <cell r="B500" t="str">
            <v>절성경계부,방음벽기초하단</v>
          </cell>
          <cell r="C500">
            <v>1357</v>
          </cell>
          <cell r="D500" t="str">
            <v>M</v>
          </cell>
          <cell r="E500">
            <v>3617</v>
          </cell>
          <cell r="F500">
            <v>4908269</v>
          </cell>
          <cell r="G500">
            <v>2983</v>
          </cell>
          <cell r="H500">
            <v>4047931</v>
          </cell>
          <cell r="I500">
            <v>1251</v>
          </cell>
          <cell r="J500">
            <v>1697607</v>
          </cell>
          <cell r="K500">
            <v>7851</v>
          </cell>
          <cell r="L500">
            <v>10653807</v>
          </cell>
          <cell r="M500" t="str">
            <v>#.107</v>
          </cell>
        </row>
        <row r="501">
          <cell r="A501" t="str">
            <v>HD2221  리핑암구간</v>
          </cell>
          <cell r="B501" t="str">
            <v>절성경계부</v>
          </cell>
          <cell r="C501">
            <v>0</v>
          </cell>
          <cell r="D501" t="str">
            <v>M</v>
          </cell>
          <cell r="E501">
            <v>0</v>
          </cell>
          <cell r="F501">
            <v>0</v>
          </cell>
          <cell r="G501">
            <v>0</v>
          </cell>
          <cell r="H501">
            <v>0</v>
          </cell>
          <cell r="I501">
            <v>0</v>
          </cell>
          <cell r="J501">
            <v>0</v>
          </cell>
          <cell r="K501">
            <v>0</v>
          </cell>
          <cell r="L501">
            <v>0</v>
          </cell>
        </row>
        <row r="502">
          <cell r="A502" t="str">
            <v>HD2231  발파암구간</v>
          </cell>
          <cell r="B502" t="str">
            <v>절성경계부</v>
          </cell>
          <cell r="C502">
            <v>0</v>
          </cell>
          <cell r="D502" t="str">
            <v>M</v>
          </cell>
          <cell r="E502">
            <v>0</v>
          </cell>
          <cell r="F502">
            <v>0</v>
          </cell>
          <cell r="G502">
            <v>0</v>
          </cell>
          <cell r="H502">
            <v>0</v>
          </cell>
          <cell r="I502">
            <v>0</v>
          </cell>
          <cell r="J502">
            <v>0</v>
          </cell>
          <cell r="K502">
            <v>0</v>
          </cell>
          <cell r="L502">
            <v>0</v>
          </cell>
        </row>
        <row r="503">
          <cell r="A503" t="str">
            <v>HD2212  토사구간</v>
          </cell>
          <cell r="B503" t="str">
            <v>지하수유출,홍수다발지역</v>
          </cell>
          <cell r="C503">
            <v>318</v>
          </cell>
          <cell r="D503" t="str">
            <v>M</v>
          </cell>
          <cell r="E503">
            <v>182</v>
          </cell>
          <cell r="F503">
            <v>57876</v>
          </cell>
          <cell r="G503">
            <v>2570</v>
          </cell>
          <cell r="H503">
            <v>817260</v>
          </cell>
          <cell r="I503">
            <v>358</v>
          </cell>
          <cell r="J503">
            <v>113844</v>
          </cell>
          <cell r="K503">
            <v>3110</v>
          </cell>
          <cell r="L503">
            <v>988980</v>
          </cell>
          <cell r="M503" t="str">
            <v>#.108</v>
          </cell>
        </row>
        <row r="504">
          <cell r="A504" t="str">
            <v>HD2222  리핑암구간</v>
          </cell>
          <cell r="B504" t="str">
            <v>지하수유출,홍수다발지역</v>
          </cell>
          <cell r="C504">
            <v>0</v>
          </cell>
          <cell r="D504" t="str">
            <v>M</v>
          </cell>
          <cell r="E504">
            <v>0</v>
          </cell>
          <cell r="F504">
            <v>0</v>
          </cell>
          <cell r="G504">
            <v>0</v>
          </cell>
          <cell r="H504">
            <v>0</v>
          </cell>
          <cell r="I504">
            <v>0</v>
          </cell>
          <cell r="J504">
            <v>0</v>
          </cell>
          <cell r="K504">
            <v>0</v>
          </cell>
          <cell r="L504">
            <v>0</v>
          </cell>
        </row>
        <row r="505">
          <cell r="A505" t="str">
            <v>HD2232  발파암구간</v>
          </cell>
          <cell r="B505" t="str">
            <v>지하수유출,홍수다발지역</v>
          </cell>
          <cell r="C505">
            <v>0</v>
          </cell>
          <cell r="D505" t="str">
            <v>M</v>
          </cell>
          <cell r="E505">
            <v>0</v>
          </cell>
          <cell r="F505">
            <v>0</v>
          </cell>
          <cell r="G505">
            <v>0</v>
          </cell>
          <cell r="H505">
            <v>0</v>
          </cell>
          <cell r="I505">
            <v>0</v>
          </cell>
          <cell r="J505">
            <v>0</v>
          </cell>
          <cell r="K505">
            <v>0</v>
          </cell>
          <cell r="L505">
            <v>0</v>
          </cell>
        </row>
        <row r="506">
          <cell r="A506" t="str">
            <v>LL  배수구조물공</v>
          </cell>
          <cell r="C506">
            <v>0</v>
          </cell>
          <cell r="E506">
            <v>0</v>
          </cell>
          <cell r="F506">
            <v>50367929</v>
          </cell>
          <cell r="G506">
            <v>0</v>
          </cell>
          <cell r="H506">
            <v>121355068</v>
          </cell>
          <cell r="I506">
            <v>0</v>
          </cell>
          <cell r="J506">
            <v>6330680</v>
          </cell>
          <cell r="K506">
            <v>0</v>
          </cell>
          <cell r="L506">
            <v>178053677</v>
          </cell>
        </row>
        <row r="507">
          <cell r="A507" t="str">
            <v>LL1000  집수정</v>
          </cell>
          <cell r="C507">
            <v>0</v>
          </cell>
          <cell r="E507">
            <v>0</v>
          </cell>
          <cell r="F507">
            <v>38905574</v>
          </cell>
          <cell r="G507">
            <v>0</v>
          </cell>
          <cell r="H507">
            <v>96081808</v>
          </cell>
          <cell r="I507">
            <v>0</v>
          </cell>
          <cell r="J507">
            <v>4427578</v>
          </cell>
          <cell r="K507">
            <v>0</v>
          </cell>
          <cell r="L507">
            <v>139414960</v>
          </cell>
        </row>
        <row r="508">
          <cell r="A508" t="str">
            <v>LL1100  흙쌓기부 집수정</v>
          </cell>
          <cell r="B508" t="str">
            <v>H&lt;=6.0M,H&gt;6.0M</v>
          </cell>
          <cell r="C508">
            <v>0</v>
          </cell>
          <cell r="E508">
            <v>0</v>
          </cell>
          <cell r="F508">
            <v>2946085</v>
          </cell>
          <cell r="G508">
            <v>0</v>
          </cell>
          <cell r="H508">
            <v>8355465</v>
          </cell>
          <cell r="I508">
            <v>0</v>
          </cell>
          <cell r="J508">
            <v>544054</v>
          </cell>
          <cell r="K508">
            <v>0</v>
          </cell>
          <cell r="L508">
            <v>11845604</v>
          </cell>
        </row>
        <row r="509">
          <cell r="A509" t="str">
            <v>LL1101  D=300MM</v>
          </cell>
          <cell r="C509">
            <v>0</v>
          </cell>
          <cell r="D509" t="str">
            <v>NR</v>
          </cell>
          <cell r="E509">
            <v>0</v>
          </cell>
          <cell r="F509">
            <v>0</v>
          </cell>
          <cell r="G509">
            <v>0</v>
          </cell>
          <cell r="H509">
            <v>0</v>
          </cell>
          <cell r="I509">
            <v>0</v>
          </cell>
          <cell r="J509">
            <v>0</v>
          </cell>
          <cell r="K509">
            <v>0</v>
          </cell>
          <cell r="L509">
            <v>0</v>
          </cell>
        </row>
        <row r="510">
          <cell r="A510" t="str">
            <v>LL1102  D=450MM</v>
          </cell>
          <cell r="C510">
            <v>0</v>
          </cell>
          <cell r="D510" t="str">
            <v>NR</v>
          </cell>
          <cell r="E510">
            <v>0</v>
          </cell>
          <cell r="F510">
            <v>0</v>
          </cell>
          <cell r="G510">
            <v>0</v>
          </cell>
          <cell r="H510">
            <v>0</v>
          </cell>
          <cell r="I510">
            <v>0</v>
          </cell>
          <cell r="J510">
            <v>0</v>
          </cell>
          <cell r="K510">
            <v>0</v>
          </cell>
          <cell r="L510">
            <v>0</v>
          </cell>
        </row>
        <row r="511">
          <cell r="A511" t="str">
            <v>LL1103  D=600MM</v>
          </cell>
          <cell r="C511">
            <v>13</v>
          </cell>
          <cell r="D511" t="str">
            <v>NR</v>
          </cell>
          <cell r="E511">
            <v>132881</v>
          </cell>
          <cell r="F511">
            <v>1727453</v>
          </cell>
          <cell r="G511">
            <v>373511</v>
          </cell>
          <cell r="H511">
            <v>4855643</v>
          </cell>
          <cell r="I511">
            <v>24256</v>
          </cell>
          <cell r="J511">
            <v>315328</v>
          </cell>
          <cell r="K511">
            <v>530648</v>
          </cell>
          <cell r="L511">
            <v>6898424</v>
          </cell>
          <cell r="M511" t="str">
            <v>#.109</v>
          </cell>
        </row>
        <row r="512">
          <cell r="A512" t="str">
            <v>LL1104  D=800MM</v>
          </cell>
          <cell r="C512">
            <v>0</v>
          </cell>
          <cell r="D512" t="str">
            <v>NR</v>
          </cell>
          <cell r="E512">
            <v>0</v>
          </cell>
          <cell r="F512">
            <v>0</v>
          </cell>
          <cell r="G512">
            <v>0</v>
          </cell>
          <cell r="H512">
            <v>0</v>
          </cell>
          <cell r="I512">
            <v>0</v>
          </cell>
          <cell r="J512">
            <v>0</v>
          </cell>
          <cell r="K512">
            <v>0</v>
          </cell>
          <cell r="L512">
            <v>0</v>
          </cell>
        </row>
        <row r="513">
          <cell r="A513" t="str">
            <v>LL1105  D=1000MM</v>
          </cell>
          <cell r="C513">
            <v>4</v>
          </cell>
          <cell r="D513" t="str">
            <v>NR</v>
          </cell>
          <cell r="E513">
            <v>205740</v>
          </cell>
          <cell r="F513">
            <v>822960</v>
          </cell>
          <cell r="G513">
            <v>589822</v>
          </cell>
          <cell r="H513">
            <v>2359288</v>
          </cell>
          <cell r="I513">
            <v>38456</v>
          </cell>
          <cell r="J513">
            <v>153824</v>
          </cell>
          <cell r="K513">
            <v>834018</v>
          </cell>
          <cell r="L513">
            <v>3336072</v>
          </cell>
          <cell r="M513" t="str">
            <v>#.110</v>
          </cell>
        </row>
        <row r="514">
          <cell r="A514" t="str">
            <v>LL1106  D=1200MM</v>
          </cell>
          <cell r="C514">
            <v>2</v>
          </cell>
          <cell r="D514" t="str">
            <v>NR</v>
          </cell>
          <cell r="E514">
            <v>197836</v>
          </cell>
          <cell r="F514">
            <v>395672</v>
          </cell>
          <cell r="G514">
            <v>570267</v>
          </cell>
          <cell r="H514">
            <v>1140534</v>
          </cell>
          <cell r="I514">
            <v>37451</v>
          </cell>
          <cell r="J514">
            <v>74902</v>
          </cell>
          <cell r="K514">
            <v>805554</v>
          </cell>
          <cell r="L514">
            <v>1611108</v>
          </cell>
          <cell r="M514" t="str">
            <v>#.111</v>
          </cell>
        </row>
        <row r="515">
          <cell r="A515" t="str">
            <v>LL1200  땅깎기부 집수정</v>
          </cell>
          <cell r="C515">
            <v>0</v>
          </cell>
          <cell r="E515">
            <v>0</v>
          </cell>
          <cell r="F515">
            <v>35959489</v>
          </cell>
          <cell r="G515">
            <v>0</v>
          </cell>
          <cell r="H515">
            <v>87726343</v>
          </cell>
          <cell r="I515">
            <v>0</v>
          </cell>
          <cell r="J515">
            <v>3883524</v>
          </cell>
          <cell r="K515">
            <v>0</v>
          </cell>
          <cell r="L515">
            <v>127569356</v>
          </cell>
        </row>
        <row r="516">
          <cell r="A516" t="str">
            <v>LL1210  땅깎기부 집수정</v>
          </cell>
          <cell r="B516" t="str">
            <v>형식-1</v>
          </cell>
          <cell r="C516">
            <v>0</v>
          </cell>
          <cell r="E516">
            <v>0</v>
          </cell>
          <cell r="F516">
            <v>3838680</v>
          </cell>
          <cell r="G516">
            <v>0</v>
          </cell>
          <cell r="H516">
            <v>9525939</v>
          </cell>
          <cell r="I516">
            <v>0</v>
          </cell>
          <cell r="J516">
            <v>423522</v>
          </cell>
          <cell r="K516">
            <v>0</v>
          </cell>
          <cell r="L516">
            <v>13788141</v>
          </cell>
        </row>
        <row r="517">
          <cell r="A517" t="str">
            <v>LL1214  D=800MM</v>
          </cell>
          <cell r="C517">
            <v>8</v>
          </cell>
          <cell r="D517" t="str">
            <v>NR</v>
          </cell>
          <cell r="E517">
            <v>315396</v>
          </cell>
          <cell r="F517">
            <v>2523168</v>
          </cell>
          <cell r="G517">
            <v>836160</v>
          </cell>
          <cell r="H517">
            <v>6689280</v>
          </cell>
          <cell r="I517">
            <v>33344</v>
          </cell>
          <cell r="J517">
            <v>266752</v>
          </cell>
          <cell r="K517">
            <v>1184900</v>
          </cell>
          <cell r="L517">
            <v>9479200</v>
          </cell>
          <cell r="M517" t="str">
            <v>#.112</v>
          </cell>
        </row>
        <row r="518">
          <cell r="A518" t="str">
            <v>LL1215  D=1000MM</v>
          </cell>
          <cell r="C518">
            <v>3</v>
          </cell>
          <cell r="D518" t="str">
            <v>NR</v>
          </cell>
          <cell r="E518">
            <v>324627</v>
          </cell>
          <cell r="F518">
            <v>973881</v>
          </cell>
          <cell r="G518">
            <v>697043</v>
          </cell>
          <cell r="H518">
            <v>2091129</v>
          </cell>
          <cell r="I518">
            <v>38429</v>
          </cell>
          <cell r="J518">
            <v>115287</v>
          </cell>
          <cell r="K518">
            <v>1060099</v>
          </cell>
          <cell r="L518">
            <v>3180297</v>
          </cell>
          <cell r="M518" t="str">
            <v>#.113</v>
          </cell>
        </row>
        <row r="519">
          <cell r="A519" t="str">
            <v>LL1216  D=1200MM</v>
          </cell>
          <cell r="C519">
            <v>1</v>
          </cell>
          <cell r="D519" t="str">
            <v>NR</v>
          </cell>
          <cell r="E519">
            <v>341631</v>
          </cell>
          <cell r="F519">
            <v>341631</v>
          </cell>
          <cell r="G519">
            <v>745530</v>
          </cell>
          <cell r="H519">
            <v>745530</v>
          </cell>
          <cell r="I519">
            <v>41483</v>
          </cell>
          <cell r="J519">
            <v>41483</v>
          </cell>
          <cell r="K519">
            <v>1128644</v>
          </cell>
          <cell r="L519">
            <v>1128644</v>
          </cell>
          <cell r="M519" t="str">
            <v>#.114</v>
          </cell>
        </row>
        <row r="520">
          <cell r="A520" t="str">
            <v>LL1220  땅깎기부 집수정</v>
          </cell>
          <cell r="B520" t="str">
            <v>형식-2</v>
          </cell>
          <cell r="C520">
            <v>0</v>
          </cell>
          <cell r="E520">
            <v>0</v>
          </cell>
          <cell r="F520">
            <v>12339457</v>
          </cell>
          <cell r="G520">
            <v>0</v>
          </cell>
          <cell r="H520">
            <v>31510971</v>
          </cell>
          <cell r="I520">
            <v>0</v>
          </cell>
          <cell r="J520">
            <v>1513396</v>
          </cell>
          <cell r="K520">
            <v>0</v>
          </cell>
          <cell r="L520">
            <v>45363824</v>
          </cell>
        </row>
        <row r="521">
          <cell r="A521" t="str">
            <v>LL1222  D=450MM</v>
          </cell>
          <cell r="C521">
            <v>0</v>
          </cell>
          <cell r="D521" t="str">
            <v>NR</v>
          </cell>
          <cell r="E521">
            <v>0</v>
          </cell>
          <cell r="F521">
            <v>0</v>
          </cell>
          <cell r="G521">
            <v>0</v>
          </cell>
          <cell r="H521">
            <v>0</v>
          </cell>
          <cell r="I521">
            <v>0</v>
          </cell>
          <cell r="J521">
            <v>0</v>
          </cell>
          <cell r="K521">
            <v>0</v>
          </cell>
          <cell r="L521">
            <v>0</v>
          </cell>
        </row>
        <row r="522">
          <cell r="A522" t="str">
            <v>LL1223  D=600MM</v>
          </cell>
          <cell r="C522">
            <v>67</v>
          </cell>
          <cell r="D522" t="str">
            <v>NR</v>
          </cell>
          <cell r="E522">
            <v>184171</v>
          </cell>
          <cell r="F522">
            <v>12339457</v>
          </cell>
          <cell r="G522">
            <v>470313</v>
          </cell>
          <cell r="H522">
            <v>31510971</v>
          </cell>
          <cell r="I522">
            <v>22588</v>
          </cell>
          <cell r="J522">
            <v>1513396</v>
          </cell>
          <cell r="K522">
            <v>677072</v>
          </cell>
          <cell r="L522">
            <v>45363824</v>
          </cell>
          <cell r="M522" t="str">
            <v>#.115</v>
          </cell>
        </row>
        <row r="523">
          <cell r="A523" t="str">
            <v>LL1224  D=800MM</v>
          </cell>
          <cell r="C523">
            <v>0</v>
          </cell>
          <cell r="D523" t="str">
            <v>NR</v>
          </cell>
          <cell r="E523">
            <v>0</v>
          </cell>
          <cell r="F523">
            <v>0</v>
          </cell>
          <cell r="G523">
            <v>0</v>
          </cell>
          <cell r="H523">
            <v>0</v>
          </cell>
          <cell r="I523">
            <v>0</v>
          </cell>
          <cell r="J523">
            <v>0</v>
          </cell>
          <cell r="K523">
            <v>0</v>
          </cell>
          <cell r="L523">
            <v>0</v>
          </cell>
        </row>
        <row r="524">
          <cell r="A524" t="str">
            <v>LL1230  땅깎기부 집수정</v>
          </cell>
          <cell r="B524" t="str">
            <v>형식-3</v>
          </cell>
          <cell r="C524">
            <v>0</v>
          </cell>
          <cell r="E524">
            <v>0</v>
          </cell>
          <cell r="F524">
            <v>5566680</v>
          </cell>
          <cell r="G524">
            <v>0</v>
          </cell>
          <cell r="H524">
            <v>14518598</v>
          </cell>
          <cell r="I524">
            <v>0</v>
          </cell>
          <cell r="J524">
            <v>650048</v>
          </cell>
          <cell r="K524">
            <v>0</v>
          </cell>
          <cell r="L524">
            <v>20735326</v>
          </cell>
        </row>
        <row r="525">
          <cell r="A525" t="str">
            <v>LL1233  D=600MM</v>
          </cell>
          <cell r="C525">
            <v>0</v>
          </cell>
          <cell r="D525" t="str">
            <v>NR</v>
          </cell>
          <cell r="E525">
            <v>0</v>
          </cell>
          <cell r="F525">
            <v>0</v>
          </cell>
          <cell r="G525">
            <v>0</v>
          </cell>
          <cell r="H525">
            <v>0</v>
          </cell>
          <cell r="I525">
            <v>0</v>
          </cell>
          <cell r="J525">
            <v>0</v>
          </cell>
          <cell r="K525">
            <v>0</v>
          </cell>
          <cell r="L525">
            <v>0</v>
          </cell>
        </row>
        <row r="526">
          <cell r="A526" t="str">
            <v>LL1234  D=800MM</v>
          </cell>
          <cell r="C526">
            <v>23</v>
          </cell>
          <cell r="D526" t="str">
            <v>NR</v>
          </cell>
          <cell r="E526">
            <v>198963</v>
          </cell>
          <cell r="F526">
            <v>4576149</v>
          </cell>
          <cell r="G526">
            <v>518670</v>
          </cell>
          <cell r="H526">
            <v>11929410</v>
          </cell>
          <cell r="I526">
            <v>23148</v>
          </cell>
          <cell r="J526">
            <v>532404</v>
          </cell>
          <cell r="K526">
            <v>740781</v>
          </cell>
          <cell r="L526">
            <v>17037963</v>
          </cell>
          <cell r="M526" t="str">
            <v>#.116</v>
          </cell>
        </row>
        <row r="527">
          <cell r="A527" t="str">
            <v>LL1235  D=1000MM</v>
          </cell>
          <cell r="C527">
            <v>3</v>
          </cell>
          <cell r="D527" t="str">
            <v>NR</v>
          </cell>
          <cell r="E527">
            <v>242252</v>
          </cell>
          <cell r="F527">
            <v>726756</v>
          </cell>
          <cell r="G527">
            <v>658497</v>
          </cell>
          <cell r="H527">
            <v>1975491</v>
          </cell>
          <cell r="I527">
            <v>29287</v>
          </cell>
          <cell r="J527">
            <v>87861</v>
          </cell>
          <cell r="K527">
            <v>930036</v>
          </cell>
          <cell r="L527">
            <v>2790108</v>
          </cell>
          <cell r="M527" t="str">
            <v>#.117</v>
          </cell>
        </row>
        <row r="528">
          <cell r="A528" t="str">
            <v>LL1236  D=1200MM</v>
          </cell>
          <cell r="C528">
            <v>1</v>
          </cell>
          <cell r="D528" t="str">
            <v>NR</v>
          </cell>
          <cell r="E528">
            <v>263775</v>
          </cell>
          <cell r="F528">
            <v>263775</v>
          </cell>
          <cell r="G528">
            <v>613697</v>
          </cell>
          <cell r="H528">
            <v>613697</v>
          </cell>
          <cell r="I528">
            <v>29783</v>
          </cell>
          <cell r="J528">
            <v>29783</v>
          </cell>
          <cell r="K528">
            <v>907255</v>
          </cell>
          <cell r="L528">
            <v>907255</v>
          </cell>
          <cell r="M528" t="str">
            <v>#.118</v>
          </cell>
        </row>
        <row r="529">
          <cell r="A529" t="str">
            <v>LL1240  땅깎기부 집수정</v>
          </cell>
          <cell r="B529" t="str">
            <v>형식-4-1</v>
          </cell>
          <cell r="C529">
            <v>0</v>
          </cell>
          <cell r="E529">
            <v>0</v>
          </cell>
          <cell r="F529">
            <v>129122</v>
          </cell>
          <cell r="G529">
            <v>0</v>
          </cell>
          <cell r="H529">
            <v>493843</v>
          </cell>
          <cell r="I529">
            <v>0</v>
          </cell>
          <cell r="J529">
            <v>15680</v>
          </cell>
          <cell r="K529">
            <v>0</v>
          </cell>
          <cell r="L529">
            <v>638645</v>
          </cell>
        </row>
        <row r="530">
          <cell r="A530" t="str">
            <v>LL1241  300 x 250</v>
          </cell>
          <cell r="C530">
            <v>7</v>
          </cell>
          <cell r="D530" t="str">
            <v>NR</v>
          </cell>
          <cell r="E530">
            <v>18446</v>
          </cell>
          <cell r="F530">
            <v>129122</v>
          </cell>
          <cell r="G530">
            <v>70549</v>
          </cell>
          <cell r="H530">
            <v>493843</v>
          </cell>
          <cell r="I530">
            <v>2240</v>
          </cell>
          <cell r="J530">
            <v>15680</v>
          </cell>
          <cell r="K530">
            <v>91235</v>
          </cell>
          <cell r="L530">
            <v>638645</v>
          </cell>
          <cell r="M530" t="str">
            <v>#.119</v>
          </cell>
        </row>
        <row r="531">
          <cell r="A531" t="str">
            <v>LL1242  400 x 350</v>
          </cell>
          <cell r="C531">
            <v>0</v>
          </cell>
          <cell r="D531" t="str">
            <v>NR</v>
          </cell>
          <cell r="E531">
            <v>0</v>
          </cell>
          <cell r="F531">
            <v>0</v>
          </cell>
          <cell r="G531">
            <v>0</v>
          </cell>
          <cell r="H531">
            <v>0</v>
          </cell>
          <cell r="I531">
            <v>0</v>
          </cell>
          <cell r="J531">
            <v>0</v>
          </cell>
          <cell r="K531">
            <v>0</v>
          </cell>
          <cell r="L531">
            <v>0</v>
          </cell>
        </row>
        <row r="532">
          <cell r="A532" t="str">
            <v>LL1243  500 x 450</v>
          </cell>
          <cell r="C532">
            <v>0</v>
          </cell>
          <cell r="D532" t="str">
            <v>NR</v>
          </cell>
          <cell r="E532">
            <v>0</v>
          </cell>
          <cell r="F532">
            <v>0</v>
          </cell>
          <cell r="G532">
            <v>0</v>
          </cell>
          <cell r="H532">
            <v>0</v>
          </cell>
          <cell r="I532">
            <v>0</v>
          </cell>
          <cell r="J532">
            <v>0</v>
          </cell>
          <cell r="K532">
            <v>0</v>
          </cell>
          <cell r="L532">
            <v>0</v>
          </cell>
        </row>
        <row r="533">
          <cell r="A533" t="str">
            <v>LL1244  600 x 500</v>
          </cell>
          <cell r="C533">
            <v>0</v>
          </cell>
          <cell r="D533" t="str">
            <v>NR</v>
          </cell>
          <cell r="E533">
            <v>0</v>
          </cell>
          <cell r="F533">
            <v>0</v>
          </cell>
          <cell r="G533">
            <v>0</v>
          </cell>
          <cell r="H533">
            <v>0</v>
          </cell>
          <cell r="I533">
            <v>0</v>
          </cell>
          <cell r="J533">
            <v>0</v>
          </cell>
          <cell r="K533">
            <v>0</v>
          </cell>
          <cell r="L533">
            <v>0</v>
          </cell>
        </row>
        <row r="534">
          <cell r="A534" t="str">
            <v>LL1250  땅깎기부 집수정</v>
          </cell>
          <cell r="B534" t="str">
            <v>형식-4-2</v>
          </cell>
          <cell r="C534">
            <v>0</v>
          </cell>
          <cell r="E534">
            <v>0</v>
          </cell>
          <cell r="F534">
            <v>0</v>
          </cell>
          <cell r="G534">
            <v>0</v>
          </cell>
          <cell r="H534">
            <v>0</v>
          </cell>
          <cell r="I534">
            <v>0</v>
          </cell>
          <cell r="J534">
            <v>0</v>
          </cell>
          <cell r="K534">
            <v>0</v>
          </cell>
          <cell r="L534">
            <v>0</v>
          </cell>
        </row>
        <row r="535">
          <cell r="A535" t="str">
            <v>LL1251  300 x 250</v>
          </cell>
          <cell r="C535">
            <v>0</v>
          </cell>
          <cell r="D535" t="str">
            <v>NR</v>
          </cell>
          <cell r="E535">
            <v>0</v>
          </cell>
          <cell r="F535">
            <v>0</v>
          </cell>
          <cell r="G535">
            <v>0</v>
          </cell>
          <cell r="H535">
            <v>0</v>
          </cell>
          <cell r="I535">
            <v>0</v>
          </cell>
          <cell r="J535">
            <v>0</v>
          </cell>
          <cell r="K535">
            <v>0</v>
          </cell>
          <cell r="L535">
            <v>0</v>
          </cell>
        </row>
        <row r="536">
          <cell r="A536" t="str">
            <v>LL1252  400 x 350</v>
          </cell>
          <cell r="C536">
            <v>0</v>
          </cell>
          <cell r="D536" t="str">
            <v>NR</v>
          </cell>
          <cell r="E536">
            <v>0</v>
          </cell>
          <cell r="F536">
            <v>0</v>
          </cell>
          <cell r="G536">
            <v>0</v>
          </cell>
          <cell r="H536">
            <v>0</v>
          </cell>
          <cell r="I536">
            <v>0</v>
          </cell>
          <cell r="J536">
            <v>0</v>
          </cell>
          <cell r="K536">
            <v>0</v>
          </cell>
          <cell r="L536">
            <v>0</v>
          </cell>
        </row>
        <row r="537">
          <cell r="A537" t="str">
            <v>LL1253  500 x 450</v>
          </cell>
          <cell r="C537">
            <v>0</v>
          </cell>
          <cell r="D537" t="str">
            <v>NR</v>
          </cell>
          <cell r="E537">
            <v>0</v>
          </cell>
          <cell r="F537">
            <v>0</v>
          </cell>
          <cell r="G537">
            <v>0</v>
          </cell>
          <cell r="H537">
            <v>0</v>
          </cell>
          <cell r="I537">
            <v>0</v>
          </cell>
          <cell r="J537">
            <v>0</v>
          </cell>
          <cell r="K537">
            <v>0</v>
          </cell>
          <cell r="L537">
            <v>0</v>
          </cell>
        </row>
        <row r="538">
          <cell r="A538" t="str">
            <v>LL1254  600 x 500</v>
          </cell>
          <cell r="C538">
            <v>0</v>
          </cell>
          <cell r="D538" t="str">
            <v>NR</v>
          </cell>
          <cell r="E538">
            <v>0</v>
          </cell>
          <cell r="F538">
            <v>0</v>
          </cell>
          <cell r="G538">
            <v>0</v>
          </cell>
          <cell r="H538">
            <v>0</v>
          </cell>
          <cell r="I538">
            <v>0</v>
          </cell>
          <cell r="J538">
            <v>0</v>
          </cell>
          <cell r="K538">
            <v>0</v>
          </cell>
          <cell r="L538">
            <v>0</v>
          </cell>
        </row>
        <row r="539">
          <cell r="A539" t="str">
            <v>LL1260  땅깎기부 집수정</v>
          </cell>
          <cell r="B539" t="str">
            <v>형식-5-1</v>
          </cell>
          <cell r="C539">
            <v>0</v>
          </cell>
          <cell r="E539">
            <v>0</v>
          </cell>
          <cell r="F539">
            <v>0</v>
          </cell>
          <cell r="G539">
            <v>0</v>
          </cell>
          <cell r="H539">
            <v>0</v>
          </cell>
          <cell r="I539">
            <v>0</v>
          </cell>
          <cell r="J539">
            <v>0</v>
          </cell>
          <cell r="K539">
            <v>0</v>
          </cell>
          <cell r="L539">
            <v>0</v>
          </cell>
        </row>
        <row r="540">
          <cell r="A540" t="str">
            <v>LL1264  D=800MM</v>
          </cell>
          <cell r="C540">
            <v>0</v>
          </cell>
          <cell r="D540" t="str">
            <v>NR</v>
          </cell>
          <cell r="E540">
            <v>0</v>
          </cell>
          <cell r="F540">
            <v>0</v>
          </cell>
          <cell r="G540">
            <v>0</v>
          </cell>
          <cell r="H540">
            <v>0</v>
          </cell>
          <cell r="I540">
            <v>0</v>
          </cell>
          <cell r="J540">
            <v>0</v>
          </cell>
          <cell r="K540">
            <v>0</v>
          </cell>
          <cell r="L540">
            <v>0</v>
          </cell>
        </row>
        <row r="541">
          <cell r="A541" t="str">
            <v>LL1265  D=1000MM</v>
          </cell>
          <cell r="C541">
            <v>0</v>
          </cell>
          <cell r="D541" t="str">
            <v>NR</v>
          </cell>
          <cell r="E541">
            <v>0</v>
          </cell>
          <cell r="F541">
            <v>0</v>
          </cell>
          <cell r="G541">
            <v>0</v>
          </cell>
          <cell r="H541">
            <v>0</v>
          </cell>
          <cell r="I541">
            <v>0</v>
          </cell>
          <cell r="J541">
            <v>0</v>
          </cell>
          <cell r="K541">
            <v>0</v>
          </cell>
          <cell r="L541">
            <v>0</v>
          </cell>
        </row>
        <row r="542">
          <cell r="A542" t="str">
            <v>LL1266  D=1200MM</v>
          </cell>
          <cell r="C542">
            <v>0</v>
          </cell>
          <cell r="D542" t="str">
            <v>NR</v>
          </cell>
          <cell r="E542">
            <v>0</v>
          </cell>
          <cell r="F542">
            <v>0</v>
          </cell>
          <cell r="G542">
            <v>0</v>
          </cell>
          <cell r="H542">
            <v>0</v>
          </cell>
          <cell r="I542">
            <v>0</v>
          </cell>
          <cell r="J542">
            <v>0</v>
          </cell>
          <cell r="K542">
            <v>0</v>
          </cell>
          <cell r="L542">
            <v>0</v>
          </cell>
        </row>
        <row r="543">
          <cell r="A543" t="str">
            <v>LL1270  땅깎기부 집수정</v>
          </cell>
          <cell r="B543" t="str">
            <v>형식-5-2</v>
          </cell>
          <cell r="C543">
            <v>0</v>
          </cell>
          <cell r="E543">
            <v>0</v>
          </cell>
          <cell r="F543">
            <v>0</v>
          </cell>
          <cell r="G543">
            <v>0</v>
          </cell>
          <cell r="H543">
            <v>0</v>
          </cell>
          <cell r="I543">
            <v>0</v>
          </cell>
          <cell r="J543">
            <v>0</v>
          </cell>
          <cell r="K543">
            <v>0</v>
          </cell>
          <cell r="L543">
            <v>0</v>
          </cell>
        </row>
        <row r="544">
          <cell r="A544" t="str">
            <v>LL1274  D=800MM</v>
          </cell>
          <cell r="C544">
            <v>0</v>
          </cell>
          <cell r="D544" t="str">
            <v>NR</v>
          </cell>
          <cell r="E544">
            <v>0</v>
          </cell>
          <cell r="F544">
            <v>0</v>
          </cell>
          <cell r="G544">
            <v>0</v>
          </cell>
          <cell r="H544">
            <v>0</v>
          </cell>
          <cell r="I544">
            <v>0</v>
          </cell>
          <cell r="J544">
            <v>0</v>
          </cell>
          <cell r="K544">
            <v>0</v>
          </cell>
          <cell r="L544">
            <v>0</v>
          </cell>
        </row>
        <row r="545">
          <cell r="A545" t="str">
            <v>LL1275  D=1000MM</v>
          </cell>
          <cell r="C545">
            <v>0</v>
          </cell>
          <cell r="D545" t="str">
            <v>NR</v>
          </cell>
          <cell r="E545">
            <v>0</v>
          </cell>
          <cell r="F545">
            <v>0</v>
          </cell>
          <cell r="G545">
            <v>0</v>
          </cell>
          <cell r="H545">
            <v>0</v>
          </cell>
          <cell r="I545">
            <v>0</v>
          </cell>
          <cell r="J545">
            <v>0</v>
          </cell>
          <cell r="K545">
            <v>0</v>
          </cell>
          <cell r="L545">
            <v>0</v>
          </cell>
        </row>
        <row r="546">
          <cell r="A546" t="str">
            <v>LL1276  D=1200MM</v>
          </cell>
          <cell r="C546">
            <v>0</v>
          </cell>
          <cell r="D546" t="str">
            <v>NR</v>
          </cell>
          <cell r="E546">
            <v>0</v>
          </cell>
          <cell r="F546">
            <v>0</v>
          </cell>
          <cell r="G546">
            <v>0</v>
          </cell>
          <cell r="H546">
            <v>0</v>
          </cell>
          <cell r="I546">
            <v>0</v>
          </cell>
          <cell r="J546">
            <v>0</v>
          </cell>
          <cell r="K546">
            <v>0</v>
          </cell>
          <cell r="L546">
            <v>0</v>
          </cell>
        </row>
        <row r="547">
          <cell r="A547" t="str">
            <v>LL1300   부체도로 집수정</v>
          </cell>
          <cell r="C547">
            <v>0</v>
          </cell>
          <cell r="E547">
            <v>0</v>
          </cell>
          <cell r="F547">
            <v>1208260</v>
          </cell>
          <cell r="G547">
            <v>0</v>
          </cell>
          <cell r="H547">
            <v>3562107</v>
          </cell>
          <cell r="I547">
            <v>0</v>
          </cell>
          <cell r="J547">
            <v>248810</v>
          </cell>
          <cell r="K547">
            <v>0</v>
          </cell>
          <cell r="L547">
            <v>5019177</v>
          </cell>
        </row>
        <row r="548">
          <cell r="A548" t="str">
            <v>LL1301  D=600MM</v>
          </cell>
          <cell r="C548">
            <v>14</v>
          </cell>
          <cell r="D548" t="str">
            <v>NR</v>
          </cell>
          <cell r="E548">
            <v>81369</v>
          </cell>
          <cell r="F548">
            <v>1139166</v>
          </cell>
          <cell r="G548">
            <v>239472</v>
          </cell>
          <cell r="H548">
            <v>3352608</v>
          </cell>
          <cell r="I548">
            <v>16689</v>
          </cell>
          <cell r="J548">
            <v>233646</v>
          </cell>
          <cell r="K548">
            <v>337530</v>
          </cell>
          <cell r="L548">
            <v>4725420</v>
          </cell>
          <cell r="M548" t="str">
            <v>#.120</v>
          </cell>
        </row>
        <row r="549">
          <cell r="A549" t="str">
            <v>LL1302  D=800MM</v>
          </cell>
          <cell r="C549">
            <v>1</v>
          </cell>
          <cell r="D549" t="str">
            <v>NR</v>
          </cell>
          <cell r="E549">
            <v>69094</v>
          </cell>
          <cell r="F549">
            <v>69094</v>
          </cell>
          <cell r="G549">
            <v>209499</v>
          </cell>
          <cell r="H549">
            <v>209499</v>
          </cell>
          <cell r="I549">
            <v>15164</v>
          </cell>
          <cell r="J549">
            <v>15164</v>
          </cell>
          <cell r="K549">
            <v>293757</v>
          </cell>
          <cell r="L549">
            <v>293757</v>
          </cell>
          <cell r="M549" t="str">
            <v>#.121</v>
          </cell>
        </row>
        <row r="550">
          <cell r="A550" t="str">
            <v>LL1400  중분대 집수정</v>
          </cell>
          <cell r="C550">
            <v>0</v>
          </cell>
          <cell r="E550">
            <v>0</v>
          </cell>
          <cell r="F550">
            <v>12877290</v>
          </cell>
          <cell r="G550">
            <v>0</v>
          </cell>
          <cell r="H550">
            <v>28114885</v>
          </cell>
          <cell r="I550">
            <v>0</v>
          </cell>
          <cell r="J550">
            <v>1032068</v>
          </cell>
          <cell r="K550">
            <v>0</v>
          </cell>
          <cell r="L550">
            <v>42024243</v>
          </cell>
        </row>
        <row r="551">
          <cell r="A551" t="str">
            <v>LL1417  형식1</v>
          </cell>
          <cell r="B551" t="str">
            <v>1방향(580x830x1430)</v>
          </cell>
          <cell r="C551">
            <v>125</v>
          </cell>
          <cell r="D551" t="str">
            <v>NR</v>
          </cell>
          <cell r="E551">
            <v>97413</v>
          </cell>
          <cell r="F551">
            <v>12176625</v>
          </cell>
          <cell r="G551">
            <v>212645</v>
          </cell>
          <cell r="H551">
            <v>26580625</v>
          </cell>
          <cell r="I551">
            <v>7810</v>
          </cell>
          <cell r="J551">
            <v>976250</v>
          </cell>
          <cell r="K551">
            <v>317868</v>
          </cell>
          <cell r="L551">
            <v>39733500</v>
          </cell>
          <cell r="M551" t="str">
            <v>#.122</v>
          </cell>
        </row>
        <row r="552">
          <cell r="A552" t="str">
            <v>LL1428  형식2</v>
          </cell>
          <cell r="B552" t="str">
            <v>2방향(580x830x1430)</v>
          </cell>
          <cell r="C552">
            <v>7</v>
          </cell>
          <cell r="D552" t="str">
            <v>NR</v>
          </cell>
          <cell r="E552">
            <v>100095</v>
          </cell>
          <cell r="F552">
            <v>700665</v>
          </cell>
          <cell r="G552">
            <v>219180</v>
          </cell>
          <cell r="H552">
            <v>1534260</v>
          </cell>
          <cell r="I552">
            <v>7974</v>
          </cell>
          <cell r="J552">
            <v>55818</v>
          </cell>
          <cell r="K552">
            <v>327249</v>
          </cell>
          <cell r="L552">
            <v>2290743</v>
          </cell>
          <cell r="M552" t="str">
            <v>#.123</v>
          </cell>
        </row>
        <row r="553">
          <cell r="A553" t="str">
            <v>LL1439  형식3</v>
          </cell>
          <cell r="B553" t="str">
            <v>3방향(580x830x1430)</v>
          </cell>
          <cell r="C553">
            <v>0</v>
          </cell>
          <cell r="D553" t="str">
            <v>NR</v>
          </cell>
          <cell r="E553">
            <v>0</v>
          </cell>
          <cell r="F553">
            <v>0</v>
          </cell>
          <cell r="G553">
            <v>0</v>
          </cell>
          <cell r="H553">
            <v>0</v>
          </cell>
          <cell r="I553">
            <v>0</v>
          </cell>
          <cell r="J553">
            <v>0</v>
          </cell>
          <cell r="K553">
            <v>0</v>
          </cell>
          <cell r="L553">
            <v>0</v>
          </cell>
        </row>
        <row r="554">
          <cell r="A554" t="str">
            <v>LL1500  도수로용 집수정</v>
          </cell>
          <cell r="C554">
            <v>0</v>
          </cell>
          <cell r="D554" t="str">
            <v>NR</v>
          </cell>
          <cell r="E554">
            <v>0</v>
          </cell>
          <cell r="F554">
            <v>0</v>
          </cell>
          <cell r="G554">
            <v>0</v>
          </cell>
          <cell r="H554">
            <v>0</v>
          </cell>
          <cell r="I554">
            <v>0</v>
          </cell>
          <cell r="J554">
            <v>0</v>
          </cell>
          <cell r="K554">
            <v>0</v>
          </cell>
          <cell r="L554">
            <v>0</v>
          </cell>
        </row>
        <row r="555">
          <cell r="A555" t="str">
            <v>LL2000  다이크 및 집수거</v>
          </cell>
          <cell r="C555">
            <v>0</v>
          </cell>
          <cell r="E555">
            <v>0</v>
          </cell>
          <cell r="F555">
            <v>1943538</v>
          </cell>
          <cell r="G555">
            <v>0</v>
          </cell>
          <cell r="H555">
            <v>4894854</v>
          </cell>
          <cell r="I555">
            <v>0</v>
          </cell>
          <cell r="J555">
            <v>264825</v>
          </cell>
          <cell r="K555">
            <v>0</v>
          </cell>
          <cell r="L555">
            <v>7103217</v>
          </cell>
        </row>
        <row r="556">
          <cell r="A556" t="str">
            <v>LL2100  L형</v>
          </cell>
          <cell r="B556" t="str">
            <v>형식-1</v>
          </cell>
          <cell r="C556">
            <v>0</v>
          </cell>
          <cell r="E556">
            <v>0</v>
          </cell>
          <cell r="F556">
            <v>1607400</v>
          </cell>
          <cell r="G556">
            <v>0</v>
          </cell>
          <cell r="H556">
            <v>4020552</v>
          </cell>
          <cell r="I556">
            <v>0</v>
          </cell>
          <cell r="J556">
            <v>220476</v>
          </cell>
          <cell r="K556">
            <v>0</v>
          </cell>
          <cell r="L556">
            <v>5848428</v>
          </cell>
        </row>
        <row r="557">
          <cell r="A557" t="str">
            <v>LL2101  콘크리트다이크용</v>
          </cell>
          <cell r="C557">
            <v>38</v>
          </cell>
          <cell r="D557" t="str">
            <v>NR</v>
          </cell>
          <cell r="E557">
            <v>42300</v>
          </cell>
          <cell r="F557">
            <v>1607400</v>
          </cell>
          <cell r="G557">
            <v>105804</v>
          </cell>
          <cell r="H557">
            <v>4020552</v>
          </cell>
          <cell r="I557">
            <v>5802</v>
          </cell>
          <cell r="J557">
            <v>220476</v>
          </cell>
          <cell r="K557">
            <v>153906</v>
          </cell>
          <cell r="L557">
            <v>5848428</v>
          </cell>
          <cell r="M557" t="str">
            <v>#.124</v>
          </cell>
        </row>
        <row r="558">
          <cell r="A558" t="str">
            <v>LL2102  성토부L형 측구용</v>
          </cell>
          <cell r="B558" t="str">
            <v>국도용</v>
          </cell>
          <cell r="C558">
            <v>0</v>
          </cell>
          <cell r="D558" t="str">
            <v>NR</v>
          </cell>
          <cell r="E558">
            <v>0</v>
          </cell>
          <cell r="F558">
            <v>0</v>
          </cell>
          <cell r="G558">
            <v>0</v>
          </cell>
          <cell r="H558">
            <v>0</v>
          </cell>
          <cell r="I558">
            <v>0</v>
          </cell>
          <cell r="J558">
            <v>0</v>
          </cell>
          <cell r="K558">
            <v>0</v>
          </cell>
          <cell r="L558">
            <v>0</v>
          </cell>
        </row>
        <row r="559">
          <cell r="A559" t="str">
            <v>LL2200  T형</v>
          </cell>
          <cell r="B559" t="str">
            <v>형식-2</v>
          </cell>
          <cell r="C559">
            <v>0</v>
          </cell>
          <cell r="E559">
            <v>0</v>
          </cell>
          <cell r="F559">
            <v>336138</v>
          </cell>
          <cell r="G559">
            <v>0</v>
          </cell>
          <cell r="H559">
            <v>874302</v>
          </cell>
          <cell r="I559">
            <v>0</v>
          </cell>
          <cell r="J559">
            <v>44349</v>
          </cell>
          <cell r="K559">
            <v>0</v>
          </cell>
          <cell r="L559">
            <v>1254789</v>
          </cell>
        </row>
        <row r="560">
          <cell r="A560" t="str">
            <v>LL2201  길어깨다이크용 집수거</v>
          </cell>
          <cell r="C560">
            <v>3</v>
          </cell>
          <cell r="D560" t="str">
            <v>NR</v>
          </cell>
          <cell r="E560">
            <v>112046</v>
          </cell>
          <cell r="F560">
            <v>336138</v>
          </cell>
          <cell r="G560">
            <v>291434</v>
          </cell>
          <cell r="H560">
            <v>874302</v>
          </cell>
          <cell r="I560">
            <v>14783</v>
          </cell>
          <cell r="J560">
            <v>44349</v>
          </cell>
          <cell r="K560">
            <v>418263</v>
          </cell>
          <cell r="L560">
            <v>1254789</v>
          </cell>
          <cell r="M560" t="str">
            <v>#.125</v>
          </cell>
        </row>
        <row r="561">
          <cell r="A561" t="str">
            <v>LL2202  성토부L형 측구용</v>
          </cell>
          <cell r="B561" t="str">
            <v>국도용</v>
          </cell>
          <cell r="C561">
            <v>0</v>
          </cell>
          <cell r="D561" t="str">
            <v>NR</v>
          </cell>
          <cell r="E561">
            <v>0</v>
          </cell>
          <cell r="F561">
            <v>0</v>
          </cell>
          <cell r="G561">
            <v>0</v>
          </cell>
          <cell r="H561">
            <v>0</v>
          </cell>
          <cell r="I561">
            <v>0</v>
          </cell>
          <cell r="J561">
            <v>0</v>
          </cell>
          <cell r="K561">
            <v>0</v>
          </cell>
          <cell r="L561">
            <v>0</v>
          </cell>
        </row>
        <row r="562">
          <cell r="A562" t="str">
            <v>LL2300  횡배수용 집수거</v>
          </cell>
          <cell r="C562">
            <v>0</v>
          </cell>
          <cell r="E562">
            <v>0</v>
          </cell>
          <cell r="F562">
            <v>4031437</v>
          </cell>
          <cell r="G562">
            <v>0</v>
          </cell>
          <cell r="H562">
            <v>8223920</v>
          </cell>
          <cell r="I562">
            <v>0</v>
          </cell>
          <cell r="J562">
            <v>670146</v>
          </cell>
          <cell r="K562">
            <v>0</v>
          </cell>
          <cell r="L562">
            <v>12925503</v>
          </cell>
        </row>
        <row r="563">
          <cell r="A563" t="str">
            <v>LL2330  D=600MM</v>
          </cell>
          <cell r="C563">
            <v>0</v>
          </cell>
          <cell r="E563">
            <v>0</v>
          </cell>
          <cell r="F563">
            <v>684052</v>
          </cell>
          <cell r="G563">
            <v>0</v>
          </cell>
          <cell r="H563">
            <v>1242220</v>
          </cell>
          <cell r="I563">
            <v>0</v>
          </cell>
          <cell r="J563">
            <v>124476</v>
          </cell>
          <cell r="K563">
            <v>0</v>
          </cell>
          <cell r="L563">
            <v>2050748</v>
          </cell>
        </row>
        <row r="564">
          <cell r="A564" t="str">
            <v>LL2331  θ=0˚∼8˚</v>
          </cell>
          <cell r="C564">
            <v>4</v>
          </cell>
          <cell r="D564" t="str">
            <v>NR</v>
          </cell>
          <cell r="E564">
            <v>171013</v>
          </cell>
          <cell r="F564">
            <v>684052</v>
          </cell>
          <cell r="G564">
            <v>310555</v>
          </cell>
          <cell r="H564">
            <v>1242220</v>
          </cell>
          <cell r="I564">
            <v>31119</v>
          </cell>
          <cell r="J564">
            <v>124476</v>
          </cell>
          <cell r="K564">
            <v>512687</v>
          </cell>
          <cell r="L564">
            <v>2050748</v>
          </cell>
          <cell r="M564" t="str">
            <v>#.126</v>
          </cell>
        </row>
        <row r="565">
          <cell r="A565" t="str">
            <v>LL2332  θ=8˚∼22˚</v>
          </cell>
          <cell r="C565">
            <v>0</v>
          </cell>
          <cell r="D565" t="str">
            <v>NR</v>
          </cell>
          <cell r="E565">
            <v>0</v>
          </cell>
          <cell r="F565">
            <v>0</v>
          </cell>
          <cell r="G565">
            <v>0</v>
          </cell>
          <cell r="H565">
            <v>0</v>
          </cell>
          <cell r="I565">
            <v>0</v>
          </cell>
          <cell r="J565">
            <v>0</v>
          </cell>
          <cell r="K565">
            <v>0</v>
          </cell>
          <cell r="L565">
            <v>0</v>
          </cell>
        </row>
        <row r="566">
          <cell r="A566" t="str">
            <v>LL2333  θ=22˚∼37˚</v>
          </cell>
          <cell r="C566">
            <v>0</v>
          </cell>
          <cell r="D566" t="str">
            <v>NR</v>
          </cell>
          <cell r="E566">
            <v>0</v>
          </cell>
          <cell r="F566">
            <v>0</v>
          </cell>
          <cell r="G566">
            <v>0</v>
          </cell>
          <cell r="H566">
            <v>0</v>
          </cell>
          <cell r="I566">
            <v>0</v>
          </cell>
          <cell r="J566">
            <v>0</v>
          </cell>
          <cell r="K566">
            <v>0</v>
          </cell>
          <cell r="L566">
            <v>0</v>
          </cell>
        </row>
        <row r="567">
          <cell r="A567" t="str">
            <v>LL2334  θ=37˚∼52˚</v>
          </cell>
          <cell r="C567">
            <v>0</v>
          </cell>
          <cell r="D567" t="str">
            <v>NR</v>
          </cell>
          <cell r="E567">
            <v>0</v>
          </cell>
          <cell r="F567">
            <v>0</v>
          </cell>
          <cell r="G567">
            <v>0</v>
          </cell>
          <cell r="H567">
            <v>0</v>
          </cell>
          <cell r="I567">
            <v>0</v>
          </cell>
          <cell r="J567">
            <v>0</v>
          </cell>
          <cell r="K567">
            <v>0</v>
          </cell>
          <cell r="L567">
            <v>0</v>
          </cell>
        </row>
        <row r="568">
          <cell r="A568" t="str">
            <v>LL2340  D=800MM</v>
          </cell>
          <cell r="C568">
            <v>0</v>
          </cell>
          <cell r="E568">
            <v>0</v>
          </cell>
          <cell r="F568">
            <v>777024</v>
          </cell>
          <cell r="G568">
            <v>0</v>
          </cell>
          <cell r="H568">
            <v>1644260</v>
          </cell>
          <cell r="I568">
            <v>0</v>
          </cell>
          <cell r="J568">
            <v>123160</v>
          </cell>
          <cell r="K568">
            <v>0</v>
          </cell>
          <cell r="L568">
            <v>2544444</v>
          </cell>
        </row>
        <row r="569">
          <cell r="A569" t="str">
            <v>LL2341  θ=0˚∼8˚</v>
          </cell>
          <cell r="C569">
            <v>4</v>
          </cell>
          <cell r="D569" t="str">
            <v>NR</v>
          </cell>
          <cell r="E569">
            <v>194256</v>
          </cell>
          <cell r="F569">
            <v>777024</v>
          </cell>
          <cell r="G569">
            <v>411065</v>
          </cell>
          <cell r="H569">
            <v>1644260</v>
          </cell>
          <cell r="I569">
            <v>30790</v>
          </cell>
          <cell r="J569">
            <v>123160</v>
          </cell>
          <cell r="K569">
            <v>636111</v>
          </cell>
          <cell r="L569">
            <v>2544444</v>
          </cell>
          <cell r="M569" t="str">
            <v>#.127</v>
          </cell>
        </row>
        <row r="570">
          <cell r="A570" t="str">
            <v>LL2342  θ=8˚∼22˚</v>
          </cell>
          <cell r="C570">
            <v>0</v>
          </cell>
          <cell r="D570" t="str">
            <v>NR</v>
          </cell>
          <cell r="E570">
            <v>0</v>
          </cell>
          <cell r="F570">
            <v>0</v>
          </cell>
          <cell r="G570">
            <v>0</v>
          </cell>
          <cell r="H570">
            <v>0</v>
          </cell>
          <cell r="I570">
            <v>0</v>
          </cell>
          <cell r="J570">
            <v>0</v>
          </cell>
          <cell r="K570">
            <v>0</v>
          </cell>
          <cell r="L570">
            <v>0</v>
          </cell>
        </row>
        <row r="571">
          <cell r="A571" t="str">
            <v>LL2343  θ=22˚∼37˚</v>
          </cell>
          <cell r="C571">
            <v>0</v>
          </cell>
          <cell r="D571" t="str">
            <v>NR</v>
          </cell>
          <cell r="E571">
            <v>0</v>
          </cell>
          <cell r="F571">
            <v>0</v>
          </cell>
          <cell r="G571">
            <v>0</v>
          </cell>
          <cell r="H571">
            <v>0</v>
          </cell>
          <cell r="I571">
            <v>0</v>
          </cell>
          <cell r="J571">
            <v>0</v>
          </cell>
          <cell r="K571">
            <v>0</v>
          </cell>
          <cell r="L571">
            <v>0</v>
          </cell>
        </row>
        <row r="572">
          <cell r="A572" t="str">
            <v>LL2344  θ=37˚∼52˚</v>
          </cell>
          <cell r="C572">
            <v>0</v>
          </cell>
          <cell r="D572" t="str">
            <v>NR</v>
          </cell>
          <cell r="E572">
            <v>0</v>
          </cell>
          <cell r="F572">
            <v>0</v>
          </cell>
          <cell r="G572">
            <v>0</v>
          </cell>
          <cell r="H572">
            <v>0</v>
          </cell>
          <cell r="I572">
            <v>0</v>
          </cell>
          <cell r="J572">
            <v>0</v>
          </cell>
          <cell r="K572">
            <v>0</v>
          </cell>
          <cell r="L572">
            <v>0</v>
          </cell>
        </row>
        <row r="573">
          <cell r="A573" t="str">
            <v>LL2350  D=1000MM</v>
          </cell>
          <cell r="C573">
            <v>0</v>
          </cell>
          <cell r="E573">
            <v>0</v>
          </cell>
          <cell r="F573">
            <v>1537842</v>
          </cell>
          <cell r="G573">
            <v>0</v>
          </cell>
          <cell r="H573">
            <v>3210894</v>
          </cell>
          <cell r="I573">
            <v>0</v>
          </cell>
          <cell r="J573">
            <v>250314</v>
          </cell>
          <cell r="K573">
            <v>0</v>
          </cell>
          <cell r="L573">
            <v>4999050</v>
          </cell>
        </row>
        <row r="574">
          <cell r="A574" t="str">
            <v>LL2351  θ=0˚∼8˚</v>
          </cell>
          <cell r="C574">
            <v>6</v>
          </cell>
          <cell r="D574" t="str">
            <v>NR</v>
          </cell>
          <cell r="E574">
            <v>256307</v>
          </cell>
          <cell r="F574">
            <v>1537842</v>
          </cell>
          <cell r="G574">
            <v>535149</v>
          </cell>
          <cell r="H574">
            <v>3210894</v>
          </cell>
          <cell r="I574">
            <v>41719</v>
          </cell>
          <cell r="J574">
            <v>250314</v>
          </cell>
          <cell r="K574">
            <v>833175</v>
          </cell>
          <cell r="L574">
            <v>4999050</v>
          </cell>
          <cell r="M574" t="str">
            <v>#.128</v>
          </cell>
        </row>
        <row r="575">
          <cell r="A575" t="str">
            <v>LL2352  θ=8˚∼22˚</v>
          </cell>
          <cell r="C575">
            <v>0</v>
          </cell>
          <cell r="D575" t="str">
            <v>NR</v>
          </cell>
          <cell r="E575">
            <v>0</v>
          </cell>
          <cell r="F575">
            <v>0</v>
          </cell>
          <cell r="G575">
            <v>0</v>
          </cell>
          <cell r="H575">
            <v>0</v>
          </cell>
          <cell r="I575">
            <v>0</v>
          </cell>
          <cell r="J575">
            <v>0</v>
          </cell>
          <cell r="K575">
            <v>0</v>
          </cell>
          <cell r="L575">
            <v>0</v>
          </cell>
        </row>
        <row r="576">
          <cell r="A576" t="str">
            <v>LL2353  θ=22˚∼37˚</v>
          </cell>
          <cell r="C576">
            <v>0</v>
          </cell>
          <cell r="D576" t="str">
            <v>NR</v>
          </cell>
          <cell r="E576">
            <v>0</v>
          </cell>
          <cell r="F576">
            <v>0</v>
          </cell>
          <cell r="G576">
            <v>0</v>
          </cell>
          <cell r="H576">
            <v>0</v>
          </cell>
          <cell r="I576">
            <v>0</v>
          </cell>
          <cell r="J576">
            <v>0</v>
          </cell>
          <cell r="K576">
            <v>0</v>
          </cell>
          <cell r="L576">
            <v>0</v>
          </cell>
        </row>
        <row r="577">
          <cell r="A577" t="str">
            <v>LL2354  θ=37˚∼52˚</v>
          </cell>
          <cell r="C577">
            <v>0</v>
          </cell>
          <cell r="D577" t="str">
            <v>NR</v>
          </cell>
          <cell r="E577">
            <v>0</v>
          </cell>
          <cell r="F577">
            <v>0</v>
          </cell>
          <cell r="G577">
            <v>0</v>
          </cell>
          <cell r="H577">
            <v>0</v>
          </cell>
          <cell r="I577">
            <v>0</v>
          </cell>
          <cell r="J577">
            <v>0</v>
          </cell>
          <cell r="K577">
            <v>0</v>
          </cell>
          <cell r="L577">
            <v>0</v>
          </cell>
        </row>
        <row r="578">
          <cell r="A578" t="str">
            <v>LL2360  D=1200MM</v>
          </cell>
          <cell r="C578">
            <v>0</v>
          </cell>
          <cell r="E578">
            <v>0</v>
          </cell>
          <cell r="F578">
            <v>1032519</v>
          </cell>
          <cell r="G578">
            <v>0</v>
          </cell>
          <cell r="H578">
            <v>2126546</v>
          </cell>
          <cell r="I578">
            <v>0</v>
          </cell>
          <cell r="J578">
            <v>172196</v>
          </cell>
          <cell r="K578">
            <v>0</v>
          </cell>
          <cell r="L578">
            <v>3331261</v>
          </cell>
        </row>
        <row r="579">
          <cell r="A579" t="str">
            <v>LL2361  θ=0˚∼8˚</v>
          </cell>
          <cell r="C579">
            <v>2</v>
          </cell>
          <cell r="D579" t="str">
            <v>NR</v>
          </cell>
          <cell r="E579">
            <v>341475</v>
          </cell>
          <cell r="F579">
            <v>682950</v>
          </cell>
          <cell r="G579">
            <v>703768</v>
          </cell>
          <cell r="H579">
            <v>1407536</v>
          </cell>
          <cell r="I579">
            <v>56824</v>
          </cell>
          <cell r="J579">
            <v>113648</v>
          </cell>
          <cell r="K579">
            <v>1102067</v>
          </cell>
          <cell r="L579">
            <v>2204134</v>
          </cell>
          <cell r="M579" t="str">
            <v>#.129</v>
          </cell>
        </row>
        <row r="580">
          <cell r="A580" t="str">
            <v>LL2362  θ=8˚∼22˚</v>
          </cell>
          <cell r="C580">
            <v>1</v>
          </cell>
          <cell r="D580" t="str">
            <v>NR</v>
          </cell>
          <cell r="E580">
            <v>349569</v>
          </cell>
          <cell r="F580">
            <v>349569</v>
          </cell>
          <cell r="G580">
            <v>719010</v>
          </cell>
          <cell r="H580">
            <v>719010</v>
          </cell>
          <cell r="I580">
            <v>58548</v>
          </cell>
          <cell r="J580">
            <v>58548</v>
          </cell>
          <cell r="K580">
            <v>1127127</v>
          </cell>
          <cell r="L580">
            <v>1127127</v>
          </cell>
          <cell r="M580" t="str">
            <v>#.130</v>
          </cell>
        </row>
        <row r="581">
          <cell r="A581" t="str">
            <v>LL2363  θ=22˚∼37˚</v>
          </cell>
          <cell r="C581">
            <v>0</v>
          </cell>
          <cell r="D581" t="str">
            <v>NR</v>
          </cell>
          <cell r="E581">
            <v>0</v>
          </cell>
          <cell r="F581">
            <v>0</v>
          </cell>
          <cell r="G581">
            <v>0</v>
          </cell>
          <cell r="H581">
            <v>0</v>
          </cell>
          <cell r="I581">
            <v>0</v>
          </cell>
          <cell r="J581">
            <v>0</v>
          </cell>
          <cell r="K581">
            <v>0</v>
          </cell>
          <cell r="L581">
            <v>0</v>
          </cell>
        </row>
        <row r="582">
          <cell r="A582" t="str">
            <v>LL2364  θ=37˚∼52˚</v>
          </cell>
          <cell r="C582">
            <v>0</v>
          </cell>
          <cell r="D582" t="str">
            <v>NR</v>
          </cell>
          <cell r="E582">
            <v>0</v>
          </cell>
          <cell r="F582">
            <v>0</v>
          </cell>
          <cell r="G582">
            <v>0</v>
          </cell>
          <cell r="H582">
            <v>0</v>
          </cell>
          <cell r="I582">
            <v>0</v>
          </cell>
          <cell r="J582">
            <v>0</v>
          </cell>
          <cell r="K582">
            <v>0</v>
          </cell>
          <cell r="L582">
            <v>0</v>
          </cell>
        </row>
        <row r="583">
          <cell r="A583" t="str">
            <v>LL2400  중분대및노면배수 집수거</v>
          </cell>
          <cell r="C583">
            <v>0</v>
          </cell>
          <cell r="E583">
            <v>0</v>
          </cell>
          <cell r="F583">
            <v>647115</v>
          </cell>
          <cell r="G583">
            <v>0</v>
          </cell>
          <cell r="H583">
            <v>1348429</v>
          </cell>
          <cell r="I583">
            <v>0</v>
          </cell>
          <cell r="J583">
            <v>114146</v>
          </cell>
          <cell r="K583">
            <v>0</v>
          </cell>
          <cell r="L583">
            <v>2109690</v>
          </cell>
        </row>
        <row r="584">
          <cell r="A584" t="str">
            <v>LL2405 중분대배수용</v>
          </cell>
          <cell r="C584">
            <v>4</v>
          </cell>
          <cell r="D584" t="str">
            <v>NR</v>
          </cell>
          <cell r="E584">
            <v>131362</v>
          </cell>
          <cell r="F584">
            <v>525448</v>
          </cell>
          <cell r="G584">
            <v>274165</v>
          </cell>
          <cell r="H584">
            <v>1096660</v>
          </cell>
          <cell r="I584">
            <v>23101</v>
          </cell>
          <cell r="J584">
            <v>92404</v>
          </cell>
          <cell r="K584">
            <v>428628</v>
          </cell>
          <cell r="L584">
            <v>1714512</v>
          </cell>
          <cell r="M584" t="str">
            <v>#.131</v>
          </cell>
        </row>
        <row r="585">
          <cell r="A585" t="str">
            <v>LL2406 중분대및노면배수용</v>
          </cell>
          <cell r="C585">
            <v>1</v>
          </cell>
          <cell r="D585" t="str">
            <v>NR</v>
          </cell>
          <cell r="E585">
            <v>121667</v>
          </cell>
          <cell r="F585">
            <v>121667</v>
          </cell>
          <cell r="G585">
            <v>251769</v>
          </cell>
          <cell r="H585">
            <v>251769</v>
          </cell>
          <cell r="I585">
            <v>21742</v>
          </cell>
          <cell r="J585">
            <v>21742</v>
          </cell>
          <cell r="K585">
            <v>395178</v>
          </cell>
          <cell r="L585">
            <v>395178</v>
          </cell>
          <cell r="M585" t="str">
            <v>#.132</v>
          </cell>
        </row>
        <row r="586">
          <cell r="A586" t="str">
            <v>LL2500  흙깎기부 집수거</v>
          </cell>
          <cell r="C586">
            <v>0</v>
          </cell>
          <cell r="E586">
            <v>0</v>
          </cell>
          <cell r="F586">
            <v>4840265</v>
          </cell>
          <cell r="G586">
            <v>0</v>
          </cell>
          <cell r="H586">
            <v>10806057</v>
          </cell>
          <cell r="I586">
            <v>0</v>
          </cell>
          <cell r="J586">
            <v>853985</v>
          </cell>
          <cell r="K586">
            <v>0</v>
          </cell>
          <cell r="L586">
            <v>16500307</v>
          </cell>
        </row>
        <row r="587">
          <cell r="A587" t="str">
            <v>LL2510  흙깎기부 집수거</v>
          </cell>
          <cell r="B587" t="str">
            <v>600x500</v>
          </cell>
          <cell r="C587">
            <v>0</v>
          </cell>
          <cell r="E587">
            <v>0</v>
          </cell>
          <cell r="F587">
            <v>171797</v>
          </cell>
          <cell r="G587">
            <v>0</v>
          </cell>
          <cell r="H587">
            <v>435417</v>
          </cell>
          <cell r="I587">
            <v>0</v>
          </cell>
          <cell r="J587">
            <v>28005</v>
          </cell>
          <cell r="K587">
            <v>0</v>
          </cell>
          <cell r="L587">
            <v>635219</v>
          </cell>
        </row>
        <row r="588">
          <cell r="A588" t="str">
            <v>LL2511  1 : 0.5</v>
          </cell>
          <cell r="C588">
            <v>0</v>
          </cell>
          <cell r="D588" t="str">
            <v>NR</v>
          </cell>
          <cell r="E588">
            <v>0</v>
          </cell>
          <cell r="F588">
            <v>0</v>
          </cell>
          <cell r="G588">
            <v>0</v>
          </cell>
          <cell r="H588">
            <v>0</v>
          </cell>
          <cell r="I588">
            <v>0</v>
          </cell>
          <cell r="J588">
            <v>0</v>
          </cell>
          <cell r="K588">
            <v>0</v>
          </cell>
          <cell r="L588">
            <v>0</v>
          </cell>
        </row>
        <row r="589">
          <cell r="A589" t="str">
            <v>LL2512  1 : 0.7</v>
          </cell>
          <cell r="C589">
            <v>0</v>
          </cell>
          <cell r="D589" t="str">
            <v>NR</v>
          </cell>
          <cell r="E589">
            <v>0</v>
          </cell>
          <cell r="F589">
            <v>0</v>
          </cell>
          <cell r="G589">
            <v>0</v>
          </cell>
          <cell r="H589">
            <v>0</v>
          </cell>
          <cell r="I589">
            <v>0</v>
          </cell>
          <cell r="J589">
            <v>0</v>
          </cell>
          <cell r="K589">
            <v>0</v>
          </cell>
          <cell r="L589">
            <v>0</v>
          </cell>
        </row>
        <row r="590">
          <cell r="A590" t="str">
            <v>LL2512  1 : 0.7</v>
          </cell>
          <cell r="C590">
            <v>0</v>
          </cell>
          <cell r="D590" t="str">
            <v>NR</v>
          </cell>
          <cell r="E590">
            <v>0</v>
          </cell>
          <cell r="F590">
            <v>0</v>
          </cell>
          <cell r="G590">
            <v>0</v>
          </cell>
          <cell r="H590">
            <v>0</v>
          </cell>
          <cell r="I590">
            <v>0</v>
          </cell>
          <cell r="J590">
            <v>0</v>
          </cell>
          <cell r="K590">
            <v>0</v>
          </cell>
          <cell r="L590">
            <v>0</v>
          </cell>
        </row>
        <row r="591">
          <cell r="A591" t="str">
            <v>LL2513  1 : 1.0</v>
          </cell>
          <cell r="C591">
            <v>0</v>
          </cell>
          <cell r="D591" t="str">
            <v>NR</v>
          </cell>
          <cell r="E591">
            <v>0</v>
          </cell>
          <cell r="F591">
            <v>0</v>
          </cell>
          <cell r="G591">
            <v>0</v>
          </cell>
          <cell r="H591">
            <v>0</v>
          </cell>
          <cell r="I591">
            <v>0</v>
          </cell>
          <cell r="J591">
            <v>0</v>
          </cell>
          <cell r="K591">
            <v>0</v>
          </cell>
          <cell r="L591">
            <v>0</v>
          </cell>
        </row>
        <row r="592">
          <cell r="A592" t="str">
            <v>LL2514  1 : 1.2</v>
          </cell>
          <cell r="C592">
            <v>1</v>
          </cell>
          <cell r="D592" t="str">
            <v>NR</v>
          </cell>
          <cell r="E592">
            <v>86306</v>
          </cell>
          <cell r="F592">
            <v>86306</v>
          </cell>
          <cell r="G592">
            <v>218700</v>
          </cell>
          <cell r="H592">
            <v>218700</v>
          </cell>
          <cell r="I592">
            <v>14066</v>
          </cell>
          <cell r="J592">
            <v>14066</v>
          </cell>
          <cell r="K592">
            <v>319072</v>
          </cell>
          <cell r="L592">
            <v>319072</v>
          </cell>
          <cell r="M592" t="str">
            <v>#.133</v>
          </cell>
        </row>
        <row r="593">
          <cell r="A593" t="str">
            <v>LL2515  1 : 1.5</v>
          </cell>
          <cell r="C593">
            <v>1</v>
          </cell>
          <cell r="D593" t="str">
            <v>NR</v>
          </cell>
          <cell r="E593">
            <v>85491</v>
          </cell>
          <cell r="F593">
            <v>85491</v>
          </cell>
          <cell r="G593">
            <v>216717</v>
          </cell>
          <cell r="H593">
            <v>216717</v>
          </cell>
          <cell r="I593">
            <v>13939</v>
          </cell>
          <cell r="J593">
            <v>13939</v>
          </cell>
          <cell r="K593">
            <v>316147</v>
          </cell>
          <cell r="L593">
            <v>316147</v>
          </cell>
          <cell r="M593" t="str">
            <v>#.134</v>
          </cell>
        </row>
        <row r="594">
          <cell r="A594" t="str">
            <v>LL2516  1 : 2.0</v>
          </cell>
          <cell r="C594">
            <v>0</v>
          </cell>
          <cell r="D594" t="str">
            <v>NR</v>
          </cell>
          <cell r="E594">
            <v>0</v>
          </cell>
          <cell r="F594">
            <v>0</v>
          </cell>
          <cell r="G594">
            <v>0</v>
          </cell>
          <cell r="H594">
            <v>0</v>
          </cell>
          <cell r="I594">
            <v>0</v>
          </cell>
          <cell r="J594">
            <v>0</v>
          </cell>
          <cell r="K594">
            <v>0</v>
          </cell>
          <cell r="L594">
            <v>0</v>
          </cell>
        </row>
        <row r="595">
          <cell r="A595" t="str">
            <v>LL2520  흙깎기부 집수거</v>
          </cell>
          <cell r="B595" t="str">
            <v>500x450</v>
          </cell>
          <cell r="C595">
            <v>0</v>
          </cell>
          <cell r="E595">
            <v>0</v>
          </cell>
          <cell r="F595">
            <v>0</v>
          </cell>
          <cell r="G595">
            <v>0</v>
          </cell>
          <cell r="H595">
            <v>0</v>
          </cell>
          <cell r="I595">
            <v>0</v>
          </cell>
          <cell r="J595">
            <v>0</v>
          </cell>
          <cell r="K595">
            <v>0</v>
          </cell>
          <cell r="L595">
            <v>0</v>
          </cell>
        </row>
        <row r="596">
          <cell r="A596" t="str">
            <v>LL2521  1 : 0.5</v>
          </cell>
          <cell r="C596">
            <v>0</v>
          </cell>
          <cell r="D596" t="str">
            <v>NR</v>
          </cell>
          <cell r="E596">
            <v>0</v>
          </cell>
          <cell r="F596">
            <v>0</v>
          </cell>
          <cell r="G596">
            <v>0</v>
          </cell>
          <cell r="H596">
            <v>0</v>
          </cell>
          <cell r="I596">
            <v>0</v>
          </cell>
          <cell r="J596">
            <v>0</v>
          </cell>
          <cell r="K596">
            <v>0</v>
          </cell>
          <cell r="L596">
            <v>0</v>
          </cell>
        </row>
        <row r="597">
          <cell r="A597" t="str">
            <v>LL2522  1 : 0.7</v>
          </cell>
          <cell r="C597">
            <v>0</v>
          </cell>
          <cell r="D597" t="str">
            <v>NR</v>
          </cell>
          <cell r="E597">
            <v>0</v>
          </cell>
          <cell r="F597">
            <v>0</v>
          </cell>
          <cell r="G597">
            <v>0</v>
          </cell>
          <cell r="H597">
            <v>0</v>
          </cell>
          <cell r="I597">
            <v>0</v>
          </cell>
          <cell r="J597">
            <v>0</v>
          </cell>
          <cell r="K597">
            <v>0</v>
          </cell>
          <cell r="L597">
            <v>0</v>
          </cell>
        </row>
        <row r="598">
          <cell r="A598" t="str">
            <v>LL2523  1 : 1.0</v>
          </cell>
          <cell r="C598">
            <v>0</v>
          </cell>
          <cell r="D598" t="str">
            <v>NR</v>
          </cell>
          <cell r="E598">
            <v>0</v>
          </cell>
          <cell r="F598">
            <v>0</v>
          </cell>
          <cell r="G598">
            <v>0</v>
          </cell>
          <cell r="H598">
            <v>0</v>
          </cell>
          <cell r="I598">
            <v>0</v>
          </cell>
          <cell r="J598">
            <v>0</v>
          </cell>
          <cell r="K598">
            <v>0</v>
          </cell>
          <cell r="L598">
            <v>0</v>
          </cell>
        </row>
        <row r="599">
          <cell r="A599" t="str">
            <v>LL2524  1 : 1.2</v>
          </cell>
          <cell r="C599">
            <v>0</v>
          </cell>
          <cell r="D599" t="str">
            <v>NR</v>
          </cell>
          <cell r="E599">
            <v>0</v>
          </cell>
          <cell r="F599">
            <v>0</v>
          </cell>
          <cell r="G599">
            <v>0</v>
          </cell>
          <cell r="H599">
            <v>0</v>
          </cell>
          <cell r="I599">
            <v>0</v>
          </cell>
          <cell r="J599">
            <v>0</v>
          </cell>
          <cell r="K599">
            <v>0</v>
          </cell>
          <cell r="L599">
            <v>0</v>
          </cell>
        </row>
        <row r="600">
          <cell r="A600" t="str">
            <v>LL2525  1 : 1.5</v>
          </cell>
          <cell r="C600">
            <v>0</v>
          </cell>
          <cell r="D600" t="str">
            <v>NR</v>
          </cell>
          <cell r="E600">
            <v>0</v>
          </cell>
          <cell r="F600">
            <v>0</v>
          </cell>
          <cell r="G600">
            <v>0</v>
          </cell>
          <cell r="H600">
            <v>0</v>
          </cell>
          <cell r="I600">
            <v>0</v>
          </cell>
          <cell r="J600">
            <v>0</v>
          </cell>
          <cell r="K600">
            <v>0</v>
          </cell>
          <cell r="L600">
            <v>0</v>
          </cell>
        </row>
        <row r="601">
          <cell r="A601" t="str">
            <v>LL2526  1 : 2.0</v>
          </cell>
          <cell r="C601">
            <v>0</v>
          </cell>
          <cell r="D601" t="str">
            <v>NR</v>
          </cell>
          <cell r="E601">
            <v>0</v>
          </cell>
          <cell r="F601">
            <v>0</v>
          </cell>
          <cell r="G601">
            <v>0</v>
          </cell>
          <cell r="H601">
            <v>0</v>
          </cell>
          <cell r="I601">
            <v>0</v>
          </cell>
          <cell r="J601">
            <v>0</v>
          </cell>
          <cell r="K601">
            <v>0</v>
          </cell>
          <cell r="L601">
            <v>0</v>
          </cell>
        </row>
        <row r="602">
          <cell r="A602" t="str">
            <v>LL2530  흙깎기부 집수거</v>
          </cell>
          <cell r="B602" t="str">
            <v>400x350</v>
          </cell>
          <cell r="C602">
            <v>0</v>
          </cell>
          <cell r="E602">
            <v>0</v>
          </cell>
          <cell r="F602">
            <v>0</v>
          </cell>
          <cell r="G602">
            <v>0</v>
          </cell>
          <cell r="H602">
            <v>0</v>
          </cell>
          <cell r="I602">
            <v>0</v>
          </cell>
          <cell r="J602">
            <v>0</v>
          </cell>
          <cell r="K602">
            <v>0</v>
          </cell>
          <cell r="L602">
            <v>0</v>
          </cell>
        </row>
        <row r="603">
          <cell r="A603" t="str">
            <v>LL2531  1 : 0.5</v>
          </cell>
          <cell r="C603">
            <v>0</v>
          </cell>
          <cell r="D603" t="str">
            <v>NR</v>
          </cell>
          <cell r="E603">
            <v>0</v>
          </cell>
          <cell r="F603">
            <v>0</v>
          </cell>
          <cell r="G603">
            <v>0</v>
          </cell>
          <cell r="H603">
            <v>0</v>
          </cell>
          <cell r="I603">
            <v>0</v>
          </cell>
          <cell r="J603">
            <v>0</v>
          </cell>
          <cell r="K603">
            <v>0</v>
          </cell>
          <cell r="L603">
            <v>0</v>
          </cell>
        </row>
        <row r="604">
          <cell r="A604" t="str">
            <v>LL2532  1 : 0.7</v>
          </cell>
          <cell r="C604">
            <v>0</v>
          </cell>
          <cell r="D604" t="str">
            <v>NR</v>
          </cell>
          <cell r="E604">
            <v>0</v>
          </cell>
          <cell r="F604">
            <v>0</v>
          </cell>
          <cell r="G604">
            <v>0</v>
          </cell>
          <cell r="H604">
            <v>0</v>
          </cell>
          <cell r="I604">
            <v>0</v>
          </cell>
          <cell r="J604">
            <v>0</v>
          </cell>
          <cell r="K604">
            <v>0</v>
          </cell>
          <cell r="L604">
            <v>0</v>
          </cell>
        </row>
        <row r="605">
          <cell r="A605" t="str">
            <v>LL2533  1 : 1.0</v>
          </cell>
          <cell r="C605">
            <v>0</v>
          </cell>
          <cell r="D605" t="str">
            <v>NR</v>
          </cell>
          <cell r="E605">
            <v>0</v>
          </cell>
          <cell r="F605">
            <v>0</v>
          </cell>
          <cell r="G605">
            <v>0</v>
          </cell>
          <cell r="H605">
            <v>0</v>
          </cell>
          <cell r="I605">
            <v>0</v>
          </cell>
          <cell r="J605">
            <v>0</v>
          </cell>
          <cell r="K605">
            <v>0</v>
          </cell>
          <cell r="L605">
            <v>0</v>
          </cell>
        </row>
        <row r="606">
          <cell r="A606" t="str">
            <v>LL2534  1 : 1.2</v>
          </cell>
          <cell r="C606">
            <v>0</v>
          </cell>
          <cell r="D606" t="str">
            <v>NR</v>
          </cell>
          <cell r="E606">
            <v>0</v>
          </cell>
          <cell r="F606">
            <v>0</v>
          </cell>
          <cell r="G606">
            <v>0</v>
          </cell>
          <cell r="H606">
            <v>0</v>
          </cell>
          <cell r="I606">
            <v>0</v>
          </cell>
          <cell r="J606">
            <v>0</v>
          </cell>
          <cell r="K606">
            <v>0</v>
          </cell>
          <cell r="L606">
            <v>0</v>
          </cell>
        </row>
        <row r="607">
          <cell r="A607" t="str">
            <v>LL2535  1 : 1.5</v>
          </cell>
          <cell r="C607">
            <v>0</v>
          </cell>
          <cell r="D607" t="str">
            <v>NR</v>
          </cell>
          <cell r="E607">
            <v>0</v>
          </cell>
          <cell r="F607">
            <v>0</v>
          </cell>
          <cell r="G607">
            <v>0</v>
          </cell>
          <cell r="H607">
            <v>0</v>
          </cell>
          <cell r="I607">
            <v>0</v>
          </cell>
          <cell r="J607">
            <v>0</v>
          </cell>
          <cell r="K607">
            <v>0</v>
          </cell>
          <cell r="L607">
            <v>0</v>
          </cell>
        </row>
        <row r="608">
          <cell r="A608" t="str">
            <v>LL2536  1 : 2.0</v>
          </cell>
          <cell r="C608">
            <v>0</v>
          </cell>
          <cell r="D608" t="str">
            <v>NR</v>
          </cell>
          <cell r="E608">
            <v>0</v>
          </cell>
          <cell r="F608">
            <v>0</v>
          </cell>
          <cell r="G608">
            <v>0</v>
          </cell>
          <cell r="H608">
            <v>0</v>
          </cell>
          <cell r="I608">
            <v>0</v>
          </cell>
          <cell r="J608">
            <v>0</v>
          </cell>
          <cell r="K608">
            <v>0</v>
          </cell>
          <cell r="L608">
            <v>0</v>
          </cell>
        </row>
        <row r="609">
          <cell r="A609" t="str">
            <v>LL2537  1 : 0.8</v>
          </cell>
          <cell r="C609">
            <v>0</v>
          </cell>
          <cell r="D609" t="str">
            <v>NR</v>
          </cell>
          <cell r="E609">
            <v>0</v>
          </cell>
          <cell r="F609">
            <v>0</v>
          </cell>
          <cell r="G609">
            <v>0</v>
          </cell>
          <cell r="H609">
            <v>0</v>
          </cell>
          <cell r="I609">
            <v>0</v>
          </cell>
          <cell r="J609">
            <v>0</v>
          </cell>
          <cell r="K609">
            <v>0</v>
          </cell>
          <cell r="L609">
            <v>0</v>
          </cell>
        </row>
        <row r="610">
          <cell r="A610" t="str">
            <v>LL2540  흙깎기부 집수거</v>
          </cell>
          <cell r="B610" t="str">
            <v>300x250</v>
          </cell>
          <cell r="C610">
            <v>0</v>
          </cell>
          <cell r="E610">
            <v>0</v>
          </cell>
          <cell r="F610">
            <v>560502</v>
          </cell>
          <cell r="G610">
            <v>0</v>
          </cell>
          <cell r="H610">
            <v>1377216</v>
          </cell>
          <cell r="I610">
            <v>0</v>
          </cell>
          <cell r="J610">
            <v>98738</v>
          </cell>
          <cell r="K610">
            <v>0</v>
          </cell>
          <cell r="L610">
            <v>2036456</v>
          </cell>
        </row>
        <row r="611">
          <cell r="A611" t="str">
            <v>LL2541  1 : 0.5</v>
          </cell>
          <cell r="C611">
            <v>0</v>
          </cell>
          <cell r="D611" t="str">
            <v>NR</v>
          </cell>
          <cell r="E611">
            <v>0</v>
          </cell>
          <cell r="F611">
            <v>0</v>
          </cell>
          <cell r="G611">
            <v>0</v>
          </cell>
          <cell r="H611">
            <v>0</v>
          </cell>
          <cell r="I611">
            <v>0</v>
          </cell>
          <cell r="J611">
            <v>0</v>
          </cell>
          <cell r="K611">
            <v>0</v>
          </cell>
          <cell r="L611">
            <v>0</v>
          </cell>
        </row>
        <row r="612">
          <cell r="A612" t="str">
            <v>LL2542  1 : 0.7</v>
          </cell>
          <cell r="C612">
            <v>0</v>
          </cell>
          <cell r="D612" t="str">
            <v>NR</v>
          </cell>
          <cell r="E612">
            <v>0</v>
          </cell>
          <cell r="F612">
            <v>0</v>
          </cell>
          <cell r="G612">
            <v>0</v>
          </cell>
          <cell r="H612">
            <v>0</v>
          </cell>
          <cell r="I612">
            <v>0</v>
          </cell>
          <cell r="J612">
            <v>0</v>
          </cell>
          <cell r="K612">
            <v>0</v>
          </cell>
          <cell r="L612">
            <v>0</v>
          </cell>
        </row>
        <row r="613">
          <cell r="A613" t="str">
            <v>LL2543  1 : 1.0</v>
          </cell>
          <cell r="C613">
            <v>0</v>
          </cell>
          <cell r="D613" t="str">
            <v>NR</v>
          </cell>
          <cell r="E613">
            <v>0</v>
          </cell>
          <cell r="F613">
            <v>0</v>
          </cell>
          <cell r="G613">
            <v>0</v>
          </cell>
          <cell r="H613">
            <v>0</v>
          </cell>
          <cell r="I613">
            <v>0</v>
          </cell>
          <cell r="J613">
            <v>0</v>
          </cell>
          <cell r="K613">
            <v>0</v>
          </cell>
          <cell r="L613">
            <v>0</v>
          </cell>
        </row>
        <row r="614">
          <cell r="A614" t="str">
            <v>LL2544  1 : 1.2</v>
          </cell>
          <cell r="C614">
            <v>2</v>
          </cell>
          <cell r="D614" t="str">
            <v>NR</v>
          </cell>
          <cell r="E614">
            <v>56695</v>
          </cell>
          <cell r="F614">
            <v>113390</v>
          </cell>
          <cell r="G614">
            <v>139138</v>
          </cell>
          <cell r="H614">
            <v>278276</v>
          </cell>
          <cell r="I614">
            <v>9987</v>
          </cell>
          <cell r="J614">
            <v>19974</v>
          </cell>
          <cell r="K614">
            <v>205820</v>
          </cell>
          <cell r="L614">
            <v>411640</v>
          </cell>
          <cell r="M614" t="str">
            <v>#.135</v>
          </cell>
        </row>
        <row r="615">
          <cell r="A615" t="str">
            <v>LL2545  1 : 1.5</v>
          </cell>
          <cell r="C615">
            <v>4</v>
          </cell>
          <cell r="D615" t="str">
            <v>NR</v>
          </cell>
          <cell r="E615">
            <v>56131</v>
          </cell>
          <cell r="F615">
            <v>224524</v>
          </cell>
          <cell r="G615">
            <v>137894</v>
          </cell>
          <cell r="H615">
            <v>551576</v>
          </cell>
          <cell r="I615">
            <v>9889</v>
          </cell>
          <cell r="J615">
            <v>39556</v>
          </cell>
          <cell r="K615">
            <v>203914</v>
          </cell>
          <cell r="L615">
            <v>815656</v>
          </cell>
          <cell r="M615" t="str">
            <v>#.136</v>
          </cell>
        </row>
        <row r="616">
          <cell r="A616" t="str">
            <v>LL2546  1 : 2.0</v>
          </cell>
          <cell r="C616">
            <v>4</v>
          </cell>
          <cell r="D616" t="str">
            <v>NR</v>
          </cell>
          <cell r="E616">
            <v>55647</v>
          </cell>
          <cell r="F616">
            <v>222588</v>
          </cell>
          <cell r="G616">
            <v>136841</v>
          </cell>
          <cell r="H616">
            <v>547364</v>
          </cell>
          <cell r="I616">
            <v>9802</v>
          </cell>
          <cell r="J616">
            <v>39208</v>
          </cell>
          <cell r="K616">
            <v>202290</v>
          </cell>
          <cell r="L616">
            <v>809160</v>
          </cell>
          <cell r="M616" t="str">
            <v>#.137</v>
          </cell>
        </row>
        <row r="617">
          <cell r="A617" t="str">
            <v>LL2547  1 : 0.8</v>
          </cell>
          <cell r="C617">
            <v>0</v>
          </cell>
          <cell r="D617" t="str">
            <v>NR</v>
          </cell>
          <cell r="E617">
            <v>0</v>
          </cell>
          <cell r="F617">
            <v>0</v>
          </cell>
          <cell r="G617">
            <v>0</v>
          </cell>
          <cell r="H617">
            <v>0</v>
          </cell>
          <cell r="I617">
            <v>0</v>
          </cell>
          <cell r="J617">
            <v>0</v>
          </cell>
          <cell r="K617">
            <v>0</v>
          </cell>
          <cell r="L617">
            <v>0</v>
          </cell>
        </row>
        <row r="618">
          <cell r="A618" t="str">
            <v>LL2600  방수거</v>
          </cell>
          <cell r="C618">
            <v>0</v>
          </cell>
          <cell r="E618">
            <v>0</v>
          </cell>
          <cell r="F618">
            <v>4107966</v>
          </cell>
          <cell r="G618">
            <v>0</v>
          </cell>
          <cell r="H618">
            <v>8993424</v>
          </cell>
          <cell r="I618">
            <v>0</v>
          </cell>
          <cell r="J618">
            <v>727242</v>
          </cell>
          <cell r="K618">
            <v>0</v>
          </cell>
          <cell r="L618">
            <v>13828632</v>
          </cell>
        </row>
        <row r="619">
          <cell r="A619" t="str">
            <v>LL2640  D=800MM</v>
          </cell>
          <cell r="C619">
            <v>2</v>
          </cell>
          <cell r="D619" t="str">
            <v>NR</v>
          </cell>
          <cell r="E619">
            <v>167851</v>
          </cell>
          <cell r="F619">
            <v>335702</v>
          </cell>
          <cell r="G619">
            <v>362810</v>
          </cell>
          <cell r="H619">
            <v>725620</v>
          </cell>
          <cell r="I619">
            <v>30009</v>
          </cell>
          <cell r="J619">
            <v>60018</v>
          </cell>
          <cell r="K619">
            <v>560670</v>
          </cell>
          <cell r="L619">
            <v>1121340</v>
          </cell>
          <cell r="M619" t="str">
            <v>#.138</v>
          </cell>
        </row>
        <row r="620">
          <cell r="A620" t="str">
            <v>LL2650  D=1000MM</v>
          </cell>
          <cell r="C620">
            <v>5</v>
          </cell>
          <cell r="D620" t="str">
            <v>NR</v>
          </cell>
          <cell r="E620">
            <v>176717</v>
          </cell>
          <cell r="F620">
            <v>883585</v>
          </cell>
          <cell r="G620">
            <v>379933</v>
          </cell>
          <cell r="H620">
            <v>1899665</v>
          </cell>
          <cell r="I620">
            <v>31772</v>
          </cell>
          <cell r="J620">
            <v>158860</v>
          </cell>
          <cell r="K620">
            <v>588422</v>
          </cell>
          <cell r="L620">
            <v>2942110</v>
          </cell>
          <cell r="M620" t="str">
            <v>#.139</v>
          </cell>
        </row>
        <row r="621">
          <cell r="A621" t="str">
            <v>LL2660  D=1200MM</v>
          </cell>
          <cell r="C621">
            <v>3</v>
          </cell>
          <cell r="D621" t="str">
            <v>NR</v>
          </cell>
          <cell r="E621">
            <v>185661</v>
          </cell>
          <cell r="F621">
            <v>556983</v>
          </cell>
          <cell r="G621">
            <v>396217</v>
          </cell>
          <cell r="H621">
            <v>1188651</v>
          </cell>
          <cell r="I621">
            <v>33636</v>
          </cell>
          <cell r="J621">
            <v>100908</v>
          </cell>
          <cell r="K621">
            <v>615514</v>
          </cell>
          <cell r="L621">
            <v>1846542</v>
          </cell>
          <cell r="M621" t="str">
            <v>#.140</v>
          </cell>
        </row>
        <row r="622">
          <cell r="A622" t="str">
            <v>LL2606  중분대+노면배수용</v>
          </cell>
          <cell r="B622" t="str">
            <v>D=600MM</v>
          </cell>
          <cell r="C622">
            <v>16</v>
          </cell>
          <cell r="D622" t="str">
            <v>NR</v>
          </cell>
          <cell r="E622">
            <v>145731</v>
          </cell>
          <cell r="F622">
            <v>2331696</v>
          </cell>
          <cell r="G622">
            <v>323718</v>
          </cell>
          <cell r="H622">
            <v>5179488</v>
          </cell>
          <cell r="I622">
            <v>25466</v>
          </cell>
          <cell r="J622">
            <v>407456</v>
          </cell>
          <cell r="K622">
            <v>494915</v>
          </cell>
          <cell r="L622">
            <v>7918640</v>
          </cell>
          <cell r="M622" t="str">
            <v>#.141</v>
          </cell>
        </row>
        <row r="623">
          <cell r="A623" t="str">
            <v>LL2610  감쇄공</v>
          </cell>
          <cell r="C623">
            <v>0</v>
          </cell>
          <cell r="D623" t="str">
            <v>NR</v>
          </cell>
          <cell r="E623">
            <v>0</v>
          </cell>
          <cell r="F623">
            <v>0</v>
          </cell>
          <cell r="G623">
            <v>0</v>
          </cell>
          <cell r="H623">
            <v>0</v>
          </cell>
          <cell r="I623">
            <v>0</v>
          </cell>
          <cell r="J623">
            <v>0</v>
          </cell>
          <cell r="K623">
            <v>0</v>
          </cell>
          <cell r="L623">
            <v>0</v>
          </cell>
        </row>
        <row r="624">
          <cell r="A624" t="str">
            <v>LL3000  배수로</v>
          </cell>
          <cell r="C624">
            <v>0</v>
          </cell>
          <cell r="E624">
            <v>0</v>
          </cell>
          <cell r="F624">
            <v>36318970</v>
          </cell>
          <cell r="G624">
            <v>0</v>
          </cell>
          <cell r="H624">
            <v>80606992</v>
          </cell>
          <cell r="I624">
            <v>0</v>
          </cell>
          <cell r="J624">
            <v>16547847</v>
          </cell>
          <cell r="K624">
            <v>0</v>
          </cell>
          <cell r="L624">
            <v>133473809</v>
          </cell>
        </row>
        <row r="625">
          <cell r="A625" t="str">
            <v>LL3300  흙쌓기부 도수로</v>
          </cell>
          <cell r="C625">
            <v>0</v>
          </cell>
          <cell r="E625">
            <v>0</v>
          </cell>
          <cell r="F625">
            <v>34633586</v>
          </cell>
          <cell r="G625">
            <v>0</v>
          </cell>
          <cell r="H625">
            <v>76488254</v>
          </cell>
          <cell r="I625">
            <v>0</v>
          </cell>
          <cell r="J625">
            <v>15681272</v>
          </cell>
          <cell r="K625">
            <v>0</v>
          </cell>
          <cell r="L625">
            <v>126803112</v>
          </cell>
        </row>
        <row r="626">
          <cell r="A626" t="str">
            <v>LL3303  D=600MM</v>
          </cell>
          <cell r="B626" t="str">
            <v>횡배수용</v>
          </cell>
          <cell r="C626">
            <v>42</v>
          </cell>
          <cell r="D626" t="str">
            <v>M</v>
          </cell>
          <cell r="E626">
            <v>33204</v>
          </cell>
          <cell r="F626">
            <v>1394568</v>
          </cell>
          <cell r="G626">
            <v>74234</v>
          </cell>
          <cell r="H626">
            <v>3117828</v>
          </cell>
          <cell r="I626">
            <v>13081</v>
          </cell>
          <cell r="J626">
            <v>549402</v>
          </cell>
          <cell r="K626">
            <v>120519</v>
          </cell>
          <cell r="L626">
            <v>5061798</v>
          </cell>
          <cell r="M626" t="str">
            <v>#.142</v>
          </cell>
        </row>
        <row r="627">
          <cell r="A627" t="str">
            <v>LL3304  D=800MM</v>
          </cell>
          <cell r="B627" t="str">
            <v>횡배수용</v>
          </cell>
          <cell r="C627">
            <v>72</v>
          </cell>
          <cell r="D627" t="str">
            <v>M</v>
          </cell>
          <cell r="E627">
            <v>42810</v>
          </cell>
          <cell r="F627">
            <v>3082320</v>
          </cell>
          <cell r="G627">
            <v>87586</v>
          </cell>
          <cell r="H627">
            <v>6306192</v>
          </cell>
          <cell r="I627">
            <v>20190</v>
          </cell>
          <cell r="J627">
            <v>1453680</v>
          </cell>
          <cell r="K627">
            <v>150586</v>
          </cell>
          <cell r="L627">
            <v>10842192</v>
          </cell>
          <cell r="M627" t="str">
            <v>#.143</v>
          </cell>
        </row>
        <row r="628">
          <cell r="A628" t="str">
            <v>LL3305  D=1000MM</v>
          </cell>
          <cell r="B628" t="str">
            <v>횡배수용</v>
          </cell>
          <cell r="C628">
            <v>210</v>
          </cell>
          <cell r="D628" t="str">
            <v>M</v>
          </cell>
          <cell r="E628">
            <v>49882</v>
          </cell>
          <cell r="F628">
            <v>10475220</v>
          </cell>
          <cell r="G628">
            <v>103491</v>
          </cell>
          <cell r="H628">
            <v>21733110</v>
          </cell>
          <cell r="I628">
            <v>23704</v>
          </cell>
          <cell r="J628">
            <v>4977840</v>
          </cell>
          <cell r="K628">
            <v>177077</v>
          </cell>
          <cell r="L628">
            <v>37186170</v>
          </cell>
          <cell r="M628" t="str">
            <v>#.144</v>
          </cell>
        </row>
        <row r="629">
          <cell r="A629" t="str">
            <v>LL3306  D=1200MM</v>
          </cell>
          <cell r="B629" t="str">
            <v>횡배수용</v>
          </cell>
          <cell r="C629">
            <v>40</v>
          </cell>
          <cell r="D629" t="str">
            <v>M</v>
          </cell>
          <cell r="E629">
            <v>56022</v>
          </cell>
          <cell r="F629">
            <v>2240880</v>
          </cell>
          <cell r="G629">
            <v>116567</v>
          </cell>
          <cell r="H629">
            <v>4662680</v>
          </cell>
          <cell r="I629">
            <v>26494</v>
          </cell>
          <cell r="J629">
            <v>1059760</v>
          </cell>
          <cell r="K629">
            <v>199083</v>
          </cell>
          <cell r="L629">
            <v>7963320</v>
          </cell>
          <cell r="M629" t="str">
            <v>#.145</v>
          </cell>
        </row>
        <row r="630">
          <cell r="A630" t="str">
            <v>LL3307  L형</v>
          </cell>
          <cell r="B630" t="str">
            <v>노면배수용</v>
          </cell>
          <cell r="C630">
            <v>597</v>
          </cell>
          <cell r="D630" t="str">
            <v>M</v>
          </cell>
          <cell r="E630">
            <v>25534</v>
          </cell>
          <cell r="F630">
            <v>15243798</v>
          </cell>
          <cell r="G630">
            <v>59500</v>
          </cell>
          <cell r="H630">
            <v>35521500</v>
          </cell>
          <cell r="I630">
            <v>11286</v>
          </cell>
          <cell r="J630">
            <v>6737742</v>
          </cell>
          <cell r="K630">
            <v>96320</v>
          </cell>
          <cell r="L630">
            <v>57503040</v>
          </cell>
          <cell r="M630" t="str">
            <v>#.146</v>
          </cell>
        </row>
        <row r="631">
          <cell r="A631" t="str">
            <v>LL3308  T형</v>
          </cell>
          <cell r="B631" t="str">
            <v>노면배수용</v>
          </cell>
          <cell r="C631">
            <v>64</v>
          </cell>
          <cell r="D631" t="str">
            <v>M</v>
          </cell>
          <cell r="E631">
            <v>34325</v>
          </cell>
          <cell r="F631">
            <v>2196800</v>
          </cell>
          <cell r="G631">
            <v>80421</v>
          </cell>
          <cell r="H631">
            <v>5146944</v>
          </cell>
          <cell r="I631">
            <v>14107</v>
          </cell>
          <cell r="J631">
            <v>902848</v>
          </cell>
          <cell r="K631">
            <v>128853</v>
          </cell>
          <cell r="L631">
            <v>8246592</v>
          </cell>
          <cell r="M631" t="str">
            <v>#.147</v>
          </cell>
        </row>
        <row r="632">
          <cell r="A632" t="str">
            <v>LK9200  흙쌓기부 지중매설관</v>
          </cell>
          <cell r="B632" t="str">
            <v>D=300MM, HDPE관</v>
          </cell>
          <cell r="C632">
            <v>0</v>
          </cell>
          <cell r="D632" t="str">
            <v>M</v>
          </cell>
          <cell r="E632">
            <v>0</v>
          </cell>
          <cell r="F632">
            <v>0</v>
          </cell>
          <cell r="G632">
            <v>0</v>
          </cell>
          <cell r="H632">
            <v>0</v>
          </cell>
          <cell r="I632">
            <v>0</v>
          </cell>
          <cell r="J632">
            <v>0</v>
          </cell>
          <cell r="K632">
            <v>0</v>
          </cell>
          <cell r="L632">
            <v>0</v>
          </cell>
        </row>
        <row r="633">
          <cell r="A633" t="str">
            <v>LL3400  흙깎기부 도수로</v>
          </cell>
          <cell r="C633">
            <v>0</v>
          </cell>
          <cell r="E633">
            <v>0</v>
          </cell>
          <cell r="F633">
            <v>1685384</v>
          </cell>
          <cell r="G633">
            <v>0</v>
          </cell>
          <cell r="H633">
            <v>4118738</v>
          </cell>
          <cell r="I633">
            <v>0</v>
          </cell>
          <cell r="J633">
            <v>866575</v>
          </cell>
          <cell r="K633">
            <v>0</v>
          </cell>
          <cell r="L633">
            <v>6670697</v>
          </cell>
        </row>
        <row r="634">
          <cell r="A634" t="str">
            <v>LL3410  600x500</v>
          </cell>
          <cell r="C634">
            <v>19</v>
          </cell>
          <cell r="D634" t="str">
            <v>M</v>
          </cell>
          <cell r="E634">
            <v>30236</v>
          </cell>
          <cell r="F634">
            <v>574484</v>
          </cell>
          <cell r="G634">
            <v>74882</v>
          </cell>
          <cell r="H634">
            <v>1422758</v>
          </cell>
          <cell r="I634">
            <v>15325</v>
          </cell>
          <cell r="J634">
            <v>291175</v>
          </cell>
          <cell r="K634">
            <v>120443</v>
          </cell>
          <cell r="L634">
            <v>2288417</v>
          </cell>
          <cell r="M634" t="str">
            <v>#.148</v>
          </cell>
        </row>
        <row r="635">
          <cell r="A635" t="str">
            <v>LL3420  500x450</v>
          </cell>
          <cell r="C635">
            <v>0</v>
          </cell>
          <cell r="D635" t="str">
            <v>M</v>
          </cell>
          <cell r="E635">
            <v>0</v>
          </cell>
          <cell r="F635">
            <v>0</v>
          </cell>
          <cell r="G635">
            <v>0</v>
          </cell>
          <cell r="H635">
            <v>0</v>
          </cell>
          <cell r="I635">
            <v>0</v>
          </cell>
          <cell r="J635">
            <v>0</v>
          </cell>
          <cell r="K635">
            <v>0</v>
          </cell>
          <cell r="L635">
            <v>0</v>
          </cell>
        </row>
        <row r="636">
          <cell r="A636" t="str">
            <v>LL3430  400x350</v>
          </cell>
          <cell r="C636">
            <v>0</v>
          </cell>
          <cell r="D636" t="str">
            <v>M</v>
          </cell>
          <cell r="E636">
            <v>0</v>
          </cell>
          <cell r="F636">
            <v>0</v>
          </cell>
          <cell r="G636">
            <v>0</v>
          </cell>
          <cell r="H636">
            <v>0</v>
          </cell>
          <cell r="I636">
            <v>0</v>
          </cell>
          <cell r="J636">
            <v>0</v>
          </cell>
          <cell r="K636">
            <v>0</v>
          </cell>
          <cell r="L636">
            <v>0</v>
          </cell>
        </row>
        <row r="637">
          <cell r="A637" t="str">
            <v>LL3440  300x250</v>
          </cell>
          <cell r="C637">
            <v>60</v>
          </cell>
          <cell r="D637" t="str">
            <v>M</v>
          </cell>
          <cell r="E637">
            <v>18515</v>
          </cell>
          <cell r="F637">
            <v>1110900</v>
          </cell>
          <cell r="G637">
            <v>44933</v>
          </cell>
          <cell r="H637">
            <v>2695980</v>
          </cell>
          <cell r="I637">
            <v>9590</v>
          </cell>
          <cell r="J637">
            <v>575400</v>
          </cell>
          <cell r="K637">
            <v>73038</v>
          </cell>
          <cell r="L637">
            <v>4382280</v>
          </cell>
          <cell r="M637" t="str">
            <v>#.149</v>
          </cell>
        </row>
        <row r="638">
          <cell r="A638" t="str">
            <v>LK  배수관</v>
          </cell>
          <cell r="C638">
            <v>0</v>
          </cell>
          <cell r="E638">
            <v>0</v>
          </cell>
          <cell r="F638">
            <v>77846900</v>
          </cell>
          <cell r="G638">
            <v>0</v>
          </cell>
          <cell r="H638">
            <v>426808932</v>
          </cell>
          <cell r="I638">
            <v>0</v>
          </cell>
          <cell r="J638">
            <v>47161891</v>
          </cell>
          <cell r="K638">
            <v>0</v>
          </cell>
          <cell r="L638">
            <v>551817723</v>
          </cell>
        </row>
        <row r="639">
          <cell r="A639" t="str">
            <v>LK1000  현장제작 콘크리트관</v>
          </cell>
          <cell r="C639">
            <v>0</v>
          </cell>
          <cell r="E639">
            <v>0</v>
          </cell>
          <cell r="F639">
            <v>0</v>
          </cell>
          <cell r="G639">
            <v>0</v>
          </cell>
          <cell r="H639">
            <v>0</v>
          </cell>
          <cell r="I639">
            <v>0</v>
          </cell>
          <cell r="J639">
            <v>0</v>
          </cell>
          <cell r="K639">
            <v>0</v>
          </cell>
          <cell r="L639">
            <v>0</v>
          </cell>
        </row>
        <row r="640">
          <cell r="A640" t="str">
            <v>LK1301 공칭직경400 ~ 600MM</v>
          </cell>
          <cell r="B640" t="str">
            <v>H &lt;= 6.0 M</v>
          </cell>
          <cell r="C640">
            <v>0</v>
          </cell>
          <cell r="D640" t="str">
            <v>M</v>
          </cell>
          <cell r="E640">
            <v>0</v>
          </cell>
          <cell r="F640">
            <v>0</v>
          </cell>
          <cell r="G640">
            <v>0</v>
          </cell>
          <cell r="H640">
            <v>0</v>
          </cell>
          <cell r="I640">
            <v>0</v>
          </cell>
          <cell r="J640">
            <v>0</v>
          </cell>
          <cell r="K640">
            <v>0</v>
          </cell>
          <cell r="L640">
            <v>0</v>
          </cell>
        </row>
        <row r="641">
          <cell r="A641" t="str">
            <v>LK1401 공칭직경600 ~ 900MM</v>
          </cell>
          <cell r="B641" t="str">
            <v>H &lt;= 6.0 M</v>
          </cell>
          <cell r="C641">
            <v>0</v>
          </cell>
          <cell r="D641" t="str">
            <v>M</v>
          </cell>
          <cell r="E641">
            <v>0</v>
          </cell>
          <cell r="F641">
            <v>0</v>
          </cell>
          <cell r="G641">
            <v>0</v>
          </cell>
          <cell r="H641">
            <v>0</v>
          </cell>
          <cell r="I641">
            <v>0</v>
          </cell>
          <cell r="J641">
            <v>0</v>
          </cell>
          <cell r="K641">
            <v>0</v>
          </cell>
          <cell r="L641">
            <v>0</v>
          </cell>
        </row>
        <row r="642">
          <cell r="A642" t="str">
            <v>LK1501 공칭직경900 ~ 1200MM</v>
          </cell>
          <cell r="B642" t="str">
            <v>H &lt;= 6.0 M</v>
          </cell>
          <cell r="C642">
            <v>0</v>
          </cell>
          <cell r="D642" t="str">
            <v>M</v>
          </cell>
          <cell r="E642">
            <v>0</v>
          </cell>
          <cell r="F642">
            <v>0</v>
          </cell>
          <cell r="G642">
            <v>0</v>
          </cell>
          <cell r="H642">
            <v>0</v>
          </cell>
          <cell r="I642">
            <v>0</v>
          </cell>
          <cell r="J642">
            <v>0</v>
          </cell>
          <cell r="K642">
            <v>0</v>
          </cell>
          <cell r="L642">
            <v>0</v>
          </cell>
        </row>
        <row r="643">
          <cell r="A643" t="str">
            <v>LK1601 공칭직경1200 ~ 1500MM</v>
          </cell>
          <cell r="B643" t="str">
            <v>H &lt;= 6.0 M</v>
          </cell>
          <cell r="C643">
            <v>0</v>
          </cell>
          <cell r="D643" t="str">
            <v>M</v>
          </cell>
          <cell r="E643">
            <v>0</v>
          </cell>
          <cell r="F643">
            <v>0</v>
          </cell>
          <cell r="G643">
            <v>0</v>
          </cell>
          <cell r="H643">
            <v>0</v>
          </cell>
          <cell r="I643">
            <v>0</v>
          </cell>
          <cell r="J643">
            <v>0</v>
          </cell>
          <cell r="K643">
            <v>0</v>
          </cell>
          <cell r="L643">
            <v>0</v>
          </cell>
        </row>
        <row r="644">
          <cell r="A644" t="str">
            <v>LK1302 공칭직경400 ~ 600MM</v>
          </cell>
          <cell r="B644" t="str">
            <v>H  &gt; 6.0 M</v>
          </cell>
          <cell r="C644">
            <v>0</v>
          </cell>
          <cell r="D644" t="str">
            <v>M</v>
          </cell>
          <cell r="E644">
            <v>0</v>
          </cell>
          <cell r="F644">
            <v>0</v>
          </cell>
          <cell r="G644">
            <v>0</v>
          </cell>
          <cell r="H644">
            <v>0</v>
          </cell>
          <cell r="I644">
            <v>0</v>
          </cell>
          <cell r="J644">
            <v>0</v>
          </cell>
          <cell r="K644">
            <v>0</v>
          </cell>
          <cell r="L644">
            <v>0</v>
          </cell>
        </row>
        <row r="645">
          <cell r="A645" t="str">
            <v>LK1402 공칭직경600 ~ 900MM</v>
          </cell>
          <cell r="B645" t="str">
            <v>H  &gt; 6.0 M</v>
          </cell>
          <cell r="C645">
            <v>0</v>
          </cell>
          <cell r="D645" t="str">
            <v>M</v>
          </cell>
          <cell r="E645">
            <v>0</v>
          </cell>
          <cell r="F645">
            <v>0</v>
          </cell>
          <cell r="G645">
            <v>0</v>
          </cell>
          <cell r="H645">
            <v>0</v>
          </cell>
          <cell r="I645">
            <v>0</v>
          </cell>
          <cell r="J645">
            <v>0</v>
          </cell>
          <cell r="K645">
            <v>0</v>
          </cell>
          <cell r="L645">
            <v>0</v>
          </cell>
        </row>
        <row r="646">
          <cell r="A646" t="str">
            <v>LK1502 공칭직경900 ~ 1200MM</v>
          </cell>
          <cell r="B646" t="str">
            <v>H  &gt; 6.0 M</v>
          </cell>
          <cell r="C646">
            <v>0</v>
          </cell>
          <cell r="D646" t="str">
            <v>M</v>
          </cell>
          <cell r="E646">
            <v>0</v>
          </cell>
          <cell r="F646">
            <v>0</v>
          </cell>
          <cell r="G646">
            <v>0</v>
          </cell>
          <cell r="H646">
            <v>0</v>
          </cell>
          <cell r="I646">
            <v>0</v>
          </cell>
          <cell r="J646">
            <v>0</v>
          </cell>
          <cell r="K646">
            <v>0</v>
          </cell>
          <cell r="L646">
            <v>0</v>
          </cell>
        </row>
        <row r="647">
          <cell r="A647" t="str">
            <v>LK1602 공칭직경1200 ~ 1500MM</v>
          </cell>
          <cell r="B647" t="str">
            <v>H  &gt; 6.0 M</v>
          </cell>
          <cell r="C647">
            <v>0</v>
          </cell>
          <cell r="D647" t="str">
            <v>M</v>
          </cell>
          <cell r="E647">
            <v>0</v>
          </cell>
          <cell r="F647">
            <v>0</v>
          </cell>
          <cell r="G647">
            <v>0</v>
          </cell>
          <cell r="H647">
            <v>0</v>
          </cell>
          <cell r="I647">
            <v>0</v>
          </cell>
          <cell r="J647">
            <v>0</v>
          </cell>
          <cell r="K647">
            <v>0</v>
          </cell>
          <cell r="L647">
            <v>0</v>
          </cell>
        </row>
        <row r="648">
          <cell r="A648" t="str">
            <v>LK2000  철근 콘크리트관</v>
          </cell>
          <cell r="B648" t="str">
            <v>횡배수관</v>
          </cell>
          <cell r="C648">
            <v>0</v>
          </cell>
          <cell r="E648">
            <v>0</v>
          </cell>
          <cell r="F648">
            <v>3982406</v>
          </cell>
          <cell r="G648">
            <v>0</v>
          </cell>
          <cell r="H648">
            <v>17062894</v>
          </cell>
          <cell r="I648">
            <v>0</v>
          </cell>
          <cell r="J648">
            <v>1861489</v>
          </cell>
          <cell r="K648">
            <v>0</v>
          </cell>
          <cell r="L648">
            <v>22906789</v>
          </cell>
        </row>
        <row r="649">
          <cell r="A649" t="str">
            <v>LK2300 공칭직경400 ~ 600MM</v>
          </cell>
          <cell r="C649">
            <v>107</v>
          </cell>
          <cell r="D649" t="str">
            <v>M</v>
          </cell>
          <cell r="E649">
            <v>22637</v>
          </cell>
          <cell r="F649">
            <v>2422159</v>
          </cell>
          <cell r="G649">
            <v>86933</v>
          </cell>
          <cell r="H649">
            <v>9301831</v>
          </cell>
          <cell r="I649">
            <v>10634</v>
          </cell>
          <cell r="J649">
            <v>1137838</v>
          </cell>
          <cell r="K649">
            <v>120204</v>
          </cell>
          <cell r="L649">
            <v>12861828</v>
          </cell>
          <cell r="M649" t="str">
            <v>#.150</v>
          </cell>
        </row>
        <row r="650">
          <cell r="A650" t="str">
            <v>LK2400 공칭직경600 ~ 900MM</v>
          </cell>
          <cell r="C650">
            <v>44</v>
          </cell>
          <cell r="D650" t="str">
            <v>M</v>
          </cell>
          <cell r="E650">
            <v>30783</v>
          </cell>
          <cell r="F650">
            <v>1354452</v>
          </cell>
          <cell r="G650">
            <v>155627</v>
          </cell>
          <cell r="H650">
            <v>6847588</v>
          </cell>
          <cell r="I650">
            <v>14209</v>
          </cell>
          <cell r="J650">
            <v>625196</v>
          </cell>
          <cell r="K650">
            <v>200619</v>
          </cell>
          <cell r="L650">
            <v>8827236</v>
          </cell>
          <cell r="M650" t="str">
            <v>#.151</v>
          </cell>
        </row>
        <row r="651">
          <cell r="A651" t="str">
            <v>LK2410 공칭직경2@600 ~ 900MM</v>
          </cell>
          <cell r="C651">
            <v>0</v>
          </cell>
          <cell r="D651" t="str">
            <v>M</v>
          </cell>
          <cell r="E651">
            <v>0</v>
          </cell>
          <cell r="F651">
            <v>0</v>
          </cell>
          <cell r="G651">
            <v>0</v>
          </cell>
          <cell r="H651">
            <v>0</v>
          </cell>
          <cell r="I651">
            <v>0</v>
          </cell>
          <cell r="J651">
            <v>0</v>
          </cell>
          <cell r="K651">
            <v>0</v>
          </cell>
          <cell r="L651">
            <v>0</v>
          </cell>
        </row>
        <row r="652">
          <cell r="A652" t="str">
            <v>LK2500 공칭직경900 ~ 1200MM</v>
          </cell>
          <cell r="C652">
            <v>5</v>
          </cell>
          <cell r="D652" t="str">
            <v>M</v>
          </cell>
          <cell r="E652">
            <v>41159</v>
          </cell>
          <cell r="F652">
            <v>205795</v>
          </cell>
          <cell r="G652">
            <v>182695</v>
          </cell>
          <cell r="H652">
            <v>913475</v>
          </cell>
          <cell r="I652">
            <v>19691</v>
          </cell>
          <cell r="J652">
            <v>98455</v>
          </cell>
          <cell r="K652">
            <v>243545</v>
          </cell>
          <cell r="L652">
            <v>1217725</v>
          </cell>
          <cell r="M652" t="str">
            <v>#.152</v>
          </cell>
        </row>
        <row r="653">
          <cell r="A653" t="str">
            <v>LK2510 공칭직경2@900 ~ 1200MM</v>
          </cell>
          <cell r="C653">
            <v>0</v>
          </cell>
          <cell r="D653" t="str">
            <v>M</v>
          </cell>
          <cell r="E653">
            <v>0</v>
          </cell>
          <cell r="F653">
            <v>0</v>
          </cell>
          <cell r="G653">
            <v>0</v>
          </cell>
          <cell r="H653">
            <v>0</v>
          </cell>
          <cell r="I653">
            <v>0</v>
          </cell>
          <cell r="J653">
            <v>0</v>
          </cell>
          <cell r="K653">
            <v>0</v>
          </cell>
          <cell r="L653">
            <v>0</v>
          </cell>
        </row>
        <row r="654">
          <cell r="A654" t="str">
            <v>LK2600 공칭직경1200 ~ 1500MM</v>
          </cell>
          <cell r="C654">
            <v>0</v>
          </cell>
          <cell r="D654" t="str">
            <v>M</v>
          </cell>
          <cell r="E654">
            <v>0</v>
          </cell>
          <cell r="F654">
            <v>0</v>
          </cell>
          <cell r="G654">
            <v>0</v>
          </cell>
          <cell r="H654">
            <v>0</v>
          </cell>
          <cell r="I654">
            <v>0</v>
          </cell>
          <cell r="J654">
            <v>0</v>
          </cell>
          <cell r="K654">
            <v>0</v>
          </cell>
          <cell r="L654">
            <v>0</v>
          </cell>
        </row>
        <row r="655">
          <cell r="A655" t="str">
            <v>LK2900 공칭직경2@1200 ~ 1500MM</v>
          </cell>
          <cell r="C655">
            <v>0</v>
          </cell>
          <cell r="D655" t="str">
            <v>M</v>
          </cell>
          <cell r="E655">
            <v>0</v>
          </cell>
          <cell r="F655">
            <v>0</v>
          </cell>
          <cell r="G655">
            <v>0</v>
          </cell>
          <cell r="H655">
            <v>0</v>
          </cell>
          <cell r="I655">
            <v>0</v>
          </cell>
          <cell r="J655">
            <v>0</v>
          </cell>
          <cell r="K655">
            <v>0</v>
          </cell>
          <cell r="L655">
            <v>0</v>
          </cell>
        </row>
        <row r="656">
          <cell r="A656" t="str">
            <v>LK3000 보강 철근 콘크리트관</v>
          </cell>
          <cell r="B656" t="str">
            <v>횡배수관(보강)</v>
          </cell>
          <cell r="C656">
            <v>0</v>
          </cell>
          <cell r="E656">
            <v>0</v>
          </cell>
          <cell r="F656">
            <v>61050318</v>
          </cell>
          <cell r="G656">
            <v>0</v>
          </cell>
          <cell r="H656">
            <v>180032005</v>
          </cell>
          <cell r="I656">
            <v>0</v>
          </cell>
          <cell r="J656">
            <v>20744294</v>
          </cell>
          <cell r="K656">
            <v>0</v>
          </cell>
          <cell r="L656">
            <v>261826617</v>
          </cell>
        </row>
        <row r="657">
          <cell r="A657" t="str">
            <v>LK3403 공칭직경600 ~ 900MM</v>
          </cell>
          <cell r="B657" t="str">
            <v>H= 10.0 M</v>
          </cell>
          <cell r="C657">
            <v>189</v>
          </cell>
          <cell r="D657" t="str">
            <v>M</v>
          </cell>
          <cell r="E657">
            <v>59142</v>
          </cell>
          <cell r="F657">
            <v>11177838</v>
          </cell>
          <cell r="G657">
            <v>215866</v>
          </cell>
          <cell r="H657">
            <v>40798674</v>
          </cell>
          <cell r="I657">
            <v>20208</v>
          </cell>
          <cell r="J657">
            <v>3819312</v>
          </cell>
          <cell r="K657">
            <v>295216</v>
          </cell>
          <cell r="L657">
            <v>55795824</v>
          </cell>
          <cell r="M657" t="str">
            <v>#.153</v>
          </cell>
        </row>
        <row r="658">
          <cell r="A658" t="str">
            <v>LK3404 공칭직경600 ~ 900MM</v>
          </cell>
          <cell r="B658" t="str">
            <v>H= 15.0 M</v>
          </cell>
          <cell r="C658">
            <v>0</v>
          </cell>
          <cell r="D658" t="str">
            <v>M</v>
          </cell>
          <cell r="E658">
            <v>0</v>
          </cell>
          <cell r="F658">
            <v>0</v>
          </cell>
          <cell r="G658">
            <v>0</v>
          </cell>
          <cell r="H658">
            <v>0</v>
          </cell>
          <cell r="I658">
            <v>0</v>
          </cell>
          <cell r="J658">
            <v>0</v>
          </cell>
          <cell r="K658">
            <v>0</v>
          </cell>
          <cell r="L658">
            <v>0</v>
          </cell>
        </row>
        <row r="659">
          <cell r="A659" t="str">
            <v>LK3405 공칭직경600 ~ 900MM</v>
          </cell>
          <cell r="B659" t="str">
            <v>H= 20.0 M</v>
          </cell>
          <cell r="C659">
            <v>0</v>
          </cell>
          <cell r="D659" t="str">
            <v>M</v>
          </cell>
          <cell r="E659">
            <v>0</v>
          </cell>
          <cell r="F659">
            <v>0</v>
          </cell>
          <cell r="G659">
            <v>0</v>
          </cell>
          <cell r="H659">
            <v>0</v>
          </cell>
          <cell r="I659">
            <v>0</v>
          </cell>
          <cell r="J659">
            <v>0</v>
          </cell>
          <cell r="K659">
            <v>0</v>
          </cell>
          <cell r="L659">
            <v>0</v>
          </cell>
        </row>
        <row r="660">
          <cell r="A660" t="str">
            <v>LK3503 공칭직경900 ~ 1200MM</v>
          </cell>
          <cell r="B660" t="str">
            <v>H= 10.0 M</v>
          </cell>
          <cell r="C660">
            <v>351</v>
          </cell>
          <cell r="D660" t="str">
            <v>M</v>
          </cell>
          <cell r="E660">
            <v>77528</v>
          </cell>
          <cell r="F660">
            <v>27212328</v>
          </cell>
          <cell r="G660">
            <v>222188</v>
          </cell>
          <cell r="H660">
            <v>77987988</v>
          </cell>
          <cell r="I660">
            <v>27195</v>
          </cell>
          <cell r="J660">
            <v>9545445</v>
          </cell>
          <cell r="K660">
            <v>326911</v>
          </cell>
          <cell r="L660">
            <v>114745761</v>
          </cell>
          <cell r="M660" t="str">
            <v>#.154</v>
          </cell>
        </row>
        <row r="661">
          <cell r="A661" t="str">
            <v>LK3504 공칭직경900 ~ 1200MM</v>
          </cell>
          <cell r="B661" t="str">
            <v>H= 15.0 M</v>
          </cell>
          <cell r="C661">
            <v>0</v>
          </cell>
          <cell r="D661" t="str">
            <v>M</v>
          </cell>
          <cell r="E661">
            <v>0</v>
          </cell>
          <cell r="F661">
            <v>0</v>
          </cell>
          <cell r="G661">
            <v>0</v>
          </cell>
          <cell r="H661">
            <v>0</v>
          </cell>
          <cell r="I661">
            <v>0</v>
          </cell>
          <cell r="J661">
            <v>0</v>
          </cell>
          <cell r="K661">
            <v>0</v>
          </cell>
          <cell r="L661">
            <v>0</v>
          </cell>
        </row>
        <row r="662">
          <cell r="A662" t="str">
            <v>LK3505 공칭직경900 ~ 1200MM</v>
          </cell>
          <cell r="B662" t="str">
            <v>H= 20.0 M</v>
          </cell>
          <cell r="C662">
            <v>0</v>
          </cell>
          <cell r="D662" t="str">
            <v>M</v>
          </cell>
          <cell r="E662">
            <v>0</v>
          </cell>
          <cell r="F662">
            <v>0</v>
          </cell>
          <cell r="G662">
            <v>0</v>
          </cell>
          <cell r="H662">
            <v>0</v>
          </cell>
          <cell r="I662">
            <v>0</v>
          </cell>
          <cell r="J662">
            <v>0</v>
          </cell>
          <cell r="K662">
            <v>0</v>
          </cell>
          <cell r="L662">
            <v>0</v>
          </cell>
        </row>
        <row r="663">
          <cell r="A663" t="str">
            <v>LK3506 공칭직경2@900 ~ 1200MM</v>
          </cell>
          <cell r="B663" t="str">
            <v>H= 10.0 M</v>
          </cell>
          <cell r="C663">
            <v>0</v>
          </cell>
          <cell r="D663" t="str">
            <v>M</v>
          </cell>
          <cell r="E663">
            <v>0</v>
          </cell>
          <cell r="F663">
            <v>0</v>
          </cell>
          <cell r="G663">
            <v>0</v>
          </cell>
          <cell r="H663">
            <v>0</v>
          </cell>
          <cell r="I663">
            <v>0</v>
          </cell>
          <cell r="J663">
            <v>0</v>
          </cell>
          <cell r="K663">
            <v>0</v>
          </cell>
          <cell r="L663">
            <v>0</v>
          </cell>
        </row>
        <row r="664">
          <cell r="A664" t="str">
            <v>LK3603 공칭직경1200 ~ 1500MM</v>
          </cell>
          <cell r="B664" t="str">
            <v>H= 10.0 M</v>
          </cell>
          <cell r="C664">
            <v>122</v>
          </cell>
          <cell r="D664" t="str">
            <v>M</v>
          </cell>
          <cell r="E664">
            <v>93828</v>
          </cell>
          <cell r="F664">
            <v>11447016</v>
          </cell>
          <cell r="G664">
            <v>273674</v>
          </cell>
          <cell r="H664">
            <v>33388228</v>
          </cell>
          <cell r="I664">
            <v>31636</v>
          </cell>
          <cell r="J664">
            <v>3859592</v>
          </cell>
          <cell r="K664">
            <v>399138</v>
          </cell>
          <cell r="L664">
            <v>48694836</v>
          </cell>
          <cell r="M664" t="str">
            <v>#.155</v>
          </cell>
        </row>
        <row r="665">
          <cell r="A665" t="str">
            <v>LK3604 공칭직경1200 ~ 1500MM</v>
          </cell>
          <cell r="B665" t="str">
            <v>H= 15.0 M</v>
          </cell>
          <cell r="C665">
            <v>0</v>
          </cell>
          <cell r="D665" t="str">
            <v>M</v>
          </cell>
          <cell r="E665">
            <v>0</v>
          </cell>
          <cell r="F665">
            <v>0</v>
          </cell>
          <cell r="G665">
            <v>0</v>
          </cell>
          <cell r="H665">
            <v>0</v>
          </cell>
          <cell r="I665">
            <v>0</v>
          </cell>
          <cell r="J665">
            <v>0</v>
          </cell>
          <cell r="K665">
            <v>0</v>
          </cell>
          <cell r="L665">
            <v>0</v>
          </cell>
        </row>
        <row r="666">
          <cell r="A666" t="str">
            <v>LK3605 공칭직경1200 ~ 1500MM</v>
          </cell>
          <cell r="B666" t="str">
            <v>H= 20.0 M</v>
          </cell>
          <cell r="C666">
            <v>99</v>
          </cell>
          <cell r="D666" t="str">
            <v>M</v>
          </cell>
          <cell r="E666">
            <v>113264</v>
          </cell>
          <cell r="F666">
            <v>11213136</v>
          </cell>
          <cell r="G666">
            <v>281385</v>
          </cell>
          <cell r="H666">
            <v>27857115</v>
          </cell>
          <cell r="I666">
            <v>35555</v>
          </cell>
          <cell r="J666">
            <v>3519945</v>
          </cell>
          <cell r="K666">
            <v>430204</v>
          </cell>
          <cell r="L666">
            <v>42590196</v>
          </cell>
          <cell r="M666" t="str">
            <v>#.156</v>
          </cell>
        </row>
        <row r="667">
          <cell r="A667" t="str">
            <v>LK3606 공칭직경2@1200 ~ 1500MM</v>
          </cell>
          <cell r="B667" t="str">
            <v>H= 10.0M</v>
          </cell>
          <cell r="C667">
            <v>0</v>
          </cell>
          <cell r="D667" t="str">
            <v>M</v>
          </cell>
          <cell r="E667">
            <v>0</v>
          </cell>
          <cell r="F667">
            <v>0</v>
          </cell>
          <cell r="G667">
            <v>0</v>
          </cell>
          <cell r="H667">
            <v>0</v>
          </cell>
          <cell r="I667">
            <v>0</v>
          </cell>
          <cell r="J667">
            <v>0</v>
          </cell>
          <cell r="K667">
            <v>0</v>
          </cell>
          <cell r="L667">
            <v>0</v>
          </cell>
        </row>
        <row r="668">
          <cell r="A668" t="str">
            <v>LK3607 공칭직경2@1200 ~ 1500MM</v>
          </cell>
          <cell r="B668" t="str">
            <v>H= 15.0 M</v>
          </cell>
          <cell r="C668">
            <v>0</v>
          </cell>
          <cell r="D668" t="str">
            <v>M</v>
          </cell>
          <cell r="E668">
            <v>0</v>
          </cell>
          <cell r="F668">
            <v>0</v>
          </cell>
          <cell r="G668">
            <v>0</v>
          </cell>
          <cell r="H668">
            <v>0</v>
          </cell>
          <cell r="I668">
            <v>0</v>
          </cell>
          <cell r="J668">
            <v>0</v>
          </cell>
          <cell r="K668">
            <v>0</v>
          </cell>
          <cell r="L668">
            <v>0</v>
          </cell>
        </row>
        <row r="669">
          <cell r="A669" t="str">
            <v>LK6000  중분대 횡배수관</v>
          </cell>
          <cell r="C669">
            <v>0</v>
          </cell>
          <cell r="E669">
            <v>0</v>
          </cell>
          <cell r="F669">
            <v>2743290</v>
          </cell>
          <cell r="G669">
            <v>0</v>
          </cell>
          <cell r="H669">
            <v>6714270</v>
          </cell>
          <cell r="I669">
            <v>0</v>
          </cell>
          <cell r="J669">
            <v>929160</v>
          </cell>
          <cell r="K669">
            <v>0</v>
          </cell>
          <cell r="L669">
            <v>10386720</v>
          </cell>
        </row>
        <row r="670">
          <cell r="A670" t="str">
            <v>LK6200 공칭직경200 ~ 400MM</v>
          </cell>
          <cell r="C670">
            <v>0</v>
          </cell>
          <cell r="D670" t="str">
            <v>M</v>
          </cell>
          <cell r="E670">
            <v>0</v>
          </cell>
          <cell r="F670">
            <v>0</v>
          </cell>
          <cell r="G670">
            <v>0</v>
          </cell>
          <cell r="H670">
            <v>0</v>
          </cell>
          <cell r="I670">
            <v>0</v>
          </cell>
          <cell r="J670">
            <v>0</v>
          </cell>
          <cell r="K670">
            <v>0</v>
          </cell>
          <cell r="L670">
            <v>0</v>
          </cell>
        </row>
        <row r="671">
          <cell r="A671" t="str">
            <v>LK6300 공칭직경400 ~ 600MM</v>
          </cell>
          <cell r="C671">
            <v>90</v>
          </cell>
          <cell r="D671" t="str">
            <v>M</v>
          </cell>
          <cell r="E671">
            <v>30481</v>
          </cell>
          <cell r="F671">
            <v>2743290</v>
          </cell>
          <cell r="G671">
            <v>74603</v>
          </cell>
          <cell r="H671">
            <v>6714270</v>
          </cell>
          <cell r="I671">
            <v>10324</v>
          </cell>
          <cell r="J671">
            <v>929160</v>
          </cell>
          <cell r="K671">
            <v>115408</v>
          </cell>
          <cell r="L671">
            <v>10386720</v>
          </cell>
          <cell r="M671" t="str">
            <v>#.157</v>
          </cell>
        </row>
        <row r="672">
          <cell r="A672" t="str">
            <v>LK5000  종 배수관</v>
          </cell>
          <cell r="C672">
            <v>0</v>
          </cell>
          <cell r="E672">
            <v>0</v>
          </cell>
          <cell r="F672">
            <v>1118931</v>
          </cell>
          <cell r="G672">
            <v>0</v>
          </cell>
          <cell r="H672">
            <v>37041044</v>
          </cell>
          <cell r="I672">
            <v>0</v>
          </cell>
          <cell r="J672">
            <v>3642613</v>
          </cell>
          <cell r="K672">
            <v>0</v>
          </cell>
          <cell r="L672">
            <v>41802588</v>
          </cell>
        </row>
        <row r="673">
          <cell r="A673" t="str">
            <v>LK5200 공칭직경200 ~ 400MM</v>
          </cell>
          <cell r="C673">
            <v>0</v>
          </cell>
          <cell r="D673" t="str">
            <v>M</v>
          </cell>
          <cell r="E673">
            <v>0</v>
          </cell>
          <cell r="F673">
            <v>0</v>
          </cell>
          <cell r="G673">
            <v>0</v>
          </cell>
          <cell r="H673">
            <v>0</v>
          </cell>
          <cell r="I673">
            <v>0</v>
          </cell>
          <cell r="J673">
            <v>0</v>
          </cell>
          <cell r="K673">
            <v>0</v>
          </cell>
          <cell r="L673">
            <v>0</v>
          </cell>
        </row>
        <row r="674">
          <cell r="A674" t="str">
            <v>LK5300 공칭직경400 ~ 600MM</v>
          </cell>
          <cell r="C674">
            <v>207</v>
          </cell>
          <cell r="D674" t="str">
            <v>M</v>
          </cell>
          <cell r="E674">
            <v>1866</v>
          </cell>
          <cell r="F674">
            <v>386262</v>
          </cell>
          <cell r="G674">
            <v>53250</v>
          </cell>
          <cell r="H674">
            <v>11022750</v>
          </cell>
          <cell r="I674">
            <v>6470</v>
          </cell>
          <cell r="J674">
            <v>1339290</v>
          </cell>
          <cell r="K674">
            <v>61586</v>
          </cell>
          <cell r="L674">
            <v>12748302</v>
          </cell>
          <cell r="M674" t="str">
            <v>#.158</v>
          </cell>
        </row>
        <row r="675">
          <cell r="A675" t="str">
            <v>LK5400 공칭직경600 ~ 900MM</v>
          </cell>
          <cell r="C675">
            <v>15</v>
          </cell>
          <cell r="D675" t="str">
            <v>M</v>
          </cell>
          <cell r="E675">
            <v>2681</v>
          </cell>
          <cell r="F675">
            <v>40215</v>
          </cell>
          <cell r="G675">
            <v>81832</v>
          </cell>
          <cell r="H675">
            <v>1227480</v>
          </cell>
          <cell r="I675">
            <v>8635</v>
          </cell>
          <cell r="J675">
            <v>129525</v>
          </cell>
          <cell r="K675">
            <v>93148</v>
          </cell>
          <cell r="L675">
            <v>1397220</v>
          </cell>
          <cell r="M675" t="str">
            <v>#.159</v>
          </cell>
        </row>
        <row r="676">
          <cell r="A676" t="str">
            <v>LK5500 공칭직경900 ~ 1200MM</v>
          </cell>
          <cell r="C676">
            <v>78</v>
          </cell>
          <cell r="D676" t="str">
            <v>M</v>
          </cell>
          <cell r="E676">
            <v>3416</v>
          </cell>
          <cell r="F676">
            <v>266448</v>
          </cell>
          <cell r="G676">
            <v>113658</v>
          </cell>
          <cell r="H676">
            <v>8865324</v>
          </cell>
          <cell r="I676">
            <v>11071</v>
          </cell>
          <cell r="J676">
            <v>863538</v>
          </cell>
          <cell r="K676">
            <v>128145</v>
          </cell>
          <cell r="L676">
            <v>9995310</v>
          </cell>
          <cell r="M676" t="str">
            <v>#.160</v>
          </cell>
        </row>
        <row r="677">
          <cell r="A677" t="str">
            <v>LK5600 공칭직경1200 ~ 1500MM</v>
          </cell>
          <cell r="C677">
            <v>98</v>
          </cell>
          <cell r="D677" t="str">
            <v>M</v>
          </cell>
          <cell r="E677">
            <v>4347</v>
          </cell>
          <cell r="F677">
            <v>426006</v>
          </cell>
          <cell r="G677">
            <v>162505</v>
          </cell>
          <cell r="H677">
            <v>15925490</v>
          </cell>
          <cell r="I677">
            <v>13370</v>
          </cell>
          <cell r="J677">
            <v>1310260</v>
          </cell>
          <cell r="K677">
            <v>180222</v>
          </cell>
          <cell r="L677">
            <v>17661756</v>
          </cell>
          <cell r="M677" t="str">
            <v>#.161</v>
          </cell>
        </row>
        <row r="678">
          <cell r="A678" t="str">
            <v>LK7000  중분대 종배수관</v>
          </cell>
          <cell r="C678">
            <v>0</v>
          </cell>
          <cell r="E678">
            <v>0</v>
          </cell>
          <cell r="F678">
            <v>6571550</v>
          </cell>
          <cell r="G678">
            <v>0</v>
          </cell>
          <cell r="H678">
            <v>179886165</v>
          </cell>
          <cell r="I678">
            <v>0</v>
          </cell>
          <cell r="J678">
            <v>19730460</v>
          </cell>
          <cell r="K678">
            <v>0</v>
          </cell>
          <cell r="L678">
            <v>206188175</v>
          </cell>
        </row>
        <row r="679">
          <cell r="A679" t="str">
            <v>LK7200 공칭직경200 ~ 400MM</v>
          </cell>
          <cell r="C679">
            <v>0</v>
          </cell>
          <cell r="D679" t="str">
            <v>M</v>
          </cell>
          <cell r="E679">
            <v>0</v>
          </cell>
          <cell r="F679">
            <v>0</v>
          </cell>
          <cell r="G679">
            <v>0</v>
          </cell>
          <cell r="H679">
            <v>0</v>
          </cell>
          <cell r="I679">
            <v>0</v>
          </cell>
          <cell r="J679">
            <v>0</v>
          </cell>
          <cell r="K679">
            <v>0</v>
          </cell>
          <cell r="L679">
            <v>0</v>
          </cell>
        </row>
        <row r="680">
          <cell r="A680" t="str">
            <v>LK7300 공칭직경400 ~ 600MM</v>
          </cell>
          <cell r="C680">
            <v>1125</v>
          </cell>
          <cell r="D680" t="str">
            <v>M</v>
          </cell>
          <cell r="E680">
            <v>1372</v>
          </cell>
          <cell r="F680">
            <v>1543500</v>
          </cell>
          <cell r="G680">
            <v>32119</v>
          </cell>
          <cell r="H680">
            <v>36133875</v>
          </cell>
          <cell r="I680">
            <v>4578</v>
          </cell>
          <cell r="J680">
            <v>5150250</v>
          </cell>
          <cell r="K680">
            <v>38069</v>
          </cell>
          <cell r="L680">
            <v>42827625</v>
          </cell>
          <cell r="M680" t="str">
            <v>#.162</v>
          </cell>
        </row>
        <row r="681">
          <cell r="A681" t="str">
            <v>LK7310 공칭직경400 ~ 600MM</v>
          </cell>
          <cell r="B681" t="str">
            <v>L형측구</v>
          </cell>
          <cell r="C681">
            <v>2270</v>
          </cell>
          <cell r="D681" t="str">
            <v>M</v>
          </cell>
          <cell r="E681">
            <v>2215</v>
          </cell>
          <cell r="F681">
            <v>5028050</v>
          </cell>
          <cell r="G681">
            <v>63327</v>
          </cell>
          <cell r="H681">
            <v>143752290</v>
          </cell>
          <cell r="I681">
            <v>6423</v>
          </cell>
          <cell r="J681">
            <v>14580210</v>
          </cell>
          <cell r="K681">
            <v>71965</v>
          </cell>
          <cell r="L681">
            <v>163360550</v>
          </cell>
          <cell r="M681" t="str">
            <v>#.163</v>
          </cell>
        </row>
        <row r="682">
          <cell r="A682" t="str">
            <v>LK7410 공칭직경600 ~ 900MM</v>
          </cell>
          <cell r="B682" t="str">
            <v>L형측구</v>
          </cell>
          <cell r="C682">
            <v>0</v>
          </cell>
          <cell r="D682" t="str">
            <v>M</v>
          </cell>
          <cell r="E682">
            <v>0</v>
          </cell>
          <cell r="F682">
            <v>0</v>
          </cell>
          <cell r="G682">
            <v>0</v>
          </cell>
          <cell r="H682">
            <v>0</v>
          </cell>
          <cell r="I682">
            <v>0</v>
          </cell>
          <cell r="J682">
            <v>0</v>
          </cell>
          <cell r="K682">
            <v>0</v>
          </cell>
          <cell r="L682">
            <v>0</v>
          </cell>
        </row>
        <row r="683">
          <cell r="A683" t="str">
            <v>LK7510 공칭직경900 ~ 1200MM</v>
          </cell>
          <cell r="B683" t="str">
            <v>L형측구</v>
          </cell>
          <cell r="C683">
            <v>0</v>
          </cell>
          <cell r="D683" t="str">
            <v>M</v>
          </cell>
          <cell r="E683">
            <v>0</v>
          </cell>
          <cell r="F683">
            <v>0</v>
          </cell>
          <cell r="G683">
            <v>0</v>
          </cell>
          <cell r="H683">
            <v>0</v>
          </cell>
          <cell r="I683">
            <v>0</v>
          </cell>
          <cell r="J683">
            <v>0</v>
          </cell>
          <cell r="K683">
            <v>0</v>
          </cell>
          <cell r="L683">
            <v>0</v>
          </cell>
        </row>
        <row r="684">
          <cell r="A684" t="str">
            <v>LK7610 공칭직경1200 ~ 1500MM</v>
          </cell>
          <cell r="B684" t="str">
            <v>L형측구</v>
          </cell>
          <cell r="C684">
            <v>0</v>
          </cell>
          <cell r="D684" t="str">
            <v>M</v>
          </cell>
          <cell r="E684">
            <v>0</v>
          </cell>
          <cell r="F684">
            <v>0</v>
          </cell>
          <cell r="G684">
            <v>0</v>
          </cell>
          <cell r="H684">
            <v>0</v>
          </cell>
          <cell r="I684">
            <v>0</v>
          </cell>
          <cell r="J684">
            <v>0</v>
          </cell>
          <cell r="K684">
            <v>0</v>
          </cell>
          <cell r="L684">
            <v>0</v>
          </cell>
        </row>
        <row r="685">
          <cell r="A685" t="str">
            <v>LL6000  배수관 면벽</v>
          </cell>
          <cell r="C685">
            <v>0</v>
          </cell>
          <cell r="E685">
            <v>0</v>
          </cell>
          <cell r="F685">
            <v>2380405</v>
          </cell>
          <cell r="G685">
            <v>0</v>
          </cell>
          <cell r="H685">
            <v>6072554</v>
          </cell>
          <cell r="I685">
            <v>0</v>
          </cell>
          <cell r="J685">
            <v>253875</v>
          </cell>
          <cell r="K685">
            <v>0</v>
          </cell>
          <cell r="L685">
            <v>8706834</v>
          </cell>
        </row>
        <row r="686">
          <cell r="A686" t="str">
            <v>LL6300  D= 600MM</v>
          </cell>
          <cell r="C686">
            <v>33</v>
          </cell>
          <cell r="D686" t="str">
            <v>NR</v>
          </cell>
          <cell r="E686">
            <v>34568</v>
          </cell>
          <cell r="F686">
            <v>1140744</v>
          </cell>
          <cell r="G686">
            <v>88547</v>
          </cell>
          <cell r="H686">
            <v>2922051</v>
          </cell>
          <cell r="I686">
            <v>3664</v>
          </cell>
          <cell r="J686">
            <v>120912</v>
          </cell>
          <cell r="K686">
            <v>126779</v>
          </cell>
          <cell r="L686">
            <v>4183707</v>
          </cell>
          <cell r="M686" t="str">
            <v>#.164</v>
          </cell>
        </row>
        <row r="687">
          <cell r="A687" t="str">
            <v>LL6400  D= 800MM</v>
          </cell>
          <cell r="C687">
            <v>3</v>
          </cell>
          <cell r="D687" t="str">
            <v>NR</v>
          </cell>
          <cell r="E687">
            <v>54234</v>
          </cell>
          <cell r="F687">
            <v>162702</v>
          </cell>
          <cell r="G687">
            <v>138262</v>
          </cell>
          <cell r="H687">
            <v>414786</v>
          </cell>
          <cell r="I687">
            <v>5745</v>
          </cell>
          <cell r="J687">
            <v>17235</v>
          </cell>
          <cell r="K687">
            <v>198241</v>
          </cell>
          <cell r="L687">
            <v>594723</v>
          </cell>
          <cell r="M687" t="str">
            <v>#.165</v>
          </cell>
        </row>
        <row r="688">
          <cell r="A688" t="str">
            <v>LL6500  D= 1000MM</v>
          </cell>
          <cell r="C688">
            <v>3</v>
          </cell>
          <cell r="D688" t="str">
            <v>NR</v>
          </cell>
          <cell r="E688">
            <v>75405</v>
          </cell>
          <cell r="F688">
            <v>226215</v>
          </cell>
          <cell r="G688">
            <v>191687</v>
          </cell>
          <cell r="H688">
            <v>575061</v>
          </cell>
          <cell r="I688">
            <v>8048</v>
          </cell>
          <cell r="J688">
            <v>24144</v>
          </cell>
          <cell r="K688">
            <v>275140</v>
          </cell>
          <cell r="L688">
            <v>825420</v>
          </cell>
          <cell r="M688" t="str">
            <v>#.166</v>
          </cell>
        </row>
        <row r="689">
          <cell r="A689" t="str">
            <v>LL6600  D= 1200MM</v>
          </cell>
          <cell r="C689">
            <v>8</v>
          </cell>
          <cell r="D689" t="str">
            <v>NR</v>
          </cell>
          <cell r="E689">
            <v>106343</v>
          </cell>
          <cell r="F689">
            <v>850744</v>
          </cell>
          <cell r="G689">
            <v>270082</v>
          </cell>
          <cell r="H689">
            <v>2160656</v>
          </cell>
          <cell r="I689">
            <v>11448</v>
          </cell>
          <cell r="J689">
            <v>91584</v>
          </cell>
          <cell r="K689">
            <v>387873</v>
          </cell>
          <cell r="L689">
            <v>3102984</v>
          </cell>
          <cell r="M689" t="str">
            <v>#.167</v>
          </cell>
        </row>
        <row r="690">
          <cell r="A690" t="str">
            <v>LL7000  배수관 날개벽</v>
          </cell>
          <cell r="C690">
            <v>0</v>
          </cell>
          <cell r="E690">
            <v>0</v>
          </cell>
          <cell r="F690">
            <v>5048496</v>
          </cell>
          <cell r="G690">
            <v>0</v>
          </cell>
          <cell r="H690">
            <v>9615152</v>
          </cell>
          <cell r="I690">
            <v>0</v>
          </cell>
          <cell r="J690">
            <v>917653</v>
          </cell>
          <cell r="K690">
            <v>0</v>
          </cell>
          <cell r="L690">
            <v>15581301</v>
          </cell>
        </row>
        <row r="691">
          <cell r="A691" t="str">
            <v>LL7100 현장제작콘크리트관 날개벽</v>
          </cell>
          <cell r="C691">
            <v>0</v>
          </cell>
          <cell r="E691">
            <v>0</v>
          </cell>
          <cell r="F691">
            <v>0</v>
          </cell>
          <cell r="G691">
            <v>0</v>
          </cell>
          <cell r="H691">
            <v>0</v>
          </cell>
          <cell r="I691">
            <v>0</v>
          </cell>
          <cell r="J691">
            <v>0</v>
          </cell>
          <cell r="K691">
            <v>0</v>
          </cell>
          <cell r="L691">
            <v>0</v>
          </cell>
        </row>
        <row r="692">
          <cell r="A692" t="str">
            <v>LL7130  공칭직경400 ~ 600MM</v>
          </cell>
          <cell r="B692" t="str">
            <v>H&lt;=6.0M</v>
          </cell>
          <cell r="C692">
            <v>0</v>
          </cell>
          <cell r="E692">
            <v>0</v>
          </cell>
          <cell r="F692">
            <v>0</v>
          </cell>
          <cell r="G692">
            <v>0</v>
          </cell>
          <cell r="H692">
            <v>0</v>
          </cell>
          <cell r="I692">
            <v>0</v>
          </cell>
          <cell r="J692">
            <v>0</v>
          </cell>
          <cell r="K692">
            <v>0</v>
          </cell>
          <cell r="L692">
            <v>0</v>
          </cell>
        </row>
        <row r="693">
          <cell r="A693" t="str">
            <v>LL7131 θ=0˚∼8˚</v>
          </cell>
          <cell r="C693">
            <v>0</v>
          </cell>
          <cell r="D693" t="str">
            <v>NR</v>
          </cell>
          <cell r="E693">
            <v>0</v>
          </cell>
          <cell r="F693">
            <v>0</v>
          </cell>
          <cell r="G693">
            <v>0</v>
          </cell>
          <cell r="H693">
            <v>0</v>
          </cell>
          <cell r="I693">
            <v>0</v>
          </cell>
          <cell r="J693">
            <v>0</v>
          </cell>
          <cell r="K693">
            <v>0</v>
          </cell>
          <cell r="L693">
            <v>0</v>
          </cell>
        </row>
        <row r="694">
          <cell r="A694" t="str">
            <v>LL7132 θ=8˚∼22˚</v>
          </cell>
          <cell r="C694">
            <v>0</v>
          </cell>
          <cell r="D694" t="str">
            <v>NR</v>
          </cell>
          <cell r="E694">
            <v>0</v>
          </cell>
          <cell r="F694">
            <v>0</v>
          </cell>
          <cell r="G694">
            <v>0</v>
          </cell>
          <cell r="H694">
            <v>0</v>
          </cell>
          <cell r="I694">
            <v>0</v>
          </cell>
          <cell r="J694">
            <v>0</v>
          </cell>
          <cell r="K694">
            <v>0</v>
          </cell>
          <cell r="L694">
            <v>0</v>
          </cell>
        </row>
        <row r="695">
          <cell r="A695" t="str">
            <v>LL7133 θ=22˚∼37˚</v>
          </cell>
          <cell r="C695">
            <v>0</v>
          </cell>
          <cell r="D695" t="str">
            <v>NR</v>
          </cell>
          <cell r="E695">
            <v>0</v>
          </cell>
          <cell r="F695">
            <v>0</v>
          </cell>
          <cell r="G695">
            <v>0</v>
          </cell>
          <cell r="H695">
            <v>0</v>
          </cell>
          <cell r="I695">
            <v>0</v>
          </cell>
          <cell r="J695">
            <v>0</v>
          </cell>
          <cell r="K695">
            <v>0</v>
          </cell>
          <cell r="L695">
            <v>0</v>
          </cell>
        </row>
        <row r="696">
          <cell r="A696" t="str">
            <v>LL7134 θ=37˚∼52˚</v>
          </cell>
          <cell r="C696">
            <v>0</v>
          </cell>
          <cell r="D696" t="str">
            <v>NR</v>
          </cell>
          <cell r="E696">
            <v>0</v>
          </cell>
          <cell r="F696">
            <v>0</v>
          </cell>
          <cell r="G696">
            <v>0</v>
          </cell>
          <cell r="H696">
            <v>0</v>
          </cell>
          <cell r="I696">
            <v>0</v>
          </cell>
          <cell r="J696">
            <v>0</v>
          </cell>
          <cell r="K696">
            <v>0</v>
          </cell>
          <cell r="L696">
            <v>0</v>
          </cell>
        </row>
        <row r="697">
          <cell r="A697" t="str">
            <v>LL7140  공칭직경600 ~ 900MM</v>
          </cell>
          <cell r="B697" t="str">
            <v>H&lt;=6.0M</v>
          </cell>
          <cell r="C697">
            <v>0</v>
          </cell>
          <cell r="E697">
            <v>0</v>
          </cell>
          <cell r="F697">
            <v>0</v>
          </cell>
          <cell r="G697">
            <v>0</v>
          </cell>
          <cell r="H697">
            <v>0</v>
          </cell>
          <cell r="I697">
            <v>0</v>
          </cell>
          <cell r="J697">
            <v>0</v>
          </cell>
          <cell r="K697">
            <v>0</v>
          </cell>
          <cell r="L697">
            <v>0</v>
          </cell>
        </row>
        <row r="698">
          <cell r="A698" t="str">
            <v>LL7141 θ=0˚∼8˚</v>
          </cell>
          <cell r="C698">
            <v>0</v>
          </cell>
          <cell r="D698" t="str">
            <v>NR</v>
          </cell>
          <cell r="E698">
            <v>0</v>
          </cell>
          <cell r="F698">
            <v>0</v>
          </cell>
          <cell r="G698">
            <v>0</v>
          </cell>
          <cell r="H698">
            <v>0</v>
          </cell>
          <cell r="I698">
            <v>0</v>
          </cell>
          <cell r="J698">
            <v>0</v>
          </cell>
          <cell r="K698">
            <v>0</v>
          </cell>
          <cell r="L698">
            <v>0</v>
          </cell>
        </row>
        <row r="699">
          <cell r="A699" t="str">
            <v>LL7142 θ=8˚∼22˚</v>
          </cell>
          <cell r="C699">
            <v>0</v>
          </cell>
          <cell r="D699" t="str">
            <v>NR</v>
          </cell>
          <cell r="E699">
            <v>0</v>
          </cell>
          <cell r="F699">
            <v>0</v>
          </cell>
          <cell r="G699">
            <v>0</v>
          </cell>
          <cell r="H699">
            <v>0</v>
          </cell>
          <cell r="I699">
            <v>0</v>
          </cell>
          <cell r="J699">
            <v>0</v>
          </cell>
          <cell r="K699">
            <v>0</v>
          </cell>
          <cell r="L699">
            <v>0</v>
          </cell>
        </row>
        <row r="700">
          <cell r="A700" t="str">
            <v>LL7143 θ=22˚∼37˚</v>
          </cell>
          <cell r="C700">
            <v>0</v>
          </cell>
          <cell r="D700" t="str">
            <v>NR</v>
          </cell>
          <cell r="E700">
            <v>0</v>
          </cell>
          <cell r="F700">
            <v>0</v>
          </cell>
          <cell r="G700">
            <v>0</v>
          </cell>
          <cell r="H700">
            <v>0</v>
          </cell>
          <cell r="I700">
            <v>0</v>
          </cell>
          <cell r="J700">
            <v>0</v>
          </cell>
          <cell r="K700">
            <v>0</v>
          </cell>
          <cell r="L700">
            <v>0</v>
          </cell>
        </row>
        <row r="701">
          <cell r="A701" t="str">
            <v>LL7144 θ=37˚∼52˚</v>
          </cell>
          <cell r="C701">
            <v>0</v>
          </cell>
          <cell r="D701" t="str">
            <v>NR</v>
          </cell>
          <cell r="E701">
            <v>0</v>
          </cell>
          <cell r="F701">
            <v>0</v>
          </cell>
          <cell r="G701">
            <v>0</v>
          </cell>
          <cell r="H701">
            <v>0</v>
          </cell>
          <cell r="I701">
            <v>0</v>
          </cell>
          <cell r="J701">
            <v>0</v>
          </cell>
          <cell r="K701">
            <v>0</v>
          </cell>
          <cell r="L701">
            <v>0</v>
          </cell>
        </row>
        <row r="702">
          <cell r="A702" t="str">
            <v>LL7150  공칭직경900 ~ 1200MM</v>
          </cell>
          <cell r="B702" t="str">
            <v>H&lt;=6.0M</v>
          </cell>
          <cell r="C702">
            <v>0</v>
          </cell>
          <cell r="E702">
            <v>0</v>
          </cell>
          <cell r="F702">
            <v>0</v>
          </cell>
          <cell r="G702">
            <v>0</v>
          </cell>
          <cell r="H702">
            <v>0</v>
          </cell>
          <cell r="I702">
            <v>0</v>
          </cell>
          <cell r="J702">
            <v>0</v>
          </cell>
          <cell r="K702">
            <v>0</v>
          </cell>
          <cell r="L702">
            <v>0</v>
          </cell>
        </row>
        <row r="703">
          <cell r="A703" t="str">
            <v>LL7151 θ=0˚∼8˚</v>
          </cell>
          <cell r="C703">
            <v>0</v>
          </cell>
          <cell r="D703" t="str">
            <v>NR</v>
          </cell>
          <cell r="E703">
            <v>0</v>
          </cell>
          <cell r="F703">
            <v>0</v>
          </cell>
          <cell r="G703">
            <v>0</v>
          </cell>
          <cell r="H703">
            <v>0</v>
          </cell>
          <cell r="I703">
            <v>0</v>
          </cell>
          <cell r="J703">
            <v>0</v>
          </cell>
          <cell r="K703">
            <v>0</v>
          </cell>
          <cell r="L703">
            <v>0</v>
          </cell>
        </row>
        <row r="704">
          <cell r="A704" t="str">
            <v>LL7152 θ=8˚∼22˚</v>
          </cell>
          <cell r="C704">
            <v>0</v>
          </cell>
          <cell r="D704" t="str">
            <v>NR</v>
          </cell>
          <cell r="E704">
            <v>0</v>
          </cell>
          <cell r="F704">
            <v>0</v>
          </cell>
          <cell r="G704">
            <v>0</v>
          </cell>
          <cell r="H704">
            <v>0</v>
          </cell>
          <cell r="I704">
            <v>0</v>
          </cell>
          <cell r="J704">
            <v>0</v>
          </cell>
          <cell r="K704">
            <v>0</v>
          </cell>
          <cell r="L704">
            <v>0</v>
          </cell>
        </row>
        <row r="705">
          <cell r="A705" t="str">
            <v>LL7153 θ=22˚∼37˚</v>
          </cell>
          <cell r="C705">
            <v>0</v>
          </cell>
          <cell r="D705" t="str">
            <v>NR</v>
          </cell>
          <cell r="E705">
            <v>0</v>
          </cell>
          <cell r="F705">
            <v>0</v>
          </cell>
          <cell r="G705">
            <v>0</v>
          </cell>
          <cell r="H705">
            <v>0</v>
          </cell>
          <cell r="I705">
            <v>0</v>
          </cell>
          <cell r="J705">
            <v>0</v>
          </cell>
          <cell r="K705">
            <v>0</v>
          </cell>
          <cell r="L705">
            <v>0</v>
          </cell>
        </row>
        <row r="706">
          <cell r="A706" t="str">
            <v>LL7154 θ=37˚∼52˚</v>
          </cell>
          <cell r="C706">
            <v>0</v>
          </cell>
          <cell r="D706" t="str">
            <v>NR</v>
          </cell>
          <cell r="E706">
            <v>0</v>
          </cell>
          <cell r="F706">
            <v>0</v>
          </cell>
          <cell r="G706">
            <v>0</v>
          </cell>
          <cell r="H706">
            <v>0</v>
          </cell>
          <cell r="I706">
            <v>0</v>
          </cell>
          <cell r="J706">
            <v>0</v>
          </cell>
          <cell r="K706">
            <v>0</v>
          </cell>
          <cell r="L706">
            <v>0</v>
          </cell>
        </row>
        <row r="707">
          <cell r="A707" t="str">
            <v>LL7160  공칭직경1200 ~ 1500MM</v>
          </cell>
          <cell r="B707" t="str">
            <v>H&lt;=6.0M</v>
          </cell>
          <cell r="C707">
            <v>0</v>
          </cell>
          <cell r="E707">
            <v>0</v>
          </cell>
          <cell r="F707">
            <v>0</v>
          </cell>
          <cell r="G707">
            <v>0</v>
          </cell>
          <cell r="H707">
            <v>0</v>
          </cell>
          <cell r="I707">
            <v>0</v>
          </cell>
          <cell r="J707">
            <v>0</v>
          </cell>
          <cell r="K707">
            <v>0</v>
          </cell>
          <cell r="L707">
            <v>0</v>
          </cell>
        </row>
        <row r="708">
          <cell r="A708" t="str">
            <v>LL7161 θ=0˚∼8˚</v>
          </cell>
          <cell r="C708">
            <v>0</v>
          </cell>
          <cell r="D708" t="str">
            <v>NR</v>
          </cell>
          <cell r="E708">
            <v>0</v>
          </cell>
          <cell r="F708">
            <v>0</v>
          </cell>
          <cell r="G708">
            <v>0</v>
          </cell>
          <cell r="H708">
            <v>0</v>
          </cell>
          <cell r="I708">
            <v>0</v>
          </cell>
          <cell r="J708">
            <v>0</v>
          </cell>
          <cell r="K708">
            <v>0</v>
          </cell>
          <cell r="L708">
            <v>0</v>
          </cell>
        </row>
        <row r="709">
          <cell r="A709" t="str">
            <v>LL7162 θ=8˚∼22˚</v>
          </cell>
          <cell r="C709">
            <v>0</v>
          </cell>
          <cell r="D709" t="str">
            <v>NR</v>
          </cell>
          <cell r="E709">
            <v>0</v>
          </cell>
          <cell r="F709">
            <v>0</v>
          </cell>
          <cell r="G709">
            <v>0</v>
          </cell>
          <cell r="H709">
            <v>0</v>
          </cell>
          <cell r="I709">
            <v>0</v>
          </cell>
          <cell r="J709">
            <v>0</v>
          </cell>
          <cell r="K709">
            <v>0</v>
          </cell>
          <cell r="L709">
            <v>0</v>
          </cell>
        </row>
        <row r="710">
          <cell r="A710" t="str">
            <v>LL7163 θ=22˚∼37˚</v>
          </cell>
          <cell r="C710">
            <v>0</v>
          </cell>
          <cell r="D710" t="str">
            <v>NR</v>
          </cell>
          <cell r="E710">
            <v>0</v>
          </cell>
          <cell r="F710">
            <v>0</v>
          </cell>
          <cell r="G710">
            <v>0</v>
          </cell>
          <cell r="H710">
            <v>0</v>
          </cell>
          <cell r="I710">
            <v>0</v>
          </cell>
          <cell r="J710">
            <v>0</v>
          </cell>
          <cell r="K710">
            <v>0</v>
          </cell>
          <cell r="L710">
            <v>0</v>
          </cell>
        </row>
        <row r="711">
          <cell r="A711" t="str">
            <v>LL7164 θ=37˚∼52˚</v>
          </cell>
          <cell r="C711">
            <v>0</v>
          </cell>
          <cell r="D711" t="str">
            <v>NR</v>
          </cell>
          <cell r="E711">
            <v>0</v>
          </cell>
          <cell r="F711">
            <v>0</v>
          </cell>
          <cell r="G711">
            <v>0</v>
          </cell>
          <cell r="H711">
            <v>0</v>
          </cell>
          <cell r="I711">
            <v>0</v>
          </cell>
          <cell r="J711">
            <v>0</v>
          </cell>
          <cell r="K711">
            <v>0</v>
          </cell>
          <cell r="L711">
            <v>0</v>
          </cell>
        </row>
        <row r="712">
          <cell r="A712" t="str">
            <v>LL7200 현장제작콘크리트관 날개벽</v>
          </cell>
          <cell r="C712">
            <v>0</v>
          </cell>
          <cell r="E712">
            <v>0</v>
          </cell>
          <cell r="F712">
            <v>0</v>
          </cell>
          <cell r="G712">
            <v>0</v>
          </cell>
          <cell r="H712">
            <v>0</v>
          </cell>
          <cell r="I712">
            <v>0</v>
          </cell>
          <cell r="J712">
            <v>0</v>
          </cell>
          <cell r="K712">
            <v>0</v>
          </cell>
          <cell r="L712">
            <v>0</v>
          </cell>
        </row>
        <row r="713">
          <cell r="A713" t="str">
            <v>LL7230  공칭직경400 ~ 600MM</v>
          </cell>
          <cell r="B713" t="str">
            <v>H&gt;6.0M</v>
          </cell>
          <cell r="C713">
            <v>0</v>
          </cell>
          <cell r="E713">
            <v>0</v>
          </cell>
          <cell r="F713">
            <v>0</v>
          </cell>
          <cell r="G713">
            <v>0</v>
          </cell>
          <cell r="H713">
            <v>0</v>
          </cell>
          <cell r="I713">
            <v>0</v>
          </cell>
          <cell r="J713">
            <v>0</v>
          </cell>
          <cell r="K713">
            <v>0</v>
          </cell>
          <cell r="L713">
            <v>0</v>
          </cell>
        </row>
        <row r="714">
          <cell r="A714" t="str">
            <v>LL7231 θ=0˚∼8˚</v>
          </cell>
          <cell r="C714">
            <v>0</v>
          </cell>
          <cell r="D714" t="str">
            <v>NR</v>
          </cell>
          <cell r="E714">
            <v>0</v>
          </cell>
          <cell r="F714">
            <v>0</v>
          </cell>
          <cell r="G714">
            <v>0</v>
          </cell>
          <cell r="H714">
            <v>0</v>
          </cell>
          <cell r="I714">
            <v>0</v>
          </cell>
          <cell r="J714">
            <v>0</v>
          </cell>
          <cell r="K714">
            <v>0</v>
          </cell>
          <cell r="L714">
            <v>0</v>
          </cell>
        </row>
        <row r="715">
          <cell r="A715" t="str">
            <v>LL7232 θ=8˚∼22˚</v>
          </cell>
          <cell r="C715">
            <v>0</v>
          </cell>
          <cell r="D715" t="str">
            <v>NR</v>
          </cell>
          <cell r="E715">
            <v>0</v>
          </cell>
          <cell r="F715">
            <v>0</v>
          </cell>
          <cell r="G715">
            <v>0</v>
          </cell>
          <cell r="H715">
            <v>0</v>
          </cell>
          <cell r="I715">
            <v>0</v>
          </cell>
          <cell r="J715">
            <v>0</v>
          </cell>
          <cell r="K715">
            <v>0</v>
          </cell>
          <cell r="L715">
            <v>0</v>
          </cell>
        </row>
        <row r="716">
          <cell r="A716" t="str">
            <v>LL7233 θ=22˚∼37˚</v>
          </cell>
          <cell r="C716">
            <v>0</v>
          </cell>
          <cell r="D716" t="str">
            <v>NR</v>
          </cell>
          <cell r="E716">
            <v>0</v>
          </cell>
          <cell r="F716">
            <v>0</v>
          </cell>
          <cell r="G716">
            <v>0</v>
          </cell>
          <cell r="H716">
            <v>0</v>
          </cell>
          <cell r="I716">
            <v>0</v>
          </cell>
          <cell r="J716">
            <v>0</v>
          </cell>
          <cell r="K716">
            <v>0</v>
          </cell>
          <cell r="L716">
            <v>0</v>
          </cell>
        </row>
        <row r="717">
          <cell r="A717" t="str">
            <v>LL7234 θ=37˚∼52˚</v>
          </cell>
          <cell r="C717">
            <v>0</v>
          </cell>
          <cell r="D717" t="str">
            <v>NR</v>
          </cell>
          <cell r="E717">
            <v>0</v>
          </cell>
          <cell r="F717">
            <v>0</v>
          </cell>
          <cell r="G717">
            <v>0</v>
          </cell>
          <cell r="H717">
            <v>0</v>
          </cell>
          <cell r="I717">
            <v>0</v>
          </cell>
          <cell r="J717">
            <v>0</v>
          </cell>
          <cell r="K717">
            <v>0</v>
          </cell>
          <cell r="L717">
            <v>0</v>
          </cell>
        </row>
        <row r="718">
          <cell r="A718" t="str">
            <v>LL7240  공칭직경600 ~ 900MM</v>
          </cell>
          <cell r="B718" t="str">
            <v>H&gt;6.0M</v>
          </cell>
          <cell r="C718">
            <v>0</v>
          </cell>
          <cell r="E718">
            <v>0</v>
          </cell>
          <cell r="F718">
            <v>0</v>
          </cell>
          <cell r="G718">
            <v>0</v>
          </cell>
          <cell r="H718">
            <v>0</v>
          </cell>
          <cell r="I718">
            <v>0</v>
          </cell>
          <cell r="J718">
            <v>0</v>
          </cell>
          <cell r="K718">
            <v>0</v>
          </cell>
          <cell r="L718">
            <v>0</v>
          </cell>
        </row>
        <row r="719">
          <cell r="A719" t="str">
            <v>LL7241 θ=0˚∼8˚</v>
          </cell>
          <cell r="C719">
            <v>0</v>
          </cell>
          <cell r="D719" t="str">
            <v>NR</v>
          </cell>
          <cell r="E719">
            <v>0</v>
          </cell>
          <cell r="F719">
            <v>0</v>
          </cell>
          <cell r="G719">
            <v>0</v>
          </cell>
          <cell r="H719">
            <v>0</v>
          </cell>
          <cell r="I719">
            <v>0</v>
          </cell>
          <cell r="J719">
            <v>0</v>
          </cell>
          <cell r="K719">
            <v>0</v>
          </cell>
          <cell r="L719">
            <v>0</v>
          </cell>
        </row>
        <row r="720">
          <cell r="A720" t="str">
            <v>LL7242 θ=8˚∼22˚</v>
          </cell>
          <cell r="C720">
            <v>0</v>
          </cell>
          <cell r="D720" t="str">
            <v>NR</v>
          </cell>
          <cell r="E720">
            <v>0</v>
          </cell>
          <cell r="F720">
            <v>0</v>
          </cell>
          <cell r="G720">
            <v>0</v>
          </cell>
          <cell r="H720">
            <v>0</v>
          </cell>
          <cell r="I720">
            <v>0</v>
          </cell>
          <cell r="J720">
            <v>0</v>
          </cell>
          <cell r="K720">
            <v>0</v>
          </cell>
          <cell r="L720">
            <v>0</v>
          </cell>
        </row>
        <row r="721">
          <cell r="A721" t="str">
            <v>LL7243 θ=22˚∼37˚</v>
          </cell>
          <cell r="C721">
            <v>0</v>
          </cell>
          <cell r="D721" t="str">
            <v>NR</v>
          </cell>
          <cell r="E721">
            <v>0</v>
          </cell>
          <cell r="F721">
            <v>0</v>
          </cell>
          <cell r="G721">
            <v>0</v>
          </cell>
          <cell r="H721">
            <v>0</v>
          </cell>
          <cell r="I721">
            <v>0</v>
          </cell>
          <cell r="J721">
            <v>0</v>
          </cell>
          <cell r="K721">
            <v>0</v>
          </cell>
          <cell r="L721">
            <v>0</v>
          </cell>
        </row>
        <row r="722">
          <cell r="A722" t="str">
            <v>LL7244 θ=37˚∼52˚</v>
          </cell>
          <cell r="C722">
            <v>0</v>
          </cell>
          <cell r="D722" t="str">
            <v>NR</v>
          </cell>
          <cell r="E722">
            <v>0</v>
          </cell>
          <cell r="F722">
            <v>0</v>
          </cell>
          <cell r="G722">
            <v>0</v>
          </cell>
          <cell r="H722">
            <v>0</v>
          </cell>
          <cell r="I722">
            <v>0</v>
          </cell>
          <cell r="J722">
            <v>0</v>
          </cell>
          <cell r="K722">
            <v>0</v>
          </cell>
          <cell r="L722">
            <v>0</v>
          </cell>
        </row>
        <row r="723">
          <cell r="A723" t="str">
            <v>LL7250  공칭직경900 ~ 1200MM</v>
          </cell>
          <cell r="B723" t="str">
            <v>H&gt;6.0M</v>
          </cell>
          <cell r="C723">
            <v>0</v>
          </cell>
          <cell r="E723">
            <v>0</v>
          </cell>
          <cell r="F723">
            <v>0</v>
          </cell>
          <cell r="G723">
            <v>0</v>
          </cell>
          <cell r="H723">
            <v>0</v>
          </cell>
          <cell r="I723">
            <v>0</v>
          </cell>
          <cell r="J723">
            <v>0</v>
          </cell>
          <cell r="K723">
            <v>0</v>
          </cell>
          <cell r="L723">
            <v>0</v>
          </cell>
        </row>
        <row r="724">
          <cell r="A724" t="str">
            <v>LL7251 θ=0˚∼8˚</v>
          </cell>
          <cell r="C724">
            <v>0</v>
          </cell>
          <cell r="D724" t="str">
            <v>NR</v>
          </cell>
          <cell r="E724">
            <v>0</v>
          </cell>
          <cell r="F724">
            <v>0</v>
          </cell>
          <cell r="G724">
            <v>0</v>
          </cell>
          <cell r="H724">
            <v>0</v>
          </cell>
          <cell r="I724">
            <v>0</v>
          </cell>
          <cell r="J724">
            <v>0</v>
          </cell>
          <cell r="K724">
            <v>0</v>
          </cell>
          <cell r="L724">
            <v>0</v>
          </cell>
        </row>
        <row r="725">
          <cell r="A725" t="str">
            <v>LL7252 θ=8˚∼22˚</v>
          </cell>
          <cell r="C725">
            <v>0</v>
          </cell>
          <cell r="D725" t="str">
            <v>NR</v>
          </cell>
          <cell r="E725">
            <v>0</v>
          </cell>
          <cell r="F725">
            <v>0</v>
          </cell>
          <cell r="G725">
            <v>0</v>
          </cell>
          <cell r="H725">
            <v>0</v>
          </cell>
          <cell r="I725">
            <v>0</v>
          </cell>
          <cell r="J725">
            <v>0</v>
          </cell>
          <cell r="K725">
            <v>0</v>
          </cell>
          <cell r="L725">
            <v>0</v>
          </cell>
        </row>
        <row r="726">
          <cell r="A726" t="str">
            <v>LL7253 θ=22˚∼37˚</v>
          </cell>
          <cell r="C726">
            <v>0</v>
          </cell>
          <cell r="D726" t="str">
            <v>NR</v>
          </cell>
          <cell r="E726">
            <v>0</v>
          </cell>
          <cell r="F726">
            <v>0</v>
          </cell>
          <cell r="G726">
            <v>0</v>
          </cell>
          <cell r="H726">
            <v>0</v>
          </cell>
          <cell r="I726">
            <v>0</v>
          </cell>
          <cell r="J726">
            <v>0</v>
          </cell>
          <cell r="K726">
            <v>0</v>
          </cell>
          <cell r="L726">
            <v>0</v>
          </cell>
        </row>
        <row r="727">
          <cell r="A727" t="str">
            <v>LL7254 θ=37˚∼52˚</v>
          </cell>
          <cell r="C727">
            <v>0</v>
          </cell>
          <cell r="D727" t="str">
            <v>NR</v>
          </cell>
          <cell r="E727">
            <v>0</v>
          </cell>
          <cell r="F727">
            <v>0</v>
          </cell>
          <cell r="G727">
            <v>0</v>
          </cell>
          <cell r="H727">
            <v>0</v>
          </cell>
          <cell r="I727">
            <v>0</v>
          </cell>
          <cell r="J727">
            <v>0</v>
          </cell>
          <cell r="K727">
            <v>0</v>
          </cell>
          <cell r="L727">
            <v>0</v>
          </cell>
        </row>
        <row r="728">
          <cell r="A728" t="str">
            <v>LL7260  공칭직경1200 ~ 1500MM</v>
          </cell>
          <cell r="B728" t="str">
            <v>H&gt;6.0M</v>
          </cell>
          <cell r="C728">
            <v>0</v>
          </cell>
          <cell r="E728">
            <v>0</v>
          </cell>
          <cell r="F728">
            <v>0</v>
          </cell>
          <cell r="G728">
            <v>0</v>
          </cell>
          <cell r="H728">
            <v>0</v>
          </cell>
          <cell r="I728">
            <v>0</v>
          </cell>
          <cell r="J728">
            <v>0</v>
          </cell>
          <cell r="K728">
            <v>0</v>
          </cell>
          <cell r="L728">
            <v>0</v>
          </cell>
        </row>
        <row r="729">
          <cell r="A729" t="str">
            <v>LL7261 θ=0˚∼8˚</v>
          </cell>
          <cell r="C729">
            <v>0</v>
          </cell>
          <cell r="D729" t="str">
            <v>NR</v>
          </cell>
          <cell r="E729">
            <v>0</v>
          </cell>
          <cell r="F729">
            <v>0</v>
          </cell>
          <cell r="G729">
            <v>0</v>
          </cell>
          <cell r="H729">
            <v>0</v>
          </cell>
          <cell r="I729">
            <v>0</v>
          </cell>
          <cell r="J729">
            <v>0</v>
          </cell>
          <cell r="K729">
            <v>0</v>
          </cell>
          <cell r="L729">
            <v>0</v>
          </cell>
        </row>
        <row r="730">
          <cell r="A730" t="str">
            <v>LL7262 θ=8˚∼22˚</v>
          </cell>
          <cell r="C730">
            <v>0</v>
          </cell>
          <cell r="D730" t="str">
            <v>NR</v>
          </cell>
          <cell r="E730">
            <v>0</v>
          </cell>
          <cell r="F730">
            <v>0</v>
          </cell>
          <cell r="G730">
            <v>0</v>
          </cell>
          <cell r="H730">
            <v>0</v>
          </cell>
          <cell r="I730">
            <v>0</v>
          </cell>
          <cell r="J730">
            <v>0</v>
          </cell>
          <cell r="K730">
            <v>0</v>
          </cell>
          <cell r="L730">
            <v>0</v>
          </cell>
        </row>
        <row r="731">
          <cell r="A731" t="str">
            <v>LL7263 θ=22˚∼37˚</v>
          </cell>
          <cell r="C731">
            <v>0</v>
          </cell>
          <cell r="D731" t="str">
            <v>NR</v>
          </cell>
          <cell r="E731">
            <v>0</v>
          </cell>
          <cell r="F731">
            <v>0</v>
          </cell>
          <cell r="G731">
            <v>0</v>
          </cell>
          <cell r="H731">
            <v>0</v>
          </cell>
          <cell r="I731">
            <v>0</v>
          </cell>
          <cell r="J731">
            <v>0</v>
          </cell>
          <cell r="K731">
            <v>0</v>
          </cell>
          <cell r="L731">
            <v>0</v>
          </cell>
        </row>
        <row r="732">
          <cell r="A732" t="str">
            <v>LL7264 θ=37˚∼52˚</v>
          </cell>
          <cell r="C732">
            <v>0</v>
          </cell>
          <cell r="D732" t="str">
            <v>NR</v>
          </cell>
          <cell r="E732">
            <v>0</v>
          </cell>
          <cell r="F732">
            <v>0</v>
          </cell>
          <cell r="G732">
            <v>0</v>
          </cell>
          <cell r="H732">
            <v>0</v>
          </cell>
          <cell r="I732">
            <v>0</v>
          </cell>
          <cell r="J732">
            <v>0</v>
          </cell>
          <cell r="K732">
            <v>0</v>
          </cell>
          <cell r="L732">
            <v>0</v>
          </cell>
        </row>
        <row r="733">
          <cell r="A733" t="str">
            <v>LL7300 철근콘크리트관 날개벽</v>
          </cell>
          <cell r="C733">
            <v>0</v>
          </cell>
          <cell r="E733">
            <v>0</v>
          </cell>
          <cell r="F733">
            <v>1618524</v>
          </cell>
          <cell r="G733">
            <v>0</v>
          </cell>
          <cell r="H733">
            <v>3220851</v>
          </cell>
          <cell r="I733">
            <v>0</v>
          </cell>
          <cell r="J733">
            <v>278333</v>
          </cell>
          <cell r="K733">
            <v>0</v>
          </cell>
          <cell r="L733">
            <v>5117708</v>
          </cell>
        </row>
        <row r="734">
          <cell r="A734" t="str">
            <v>LL7330  공칭직경400 ~ 600MM</v>
          </cell>
          <cell r="C734">
            <v>0</v>
          </cell>
          <cell r="E734">
            <v>0</v>
          </cell>
          <cell r="F734">
            <v>1325333</v>
          </cell>
          <cell r="G734">
            <v>0</v>
          </cell>
          <cell r="H734">
            <v>2650891</v>
          </cell>
          <cell r="I734">
            <v>0</v>
          </cell>
          <cell r="J734">
            <v>226623</v>
          </cell>
          <cell r="K734">
            <v>0</v>
          </cell>
          <cell r="L734">
            <v>4202847</v>
          </cell>
        </row>
        <row r="735">
          <cell r="A735" t="str">
            <v>LL7331 θ=0˚∼8˚</v>
          </cell>
          <cell r="C735">
            <v>13</v>
          </cell>
          <cell r="D735" t="str">
            <v>NR</v>
          </cell>
          <cell r="E735">
            <v>94164</v>
          </cell>
          <cell r="F735">
            <v>1224132</v>
          </cell>
          <cell r="G735">
            <v>188219</v>
          </cell>
          <cell r="H735">
            <v>2446847</v>
          </cell>
          <cell r="I735">
            <v>16108</v>
          </cell>
          <cell r="J735">
            <v>209404</v>
          </cell>
          <cell r="K735">
            <v>298491</v>
          </cell>
          <cell r="L735">
            <v>3880383</v>
          </cell>
          <cell r="M735" t="str">
            <v>#.168</v>
          </cell>
        </row>
        <row r="736">
          <cell r="A736" t="str">
            <v>LL7332 θ=8˚∼22˚</v>
          </cell>
          <cell r="C736">
            <v>0</v>
          </cell>
          <cell r="D736" t="str">
            <v>NR</v>
          </cell>
          <cell r="E736">
            <v>0</v>
          </cell>
          <cell r="F736">
            <v>0</v>
          </cell>
          <cell r="G736">
            <v>0</v>
          </cell>
          <cell r="H736">
            <v>0</v>
          </cell>
          <cell r="I736">
            <v>0</v>
          </cell>
          <cell r="J736">
            <v>0</v>
          </cell>
          <cell r="K736">
            <v>0</v>
          </cell>
          <cell r="L736">
            <v>0</v>
          </cell>
        </row>
        <row r="737">
          <cell r="A737" t="str">
            <v>LL7333 θ=22˚∼37˚</v>
          </cell>
          <cell r="C737">
            <v>1</v>
          </cell>
          <cell r="D737" t="str">
            <v>NR</v>
          </cell>
          <cell r="E737">
            <v>101201</v>
          </cell>
          <cell r="F737">
            <v>101201</v>
          </cell>
          <cell r="G737">
            <v>204044</v>
          </cell>
          <cell r="H737">
            <v>204044</v>
          </cell>
          <cell r="I737">
            <v>17219</v>
          </cell>
          <cell r="J737">
            <v>17219</v>
          </cell>
          <cell r="K737">
            <v>322464</v>
          </cell>
          <cell r="L737">
            <v>322464</v>
          </cell>
          <cell r="M737" t="str">
            <v>#.169</v>
          </cell>
        </row>
        <row r="738">
          <cell r="A738" t="str">
            <v>LL7334 θ=37˚∼52˚</v>
          </cell>
          <cell r="C738">
            <v>0</v>
          </cell>
          <cell r="D738" t="str">
            <v>NR</v>
          </cell>
          <cell r="E738">
            <v>0</v>
          </cell>
          <cell r="F738">
            <v>0</v>
          </cell>
          <cell r="G738">
            <v>0</v>
          </cell>
          <cell r="H738">
            <v>0</v>
          </cell>
          <cell r="I738">
            <v>0</v>
          </cell>
          <cell r="J738">
            <v>0</v>
          </cell>
          <cell r="K738">
            <v>0</v>
          </cell>
          <cell r="L738">
            <v>0</v>
          </cell>
        </row>
        <row r="739">
          <cell r="A739" t="str">
            <v>LL7340  공칭직경600 ~ 900MM</v>
          </cell>
          <cell r="C739">
            <v>0</v>
          </cell>
          <cell r="E739">
            <v>0</v>
          </cell>
          <cell r="F739">
            <v>293191</v>
          </cell>
          <cell r="G739">
            <v>0</v>
          </cell>
          <cell r="H739">
            <v>569960</v>
          </cell>
          <cell r="I739">
            <v>0</v>
          </cell>
          <cell r="J739">
            <v>51710</v>
          </cell>
          <cell r="K739">
            <v>0</v>
          </cell>
          <cell r="L739">
            <v>914861</v>
          </cell>
        </row>
        <row r="740">
          <cell r="A740" t="str">
            <v>LL7341 θ=0˚∼8˚</v>
          </cell>
          <cell r="C740">
            <v>1</v>
          </cell>
          <cell r="D740" t="str">
            <v>NR</v>
          </cell>
          <cell r="E740">
            <v>140863</v>
          </cell>
          <cell r="F740">
            <v>140863</v>
          </cell>
          <cell r="G740">
            <v>273625</v>
          </cell>
          <cell r="H740">
            <v>273625</v>
          </cell>
          <cell r="I740">
            <v>24832</v>
          </cell>
          <cell r="J740">
            <v>24832</v>
          </cell>
          <cell r="K740">
            <v>439320</v>
          </cell>
          <cell r="L740">
            <v>439320</v>
          </cell>
          <cell r="M740" t="str">
            <v>#.170</v>
          </cell>
        </row>
        <row r="741">
          <cell r="A741" t="str">
            <v>LL7342 θ=8˚∼22˚</v>
          </cell>
          <cell r="C741">
            <v>0</v>
          </cell>
          <cell r="D741" t="str">
            <v>NR</v>
          </cell>
          <cell r="E741">
            <v>0</v>
          </cell>
          <cell r="F741">
            <v>0</v>
          </cell>
          <cell r="G741">
            <v>0</v>
          </cell>
          <cell r="H741">
            <v>0</v>
          </cell>
          <cell r="I741">
            <v>0</v>
          </cell>
          <cell r="J741">
            <v>0</v>
          </cell>
          <cell r="K741">
            <v>0</v>
          </cell>
          <cell r="L741">
            <v>0</v>
          </cell>
        </row>
        <row r="742">
          <cell r="A742" t="str">
            <v>LL7343 θ=22˚∼37˚</v>
          </cell>
          <cell r="C742">
            <v>1</v>
          </cell>
          <cell r="D742" t="str">
            <v>NR</v>
          </cell>
          <cell r="E742">
            <v>152328</v>
          </cell>
          <cell r="F742">
            <v>152328</v>
          </cell>
          <cell r="G742">
            <v>296335</v>
          </cell>
          <cell r="H742">
            <v>296335</v>
          </cell>
          <cell r="I742">
            <v>26878</v>
          </cell>
          <cell r="J742">
            <v>26878</v>
          </cell>
          <cell r="K742">
            <v>475541</v>
          </cell>
          <cell r="L742">
            <v>475541</v>
          </cell>
          <cell r="M742" t="str">
            <v>#.171</v>
          </cell>
        </row>
        <row r="743">
          <cell r="A743" t="str">
            <v>LL7344 θ=37˚∼52˚</v>
          </cell>
          <cell r="C743">
            <v>0</v>
          </cell>
          <cell r="D743" t="str">
            <v>NR</v>
          </cell>
          <cell r="E743">
            <v>0</v>
          </cell>
          <cell r="F743">
            <v>0</v>
          </cell>
          <cell r="G743">
            <v>0</v>
          </cell>
          <cell r="H743">
            <v>0</v>
          </cell>
          <cell r="I743">
            <v>0</v>
          </cell>
          <cell r="J743">
            <v>0</v>
          </cell>
          <cell r="K743">
            <v>0</v>
          </cell>
          <cell r="L743">
            <v>0</v>
          </cell>
        </row>
        <row r="744">
          <cell r="A744" t="str">
            <v>LL7350  공칭직경900 ~ 1200MM</v>
          </cell>
          <cell r="C744">
            <v>0</v>
          </cell>
          <cell r="E744">
            <v>0</v>
          </cell>
          <cell r="F744">
            <v>0</v>
          </cell>
          <cell r="G744">
            <v>0</v>
          </cell>
          <cell r="H744">
            <v>0</v>
          </cell>
          <cell r="I744">
            <v>0</v>
          </cell>
          <cell r="J744">
            <v>0</v>
          </cell>
          <cell r="K744">
            <v>0</v>
          </cell>
          <cell r="L744">
            <v>0</v>
          </cell>
        </row>
        <row r="745">
          <cell r="A745" t="str">
            <v>LL7351 θ=0˚∼8˚</v>
          </cell>
          <cell r="C745">
            <v>0</v>
          </cell>
          <cell r="D745" t="str">
            <v>NR</v>
          </cell>
          <cell r="E745">
            <v>0</v>
          </cell>
          <cell r="F745">
            <v>0</v>
          </cell>
          <cell r="G745">
            <v>0</v>
          </cell>
          <cell r="H745">
            <v>0</v>
          </cell>
          <cell r="I745">
            <v>0</v>
          </cell>
          <cell r="J745">
            <v>0</v>
          </cell>
          <cell r="K745">
            <v>0</v>
          </cell>
          <cell r="L745">
            <v>0</v>
          </cell>
        </row>
        <row r="746">
          <cell r="A746" t="str">
            <v>LL7352 θ=8˚∼22˚</v>
          </cell>
          <cell r="C746">
            <v>0</v>
          </cell>
          <cell r="D746" t="str">
            <v>NR</v>
          </cell>
          <cell r="E746">
            <v>0</v>
          </cell>
          <cell r="F746">
            <v>0</v>
          </cell>
          <cell r="G746">
            <v>0</v>
          </cell>
          <cell r="H746">
            <v>0</v>
          </cell>
          <cell r="I746">
            <v>0</v>
          </cell>
          <cell r="J746">
            <v>0</v>
          </cell>
          <cell r="K746">
            <v>0</v>
          </cell>
          <cell r="L746">
            <v>0</v>
          </cell>
        </row>
        <row r="747">
          <cell r="A747" t="str">
            <v>LL7353 θ=22˚∼37˚</v>
          </cell>
          <cell r="C747">
            <v>0</v>
          </cell>
          <cell r="D747" t="str">
            <v>NR</v>
          </cell>
          <cell r="E747">
            <v>0</v>
          </cell>
          <cell r="F747">
            <v>0</v>
          </cell>
          <cell r="G747">
            <v>0</v>
          </cell>
          <cell r="H747">
            <v>0</v>
          </cell>
          <cell r="I747">
            <v>0</v>
          </cell>
          <cell r="J747">
            <v>0</v>
          </cell>
          <cell r="K747">
            <v>0</v>
          </cell>
          <cell r="L747">
            <v>0</v>
          </cell>
        </row>
        <row r="748">
          <cell r="A748" t="str">
            <v>LL7354 θ=37˚∼52˚</v>
          </cell>
          <cell r="C748">
            <v>0</v>
          </cell>
          <cell r="D748" t="str">
            <v>NR</v>
          </cell>
          <cell r="E748">
            <v>0</v>
          </cell>
          <cell r="F748">
            <v>0</v>
          </cell>
          <cell r="G748">
            <v>0</v>
          </cell>
          <cell r="H748">
            <v>0</v>
          </cell>
          <cell r="I748">
            <v>0</v>
          </cell>
          <cell r="J748">
            <v>0</v>
          </cell>
          <cell r="K748">
            <v>0</v>
          </cell>
          <cell r="L748">
            <v>0</v>
          </cell>
        </row>
        <row r="749">
          <cell r="A749" t="str">
            <v>LL7360  공칭직경1200 ~ 1500MM</v>
          </cell>
          <cell r="C749">
            <v>0</v>
          </cell>
          <cell r="E749">
            <v>0</v>
          </cell>
          <cell r="F749">
            <v>0</v>
          </cell>
          <cell r="G749">
            <v>0</v>
          </cell>
          <cell r="H749">
            <v>0</v>
          </cell>
          <cell r="I749">
            <v>0</v>
          </cell>
          <cell r="J749">
            <v>0</v>
          </cell>
          <cell r="K749">
            <v>0</v>
          </cell>
          <cell r="L749">
            <v>0</v>
          </cell>
        </row>
        <row r="750">
          <cell r="A750" t="str">
            <v>LL7361 θ=0˚∼8˚</v>
          </cell>
          <cell r="C750">
            <v>0</v>
          </cell>
          <cell r="D750" t="str">
            <v>NR</v>
          </cell>
          <cell r="E750">
            <v>0</v>
          </cell>
          <cell r="F750">
            <v>0</v>
          </cell>
          <cell r="G750">
            <v>0</v>
          </cell>
          <cell r="H750">
            <v>0</v>
          </cell>
          <cell r="I750">
            <v>0</v>
          </cell>
          <cell r="J750">
            <v>0</v>
          </cell>
          <cell r="K750">
            <v>0</v>
          </cell>
          <cell r="L750">
            <v>0</v>
          </cell>
        </row>
        <row r="751">
          <cell r="A751" t="str">
            <v>LL7362 θ=8˚∼22˚</v>
          </cell>
          <cell r="C751">
            <v>0</v>
          </cell>
          <cell r="D751" t="str">
            <v>NR</v>
          </cell>
          <cell r="E751">
            <v>0</v>
          </cell>
          <cell r="F751">
            <v>0</v>
          </cell>
          <cell r="G751">
            <v>0</v>
          </cell>
          <cell r="H751">
            <v>0</v>
          </cell>
          <cell r="I751">
            <v>0</v>
          </cell>
          <cell r="J751">
            <v>0</v>
          </cell>
          <cell r="K751">
            <v>0</v>
          </cell>
          <cell r="L751">
            <v>0</v>
          </cell>
        </row>
        <row r="752">
          <cell r="A752" t="str">
            <v>LL7363 θ=22˚∼37˚</v>
          </cell>
          <cell r="C752">
            <v>0</v>
          </cell>
          <cell r="D752" t="str">
            <v>NR</v>
          </cell>
          <cell r="E752">
            <v>0</v>
          </cell>
          <cell r="F752">
            <v>0</v>
          </cell>
          <cell r="G752">
            <v>0</v>
          </cell>
          <cell r="H752">
            <v>0</v>
          </cell>
          <cell r="I752">
            <v>0</v>
          </cell>
          <cell r="J752">
            <v>0</v>
          </cell>
          <cell r="K752">
            <v>0</v>
          </cell>
          <cell r="L752">
            <v>0</v>
          </cell>
        </row>
        <row r="753">
          <cell r="A753" t="str">
            <v>LL7364 θ=37˚∼52˚</v>
          </cell>
          <cell r="C753">
            <v>0</v>
          </cell>
          <cell r="D753" t="str">
            <v>NR</v>
          </cell>
          <cell r="E753">
            <v>0</v>
          </cell>
          <cell r="F753">
            <v>0</v>
          </cell>
          <cell r="G753">
            <v>0</v>
          </cell>
          <cell r="H753">
            <v>0</v>
          </cell>
          <cell r="I753">
            <v>0</v>
          </cell>
          <cell r="J753">
            <v>0</v>
          </cell>
          <cell r="K753">
            <v>0</v>
          </cell>
          <cell r="L753">
            <v>0</v>
          </cell>
        </row>
        <row r="754">
          <cell r="A754" t="str">
            <v>LL7400 보강 철근콘크리트관날개벽</v>
          </cell>
          <cell r="B754" t="str">
            <v>H ≤15M</v>
          </cell>
          <cell r="C754">
            <v>0</v>
          </cell>
          <cell r="E754">
            <v>0</v>
          </cell>
          <cell r="F754">
            <v>3102794</v>
          </cell>
          <cell r="G754">
            <v>0</v>
          </cell>
          <cell r="H754">
            <v>5793546</v>
          </cell>
          <cell r="I754">
            <v>0</v>
          </cell>
          <cell r="J754">
            <v>577065</v>
          </cell>
          <cell r="K754">
            <v>0</v>
          </cell>
          <cell r="L754">
            <v>9473405</v>
          </cell>
        </row>
        <row r="755">
          <cell r="A755" t="str">
            <v>LL7440  공칭직경600 ~ 900MM</v>
          </cell>
          <cell r="B755" t="str">
            <v>H=5-15M</v>
          </cell>
          <cell r="C755">
            <v>0</v>
          </cell>
          <cell r="E755">
            <v>0</v>
          </cell>
          <cell r="F755">
            <v>0</v>
          </cell>
          <cell r="G755">
            <v>0</v>
          </cell>
          <cell r="H755">
            <v>0</v>
          </cell>
          <cell r="I755">
            <v>0</v>
          </cell>
          <cell r="J755">
            <v>0</v>
          </cell>
          <cell r="K755">
            <v>0</v>
          </cell>
          <cell r="L755">
            <v>0</v>
          </cell>
        </row>
        <row r="756">
          <cell r="A756" t="str">
            <v>LL7441 θ=0˚∼8˚</v>
          </cell>
          <cell r="C756">
            <v>0</v>
          </cell>
          <cell r="D756" t="str">
            <v>NR</v>
          </cell>
          <cell r="E756">
            <v>0</v>
          </cell>
          <cell r="F756">
            <v>0</v>
          </cell>
          <cell r="G756">
            <v>0</v>
          </cell>
          <cell r="H756">
            <v>0</v>
          </cell>
          <cell r="I756">
            <v>0</v>
          </cell>
          <cell r="J756">
            <v>0</v>
          </cell>
          <cell r="K756">
            <v>0</v>
          </cell>
          <cell r="L756">
            <v>0</v>
          </cell>
        </row>
        <row r="757">
          <cell r="A757" t="str">
            <v>LL7442 θ=8˚∼22˚</v>
          </cell>
          <cell r="C757">
            <v>0</v>
          </cell>
          <cell r="D757" t="str">
            <v>NR</v>
          </cell>
          <cell r="E757">
            <v>0</v>
          </cell>
          <cell r="F757">
            <v>0</v>
          </cell>
          <cell r="G757">
            <v>0</v>
          </cell>
          <cell r="H757">
            <v>0</v>
          </cell>
          <cell r="I757">
            <v>0</v>
          </cell>
          <cell r="J757">
            <v>0</v>
          </cell>
          <cell r="K757">
            <v>0</v>
          </cell>
          <cell r="L757">
            <v>0</v>
          </cell>
        </row>
        <row r="758">
          <cell r="A758" t="str">
            <v>LL7443 θ=22˚∼37˚</v>
          </cell>
          <cell r="C758">
            <v>0</v>
          </cell>
          <cell r="D758" t="str">
            <v>NR</v>
          </cell>
          <cell r="E758">
            <v>0</v>
          </cell>
          <cell r="F758">
            <v>0</v>
          </cell>
          <cell r="G758">
            <v>0</v>
          </cell>
          <cell r="H758">
            <v>0</v>
          </cell>
          <cell r="I758">
            <v>0</v>
          </cell>
          <cell r="J758">
            <v>0</v>
          </cell>
          <cell r="K758">
            <v>0</v>
          </cell>
          <cell r="L758">
            <v>0</v>
          </cell>
        </row>
        <row r="759">
          <cell r="A759" t="str">
            <v>LL7444 θ=37˚∼52˚</v>
          </cell>
          <cell r="C759">
            <v>0</v>
          </cell>
          <cell r="D759" t="str">
            <v>NR</v>
          </cell>
          <cell r="E759">
            <v>0</v>
          </cell>
          <cell r="F759">
            <v>0</v>
          </cell>
          <cell r="G759">
            <v>0</v>
          </cell>
          <cell r="H759">
            <v>0</v>
          </cell>
          <cell r="I759">
            <v>0</v>
          </cell>
          <cell r="J759">
            <v>0</v>
          </cell>
          <cell r="K759">
            <v>0</v>
          </cell>
          <cell r="L759">
            <v>0</v>
          </cell>
        </row>
        <row r="760">
          <cell r="A760" t="str">
            <v>LL7450  공칭직경900 ~ 1200MM</v>
          </cell>
          <cell r="B760" t="str">
            <v>H=5-15M</v>
          </cell>
          <cell r="C760">
            <v>0</v>
          </cell>
          <cell r="E760">
            <v>0</v>
          </cell>
          <cell r="F760">
            <v>3102794</v>
          </cell>
          <cell r="G760">
            <v>0</v>
          </cell>
          <cell r="H760">
            <v>5793546</v>
          </cell>
          <cell r="I760">
            <v>0</v>
          </cell>
          <cell r="J760">
            <v>577065</v>
          </cell>
          <cell r="K760">
            <v>0</v>
          </cell>
          <cell r="L760">
            <v>9473405</v>
          </cell>
        </row>
        <row r="761">
          <cell r="A761" t="str">
            <v>LL7451 θ=0˚∼8˚</v>
          </cell>
          <cell r="C761">
            <v>10</v>
          </cell>
          <cell r="D761" t="str">
            <v>NR</v>
          </cell>
          <cell r="E761">
            <v>243087</v>
          </cell>
          <cell r="F761">
            <v>2430870</v>
          </cell>
          <cell r="G761">
            <v>452245</v>
          </cell>
          <cell r="H761">
            <v>4522450</v>
          </cell>
          <cell r="I761">
            <v>45469</v>
          </cell>
          <cell r="J761">
            <v>454690</v>
          </cell>
          <cell r="K761">
            <v>740801</v>
          </cell>
          <cell r="L761">
            <v>7408010</v>
          </cell>
          <cell r="M761" t="str">
            <v>#.172</v>
          </cell>
        </row>
        <row r="762">
          <cell r="A762" t="str">
            <v>LL7452 θ=8˚∼22˚</v>
          </cell>
          <cell r="C762">
            <v>2</v>
          </cell>
          <cell r="D762" t="str">
            <v>NR</v>
          </cell>
          <cell r="E762">
            <v>224636</v>
          </cell>
          <cell r="F762">
            <v>449272</v>
          </cell>
          <cell r="G762">
            <v>425024</v>
          </cell>
          <cell r="H762">
            <v>850048</v>
          </cell>
          <cell r="I762">
            <v>40834</v>
          </cell>
          <cell r="J762">
            <v>81668</v>
          </cell>
          <cell r="K762">
            <v>690494</v>
          </cell>
          <cell r="L762">
            <v>1380988</v>
          </cell>
          <cell r="M762" t="str">
            <v>#.173</v>
          </cell>
        </row>
        <row r="763">
          <cell r="A763" t="str">
            <v>LL7453 θ=22˚∼37˚</v>
          </cell>
          <cell r="C763">
            <v>1</v>
          </cell>
          <cell r="D763" t="str">
            <v>NR</v>
          </cell>
          <cell r="E763">
            <v>222652</v>
          </cell>
          <cell r="F763">
            <v>222652</v>
          </cell>
          <cell r="G763">
            <v>421048</v>
          </cell>
          <cell r="H763">
            <v>421048</v>
          </cell>
          <cell r="I763">
            <v>40707</v>
          </cell>
          <cell r="J763">
            <v>40707</v>
          </cell>
          <cell r="K763">
            <v>684407</v>
          </cell>
          <cell r="L763">
            <v>684407</v>
          </cell>
          <cell r="M763" t="str">
            <v>#.174</v>
          </cell>
        </row>
        <row r="764">
          <cell r="A764" t="str">
            <v>LL7454 θ=37˚∼52˚</v>
          </cell>
          <cell r="C764">
            <v>0</v>
          </cell>
          <cell r="D764" t="str">
            <v>NR</v>
          </cell>
          <cell r="E764">
            <v>0</v>
          </cell>
          <cell r="F764">
            <v>0</v>
          </cell>
          <cell r="G764">
            <v>0</v>
          </cell>
          <cell r="H764">
            <v>0</v>
          </cell>
          <cell r="I764">
            <v>0</v>
          </cell>
          <cell r="J764">
            <v>0</v>
          </cell>
          <cell r="K764">
            <v>0</v>
          </cell>
          <cell r="L764">
            <v>0</v>
          </cell>
        </row>
        <row r="765">
          <cell r="A765" t="str">
            <v>LL7460  공칭직경1200 ~ 1500MM</v>
          </cell>
          <cell r="B765" t="str">
            <v>H=5-15M</v>
          </cell>
          <cell r="C765">
            <v>0</v>
          </cell>
          <cell r="E765">
            <v>0</v>
          </cell>
          <cell r="F765">
            <v>0</v>
          </cell>
          <cell r="G765">
            <v>0</v>
          </cell>
          <cell r="H765">
            <v>0</v>
          </cell>
          <cell r="I765">
            <v>0</v>
          </cell>
          <cell r="J765">
            <v>0</v>
          </cell>
          <cell r="K765">
            <v>0</v>
          </cell>
          <cell r="L765">
            <v>0</v>
          </cell>
        </row>
        <row r="766">
          <cell r="A766" t="str">
            <v>LL7461 θ=0˚∼8˚</v>
          </cell>
          <cell r="C766">
            <v>0</v>
          </cell>
          <cell r="D766" t="str">
            <v>NR</v>
          </cell>
          <cell r="E766">
            <v>0</v>
          </cell>
          <cell r="F766">
            <v>0</v>
          </cell>
          <cell r="G766">
            <v>0</v>
          </cell>
          <cell r="H766">
            <v>0</v>
          </cell>
          <cell r="I766">
            <v>0</v>
          </cell>
          <cell r="J766">
            <v>0</v>
          </cell>
          <cell r="K766">
            <v>0</v>
          </cell>
          <cell r="L766">
            <v>0</v>
          </cell>
        </row>
        <row r="767">
          <cell r="A767" t="str">
            <v>LL7462 θ=8˚∼22˚</v>
          </cell>
          <cell r="C767">
            <v>0</v>
          </cell>
          <cell r="D767" t="str">
            <v>NR</v>
          </cell>
          <cell r="E767">
            <v>0</v>
          </cell>
          <cell r="F767">
            <v>0</v>
          </cell>
          <cell r="G767">
            <v>0</v>
          </cell>
          <cell r="H767">
            <v>0</v>
          </cell>
          <cell r="I767">
            <v>0</v>
          </cell>
          <cell r="J767">
            <v>0</v>
          </cell>
          <cell r="K767">
            <v>0</v>
          </cell>
          <cell r="L767">
            <v>0</v>
          </cell>
        </row>
        <row r="768">
          <cell r="A768" t="str">
            <v>LL7463 θ=22˚∼37˚</v>
          </cell>
          <cell r="C768">
            <v>0</v>
          </cell>
          <cell r="D768" t="str">
            <v>NR</v>
          </cell>
          <cell r="E768">
            <v>0</v>
          </cell>
          <cell r="F768">
            <v>0</v>
          </cell>
          <cell r="G768">
            <v>0</v>
          </cell>
          <cell r="H768">
            <v>0</v>
          </cell>
          <cell r="I768">
            <v>0</v>
          </cell>
          <cell r="J768">
            <v>0</v>
          </cell>
          <cell r="K768">
            <v>0</v>
          </cell>
          <cell r="L768">
            <v>0</v>
          </cell>
        </row>
        <row r="769">
          <cell r="A769" t="str">
            <v>LL7464 θ=37˚∼52˚</v>
          </cell>
          <cell r="C769">
            <v>0</v>
          </cell>
          <cell r="D769" t="str">
            <v>NR</v>
          </cell>
          <cell r="E769">
            <v>0</v>
          </cell>
          <cell r="F769">
            <v>0</v>
          </cell>
          <cell r="G769">
            <v>0</v>
          </cell>
          <cell r="H769">
            <v>0</v>
          </cell>
          <cell r="I769">
            <v>0</v>
          </cell>
          <cell r="J769">
            <v>0</v>
          </cell>
          <cell r="K769">
            <v>0</v>
          </cell>
          <cell r="L769">
            <v>0</v>
          </cell>
        </row>
        <row r="770">
          <cell r="A770" t="str">
            <v>LL7500 보강 철근콘크리트관날개벽</v>
          </cell>
          <cell r="B770" t="str">
            <v>H ≥15M</v>
          </cell>
          <cell r="C770">
            <v>0</v>
          </cell>
          <cell r="E770">
            <v>0</v>
          </cell>
          <cell r="F770">
            <v>327178</v>
          </cell>
          <cell r="G770">
            <v>0</v>
          </cell>
          <cell r="H770">
            <v>600755</v>
          </cell>
          <cell r="I770">
            <v>0</v>
          </cell>
          <cell r="J770">
            <v>62255</v>
          </cell>
          <cell r="K770">
            <v>0</v>
          </cell>
          <cell r="L770">
            <v>990188</v>
          </cell>
        </row>
        <row r="771">
          <cell r="A771" t="str">
            <v>LL7540  공칭직경600 ~ 900MM</v>
          </cell>
          <cell r="B771" t="str">
            <v>H=20M</v>
          </cell>
          <cell r="C771">
            <v>0</v>
          </cell>
          <cell r="E771">
            <v>0</v>
          </cell>
          <cell r="F771">
            <v>0</v>
          </cell>
          <cell r="G771">
            <v>0</v>
          </cell>
          <cell r="H771">
            <v>0</v>
          </cell>
          <cell r="I771">
            <v>0</v>
          </cell>
          <cell r="J771">
            <v>0</v>
          </cell>
          <cell r="K771">
            <v>0</v>
          </cell>
          <cell r="L771">
            <v>0</v>
          </cell>
        </row>
        <row r="772">
          <cell r="A772" t="str">
            <v>LL7541 θ=0˚∼8˚</v>
          </cell>
          <cell r="C772">
            <v>0</v>
          </cell>
          <cell r="D772" t="str">
            <v>NR</v>
          </cell>
          <cell r="E772">
            <v>0</v>
          </cell>
          <cell r="F772">
            <v>0</v>
          </cell>
          <cell r="G772">
            <v>0</v>
          </cell>
          <cell r="H772">
            <v>0</v>
          </cell>
          <cell r="I772">
            <v>0</v>
          </cell>
          <cell r="J772">
            <v>0</v>
          </cell>
          <cell r="K772">
            <v>0</v>
          </cell>
          <cell r="L772">
            <v>0</v>
          </cell>
        </row>
        <row r="773">
          <cell r="A773" t="str">
            <v>LL7542 θ=8˚∼22˚</v>
          </cell>
          <cell r="C773">
            <v>0</v>
          </cell>
          <cell r="D773" t="str">
            <v>NR</v>
          </cell>
          <cell r="E773">
            <v>0</v>
          </cell>
          <cell r="F773">
            <v>0</v>
          </cell>
          <cell r="G773">
            <v>0</v>
          </cell>
          <cell r="H773">
            <v>0</v>
          </cell>
          <cell r="I773">
            <v>0</v>
          </cell>
          <cell r="J773">
            <v>0</v>
          </cell>
          <cell r="K773">
            <v>0</v>
          </cell>
          <cell r="L773">
            <v>0</v>
          </cell>
        </row>
        <row r="774">
          <cell r="A774" t="str">
            <v>LL7543 θ=22˚∼37˚</v>
          </cell>
          <cell r="C774">
            <v>0</v>
          </cell>
          <cell r="D774" t="str">
            <v>NR</v>
          </cell>
          <cell r="E774">
            <v>0</v>
          </cell>
          <cell r="F774">
            <v>0</v>
          </cell>
          <cell r="G774">
            <v>0</v>
          </cell>
          <cell r="H774">
            <v>0</v>
          </cell>
          <cell r="I774">
            <v>0</v>
          </cell>
          <cell r="J774">
            <v>0</v>
          </cell>
          <cell r="K774">
            <v>0</v>
          </cell>
          <cell r="L774">
            <v>0</v>
          </cell>
        </row>
        <row r="775">
          <cell r="A775" t="str">
            <v>LL7544 θ=37˚∼52˚</v>
          </cell>
          <cell r="C775">
            <v>0</v>
          </cell>
          <cell r="D775" t="str">
            <v>NR</v>
          </cell>
          <cell r="E775">
            <v>0</v>
          </cell>
          <cell r="F775">
            <v>0</v>
          </cell>
          <cell r="G775">
            <v>0</v>
          </cell>
          <cell r="H775">
            <v>0</v>
          </cell>
          <cell r="I775">
            <v>0</v>
          </cell>
          <cell r="J775">
            <v>0</v>
          </cell>
          <cell r="K775">
            <v>0</v>
          </cell>
          <cell r="L775">
            <v>0</v>
          </cell>
        </row>
        <row r="776">
          <cell r="A776" t="str">
            <v>LL7550  공칭직경900 ~ 1200MM</v>
          </cell>
          <cell r="B776" t="str">
            <v>H=20M</v>
          </cell>
          <cell r="C776">
            <v>0</v>
          </cell>
          <cell r="E776">
            <v>0</v>
          </cell>
          <cell r="F776">
            <v>327178</v>
          </cell>
          <cell r="G776">
            <v>0</v>
          </cell>
          <cell r="H776">
            <v>600755</v>
          </cell>
          <cell r="I776">
            <v>0</v>
          </cell>
          <cell r="J776">
            <v>62255</v>
          </cell>
          <cell r="K776">
            <v>0</v>
          </cell>
          <cell r="L776">
            <v>990188</v>
          </cell>
        </row>
        <row r="777">
          <cell r="A777" t="str">
            <v>LL7551 θ=0˚∼8˚</v>
          </cell>
          <cell r="C777">
            <v>0</v>
          </cell>
          <cell r="D777" t="str">
            <v>NR</v>
          </cell>
          <cell r="E777">
            <v>0</v>
          </cell>
          <cell r="F777">
            <v>0</v>
          </cell>
          <cell r="G777">
            <v>0</v>
          </cell>
          <cell r="H777">
            <v>0</v>
          </cell>
          <cell r="I777">
            <v>0</v>
          </cell>
          <cell r="J777">
            <v>0</v>
          </cell>
          <cell r="K777">
            <v>0</v>
          </cell>
          <cell r="L777">
            <v>0</v>
          </cell>
        </row>
        <row r="778">
          <cell r="A778" t="str">
            <v>LL7552 θ=8˚∼22˚</v>
          </cell>
          <cell r="C778">
            <v>1</v>
          </cell>
          <cell r="D778" t="str">
            <v>NR</v>
          </cell>
          <cell r="E778">
            <v>327178</v>
          </cell>
          <cell r="F778">
            <v>327178</v>
          </cell>
          <cell r="G778">
            <v>600755</v>
          </cell>
          <cell r="H778">
            <v>600755</v>
          </cell>
          <cell r="I778">
            <v>62255</v>
          </cell>
          <cell r="J778">
            <v>62255</v>
          </cell>
          <cell r="K778">
            <v>990188</v>
          </cell>
          <cell r="L778">
            <v>990188</v>
          </cell>
          <cell r="M778" t="str">
            <v>#.175</v>
          </cell>
        </row>
        <row r="779">
          <cell r="A779" t="str">
            <v>LL7553 θ=22˚∼37˚</v>
          </cell>
          <cell r="C779">
            <v>0</v>
          </cell>
          <cell r="D779" t="str">
            <v>NR</v>
          </cell>
          <cell r="E779">
            <v>0</v>
          </cell>
          <cell r="F779">
            <v>0</v>
          </cell>
          <cell r="G779">
            <v>0</v>
          </cell>
          <cell r="H779">
            <v>0</v>
          </cell>
          <cell r="I779">
            <v>0</v>
          </cell>
          <cell r="J779">
            <v>0</v>
          </cell>
          <cell r="K779">
            <v>0</v>
          </cell>
          <cell r="L779">
            <v>0</v>
          </cell>
        </row>
        <row r="780">
          <cell r="A780" t="str">
            <v>LL7554 θ=37˚∼52˚</v>
          </cell>
          <cell r="C780">
            <v>0</v>
          </cell>
          <cell r="D780" t="str">
            <v>NR</v>
          </cell>
          <cell r="E780">
            <v>0</v>
          </cell>
          <cell r="F780">
            <v>0</v>
          </cell>
          <cell r="G780">
            <v>0</v>
          </cell>
          <cell r="H780">
            <v>0</v>
          </cell>
          <cell r="I780">
            <v>0</v>
          </cell>
          <cell r="J780">
            <v>0</v>
          </cell>
          <cell r="K780">
            <v>0</v>
          </cell>
          <cell r="L780">
            <v>0</v>
          </cell>
        </row>
        <row r="781">
          <cell r="A781" t="str">
            <v>LL7560  공칭직경1200 ~ 1500MM</v>
          </cell>
          <cell r="B781" t="str">
            <v>H=20M</v>
          </cell>
          <cell r="C781">
            <v>0</v>
          </cell>
          <cell r="E781">
            <v>0</v>
          </cell>
          <cell r="F781">
            <v>0</v>
          </cell>
          <cell r="G781">
            <v>0</v>
          </cell>
          <cell r="H781">
            <v>0</v>
          </cell>
          <cell r="I781">
            <v>0</v>
          </cell>
          <cell r="J781">
            <v>0</v>
          </cell>
          <cell r="K781">
            <v>0</v>
          </cell>
          <cell r="L781">
            <v>0</v>
          </cell>
        </row>
        <row r="782">
          <cell r="A782" t="str">
            <v>LL7561 θ=0˚∼8˚</v>
          </cell>
          <cell r="C782">
            <v>0</v>
          </cell>
          <cell r="D782" t="str">
            <v>NR</v>
          </cell>
          <cell r="E782">
            <v>0</v>
          </cell>
          <cell r="F782">
            <v>0</v>
          </cell>
          <cell r="G782">
            <v>0</v>
          </cell>
          <cell r="H782">
            <v>0</v>
          </cell>
          <cell r="I782">
            <v>0</v>
          </cell>
          <cell r="J782">
            <v>0</v>
          </cell>
          <cell r="K782">
            <v>0</v>
          </cell>
          <cell r="L782">
            <v>0</v>
          </cell>
        </row>
        <row r="783">
          <cell r="A783" t="str">
            <v>LL7562 θ=8˚∼22˚</v>
          </cell>
          <cell r="C783">
            <v>0</v>
          </cell>
          <cell r="D783" t="str">
            <v>NR</v>
          </cell>
          <cell r="E783">
            <v>0</v>
          </cell>
          <cell r="F783">
            <v>0</v>
          </cell>
          <cell r="G783">
            <v>0</v>
          </cell>
          <cell r="H783">
            <v>0</v>
          </cell>
          <cell r="I783">
            <v>0</v>
          </cell>
          <cell r="J783">
            <v>0</v>
          </cell>
          <cell r="K783">
            <v>0</v>
          </cell>
          <cell r="L783">
            <v>0</v>
          </cell>
        </row>
        <row r="784">
          <cell r="A784" t="str">
            <v>LL7563 θ=22˚∼37˚</v>
          </cell>
          <cell r="C784">
            <v>0</v>
          </cell>
          <cell r="D784" t="str">
            <v>NR</v>
          </cell>
          <cell r="E784">
            <v>0</v>
          </cell>
          <cell r="F784">
            <v>0</v>
          </cell>
          <cell r="G784">
            <v>0</v>
          </cell>
          <cell r="H784">
            <v>0</v>
          </cell>
          <cell r="I784">
            <v>0</v>
          </cell>
          <cell r="J784">
            <v>0</v>
          </cell>
          <cell r="K784">
            <v>0</v>
          </cell>
          <cell r="L784">
            <v>0</v>
          </cell>
        </row>
        <row r="785">
          <cell r="A785" t="str">
            <v>LL7564 θ=37˚∼52˚</v>
          </cell>
          <cell r="C785">
            <v>0</v>
          </cell>
          <cell r="D785" t="str">
            <v>NR</v>
          </cell>
          <cell r="E785">
            <v>0</v>
          </cell>
          <cell r="F785">
            <v>0</v>
          </cell>
          <cell r="G785">
            <v>0</v>
          </cell>
          <cell r="H785">
            <v>0</v>
          </cell>
          <cell r="I785">
            <v>0</v>
          </cell>
          <cell r="J785">
            <v>0</v>
          </cell>
          <cell r="K785">
            <v>0</v>
          </cell>
          <cell r="L785">
            <v>0</v>
          </cell>
        </row>
        <row r="786">
          <cell r="A786" t="str">
            <v>LL7600 강관추진</v>
          </cell>
          <cell r="C786">
            <v>0</v>
          </cell>
          <cell r="E786">
            <v>0</v>
          </cell>
          <cell r="F786">
            <v>0</v>
          </cell>
          <cell r="G786">
            <v>0</v>
          </cell>
          <cell r="H786">
            <v>0</v>
          </cell>
          <cell r="I786">
            <v>0</v>
          </cell>
          <cell r="J786">
            <v>0</v>
          </cell>
          <cell r="K786">
            <v>0</v>
          </cell>
          <cell r="L786">
            <v>0</v>
          </cell>
        </row>
        <row r="787">
          <cell r="A787" t="str">
            <v>LL7610  D=500</v>
          </cell>
          <cell r="C787">
            <v>0</v>
          </cell>
          <cell r="D787" t="str">
            <v>M</v>
          </cell>
          <cell r="E787">
            <v>0</v>
          </cell>
          <cell r="F787">
            <v>0</v>
          </cell>
          <cell r="G787">
            <v>0</v>
          </cell>
          <cell r="H787">
            <v>0</v>
          </cell>
          <cell r="I787">
            <v>0</v>
          </cell>
          <cell r="J787">
            <v>0</v>
          </cell>
          <cell r="K787">
            <v>0</v>
          </cell>
          <cell r="L787">
            <v>0</v>
          </cell>
        </row>
        <row r="788">
          <cell r="A788" t="str">
            <v>LL7620  D=1200</v>
          </cell>
          <cell r="C788">
            <v>0</v>
          </cell>
          <cell r="D788" t="str">
            <v>M</v>
          </cell>
          <cell r="E788">
            <v>0</v>
          </cell>
          <cell r="F788">
            <v>0</v>
          </cell>
          <cell r="G788">
            <v>0</v>
          </cell>
          <cell r="H788">
            <v>0</v>
          </cell>
          <cell r="I788">
            <v>0</v>
          </cell>
          <cell r="J788">
            <v>0</v>
          </cell>
          <cell r="K788">
            <v>0</v>
          </cell>
          <cell r="L788">
            <v>0</v>
          </cell>
        </row>
        <row r="789">
          <cell r="A789" t="str">
            <v>LM  암거구조물</v>
          </cell>
          <cell r="C789">
            <v>0</v>
          </cell>
          <cell r="E789">
            <v>0</v>
          </cell>
          <cell r="F789">
            <v>1499958327</v>
          </cell>
          <cell r="G789">
            <v>0</v>
          </cell>
          <cell r="H789">
            <v>871216528</v>
          </cell>
          <cell r="I789">
            <v>0</v>
          </cell>
          <cell r="J789">
            <v>192155424</v>
          </cell>
          <cell r="K789">
            <v>0</v>
          </cell>
          <cell r="L789">
            <v>2563330279</v>
          </cell>
        </row>
        <row r="790">
          <cell r="A790" t="str">
            <v>LM1000  1련수로암거</v>
          </cell>
          <cell r="C790">
            <v>0</v>
          </cell>
          <cell r="E790">
            <v>0</v>
          </cell>
          <cell r="F790">
            <v>448303320</v>
          </cell>
          <cell r="G790">
            <v>0</v>
          </cell>
          <cell r="H790">
            <v>270581207</v>
          </cell>
          <cell r="I790">
            <v>0</v>
          </cell>
          <cell r="J790">
            <v>59439986</v>
          </cell>
          <cell r="K790">
            <v>0</v>
          </cell>
          <cell r="L790">
            <v>778324513</v>
          </cell>
        </row>
        <row r="791">
          <cell r="A791" t="str">
            <v>LM1010  1.2x1.2</v>
          </cell>
          <cell r="C791">
            <v>0</v>
          </cell>
          <cell r="E791">
            <v>0</v>
          </cell>
          <cell r="F791">
            <v>0</v>
          </cell>
          <cell r="G791">
            <v>0</v>
          </cell>
          <cell r="H791">
            <v>0</v>
          </cell>
          <cell r="I791">
            <v>0</v>
          </cell>
          <cell r="J791">
            <v>0</v>
          </cell>
          <cell r="K791">
            <v>0</v>
          </cell>
          <cell r="L791">
            <v>0</v>
          </cell>
        </row>
        <row r="792">
          <cell r="A792" t="str">
            <v>LM1011  토피 0 ~ 3.0M</v>
          </cell>
          <cell r="C792">
            <v>0</v>
          </cell>
          <cell r="D792" t="str">
            <v>M</v>
          </cell>
          <cell r="E792">
            <v>0</v>
          </cell>
          <cell r="F792">
            <v>0</v>
          </cell>
          <cell r="G792">
            <v>0</v>
          </cell>
          <cell r="H792">
            <v>0</v>
          </cell>
          <cell r="I792">
            <v>0</v>
          </cell>
          <cell r="J792">
            <v>0</v>
          </cell>
          <cell r="K792">
            <v>0</v>
          </cell>
          <cell r="L792">
            <v>0</v>
          </cell>
        </row>
        <row r="793">
          <cell r="A793" t="str">
            <v>LM1100  1.5x1.5</v>
          </cell>
          <cell r="C793">
            <v>0</v>
          </cell>
          <cell r="E793">
            <v>0</v>
          </cell>
          <cell r="F793">
            <v>0</v>
          </cell>
          <cell r="G793">
            <v>0</v>
          </cell>
          <cell r="H793">
            <v>0</v>
          </cell>
          <cell r="I793">
            <v>0</v>
          </cell>
          <cell r="J793">
            <v>0</v>
          </cell>
          <cell r="K793">
            <v>0</v>
          </cell>
          <cell r="L793">
            <v>0</v>
          </cell>
        </row>
        <row r="794">
          <cell r="A794" t="str">
            <v>LM1102  토피 0 ~ 3.0M</v>
          </cell>
          <cell r="C794">
            <v>0</v>
          </cell>
          <cell r="D794" t="str">
            <v>M</v>
          </cell>
          <cell r="E794">
            <v>0</v>
          </cell>
          <cell r="F794">
            <v>0</v>
          </cell>
          <cell r="G794">
            <v>0</v>
          </cell>
          <cell r="H794">
            <v>0</v>
          </cell>
          <cell r="I794">
            <v>0</v>
          </cell>
          <cell r="J794">
            <v>0</v>
          </cell>
          <cell r="K794">
            <v>0</v>
          </cell>
          <cell r="L794">
            <v>0</v>
          </cell>
        </row>
        <row r="795">
          <cell r="A795" t="str">
            <v>LM1105  토피 3.0 ~ 5.0M</v>
          </cell>
          <cell r="C795">
            <v>0</v>
          </cell>
          <cell r="D795" t="str">
            <v>M</v>
          </cell>
          <cell r="E795">
            <v>0</v>
          </cell>
          <cell r="F795">
            <v>0</v>
          </cell>
          <cell r="G795">
            <v>0</v>
          </cell>
          <cell r="H795">
            <v>0</v>
          </cell>
          <cell r="I795">
            <v>0</v>
          </cell>
          <cell r="J795">
            <v>0</v>
          </cell>
          <cell r="K795">
            <v>0</v>
          </cell>
          <cell r="L795">
            <v>0</v>
          </cell>
        </row>
        <row r="796">
          <cell r="A796" t="str">
            <v>LM1150  지중강판</v>
          </cell>
          <cell r="B796" t="str">
            <v>ARCH형</v>
          </cell>
          <cell r="C796">
            <v>0</v>
          </cell>
          <cell r="D796" t="str">
            <v>M</v>
          </cell>
          <cell r="E796">
            <v>0</v>
          </cell>
          <cell r="F796">
            <v>0</v>
          </cell>
          <cell r="G796">
            <v>0</v>
          </cell>
          <cell r="H796">
            <v>0</v>
          </cell>
          <cell r="I796">
            <v>0</v>
          </cell>
          <cell r="J796">
            <v>0</v>
          </cell>
          <cell r="K796">
            <v>0</v>
          </cell>
          <cell r="L796">
            <v>0</v>
          </cell>
        </row>
        <row r="797">
          <cell r="A797" t="str">
            <v>LM1160  지중강판</v>
          </cell>
          <cell r="B797" t="str">
            <v>원형</v>
          </cell>
          <cell r="C797">
            <v>0</v>
          </cell>
          <cell r="D797" t="str">
            <v>M</v>
          </cell>
          <cell r="E797">
            <v>0</v>
          </cell>
          <cell r="F797">
            <v>0</v>
          </cell>
          <cell r="G797">
            <v>0</v>
          </cell>
          <cell r="H797">
            <v>0</v>
          </cell>
          <cell r="I797">
            <v>0</v>
          </cell>
          <cell r="J797">
            <v>0</v>
          </cell>
          <cell r="K797">
            <v>0</v>
          </cell>
          <cell r="L797">
            <v>0</v>
          </cell>
        </row>
        <row r="798">
          <cell r="A798" t="str">
            <v>LM1200  2.0x1.5</v>
          </cell>
          <cell r="C798">
            <v>0</v>
          </cell>
          <cell r="E798">
            <v>0</v>
          </cell>
          <cell r="F798">
            <v>0</v>
          </cell>
          <cell r="G798">
            <v>0</v>
          </cell>
          <cell r="H798">
            <v>0</v>
          </cell>
          <cell r="I798">
            <v>0</v>
          </cell>
          <cell r="J798">
            <v>0</v>
          </cell>
          <cell r="K798">
            <v>0</v>
          </cell>
          <cell r="L798">
            <v>0</v>
          </cell>
        </row>
        <row r="799">
          <cell r="A799" t="str">
            <v>LM1201  토피 0 ~ 3.0M</v>
          </cell>
          <cell r="C799">
            <v>0</v>
          </cell>
          <cell r="E799">
            <v>0</v>
          </cell>
          <cell r="F799">
            <v>0</v>
          </cell>
          <cell r="G799">
            <v>0</v>
          </cell>
          <cell r="H799">
            <v>0</v>
          </cell>
          <cell r="I799">
            <v>0</v>
          </cell>
          <cell r="J799">
            <v>0</v>
          </cell>
          <cell r="K799">
            <v>0</v>
          </cell>
          <cell r="L799">
            <v>0</v>
          </cell>
        </row>
        <row r="800">
          <cell r="A800" t="str">
            <v>LM1202  토피 3.0 ~ 5.0M</v>
          </cell>
          <cell r="C800">
            <v>0</v>
          </cell>
          <cell r="E800">
            <v>0</v>
          </cell>
          <cell r="F800">
            <v>0</v>
          </cell>
          <cell r="G800">
            <v>0</v>
          </cell>
          <cell r="H800">
            <v>0</v>
          </cell>
          <cell r="I800">
            <v>0</v>
          </cell>
          <cell r="J800">
            <v>0</v>
          </cell>
          <cell r="K800">
            <v>0</v>
          </cell>
          <cell r="L800">
            <v>0</v>
          </cell>
        </row>
        <row r="801">
          <cell r="A801" t="str">
            <v>LM1300  2.0x2.0</v>
          </cell>
          <cell r="C801">
            <v>0</v>
          </cell>
          <cell r="E801">
            <v>0</v>
          </cell>
          <cell r="F801">
            <v>185699045</v>
          </cell>
          <cell r="G801">
            <v>0</v>
          </cell>
          <cell r="H801">
            <v>135793912</v>
          </cell>
          <cell r="I801">
            <v>0</v>
          </cell>
          <cell r="J801">
            <v>25719489</v>
          </cell>
          <cell r="K801">
            <v>0</v>
          </cell>
          <cell r="L801">
            <v>347212446</v>
          </cell>
        </row>
        <row r="802">
          <cell r="A802" t="str">
            <v>LM1302  토피 0 ~ 3.0M</v>
          </cell>
          <cell r="C802">
            <v>59</v>
          </cell>
          <cell r="D802" t="str">
            <v>M</v>
          </cell>
          <cell r="E802">
            <v>445175</v>
          </cell>
          <cell r="F802">
            <v>26265325</v>
          </cell>
          <cell r="G802">
            <v>660765</v>
          </cell>
          <cell r="H802">
            <v>38985135</v>
          </cell>
          <cell r="I802">
            <v>105613</v>
          </cell>
          <cell r="J802">
            <v>6231167</v>
          </cell>
          <cell r="K802">
            <v>1211553</v>
          </cell>
          <cell r="L802">
            <v>71481627</v>
          </cell>
          <cell r="M802" t="str">
            <v>#.176</v>
          </cell>
        </row>
        <row r="803">
          <cell r="A803" t="str">
            <v>LM1305  토피 3.0 ~ 5.0M</v>
          </cell>
          <cell r="C803">
            <v>0</v>
          </cell>
          <cell r="D803" t="str">
            <v>M</v>
          </cell>
          <cell r="E803">
            <v>0</v>
          </cell>
          <cell r="F803">
            <v>0</v>
          </cell>
          <cell r="G803">
            <v>0</v>
          </cell>
          <cell r="H803">
            <v>0</v>
          </cell>
          <cell r="I803">
            <v>0</v>
          </cell>
          <cell r="J803">
            <v>0</v>
          </cell>
          <cell r="K803">
            <v>0</v>
          </cell>
          <cell r="L803">
            <v>0</v>
          </cell>
        </row>
        <row r="804">
          <cell r="A804" t="str">
            <v>LM1307  토피 5.0 ~ 7.0M</v>
          </cell>
          <cell r="C804">
            <v>0</v>
          </cell>
          <cell r="D804" t="str">
            <v>M</v>
          </cell>
          <cell r="E804">
            <v>0</v>
          </cell>
          <cell r="F804">
            <v>0</v>
          </cell>
          <cell r="G804">
            <v>0</v>
          </cell>
          <cell r="H804">
            <v>0</v>
          </cell>
          <cell r="I804">
            <v>0</v>
          </cell>
          <cell r="J804">
            <v>0</v>
          </cell>
          <cell r="K804">
            <v>0</v>
          </cell>
          <cell r="L804">
            <v>0</v>
          </cell>
        </row>
        <row r="805">
          <cell r="A805" t="str">
            <v>LM1309  토피 7.0 ~ 10.0M</v>
          </cell>
          <cell r="C805">
            <v>0</v>
          </cell>
          <cell r="D805" t="str">
            <v>M</v>
          </cell>
          <cell r="E805">
            <v>0</v>
          </cell>
          <cell r="F805">
            <v>0</v>
          </cell>
          <cell r="G805">
            <v>0</v>
          </cell>
          <cell r="H805">
            <v>0</v>
          </cell>
          <cell r="I805">
            <v>0</v>
          </cell>
          <cell r="J805">
            <v>0</v>
          </cell>
          <cell r="K805">
            <v>0</v>
          </cell>
          <cell r="L805">
            <v>0</v>
          </cell>
        </row>
        <row r="806">
          <cell r="A806" t="str">
            <v>LM1311  토피 10.0 ~ 12.0M</v>
          </cell>
          <cell r="C806">
            <v>0</v>
          </cell>
          <cell r="D806" t="str">
            <v>M</v>
          </cell>
          <cell r="E806">
            <v>0</v>
          </cell>
          <cell r="F806">
            <v>0</v>
          </cell>
          <cell r="G806">
            <v>0</v>
          </cell>
          <cell r="H806">
            <v>0</v>
          </cell>
          <cell r="I806">
            <v>0</v>
          </cell>
          <cell r="J806">
            <v>0</v>
          </cell>
          <cell r="K806">
            <v>0</v>
          </cell>
          <cell r="L806">
            <v>0</v>
          </cell>
        </row>
        <row r="807">
          <cell r="A807" t="str">
            <v>LM1312  토피 12.0 ~ 14.0M</v>
          </cell>
          <cell r="C807">
            <v>0</v>
          </cell>
          <cell r="D807" t="str">
            <v>M</v>
          </cell>
          <cell r="E807">
            <v>0</v>
          </cell>
          <cell r="F807">
            <v>0</v>
          </cell>
          <cell r="G807">
            <v>0</v>
          </cell>
          <cell r="H807">
            <v>0</v>
          </cell>
          <cell r="I807">
            <v>0</v>
          </cell>
          <cell r="J807">
            <v>0</v>
          </cell>
          <cell r="K807">
            <v>0</v>
          </cell>
          <cell r="L807">
            <v>0</v>
          </cell>
        </row>
        <row r="808">
          <cell r="A808" t="str">
            <v>LM1313  토피 14.0 ~ 16.0M</v>
          </cell>
          <cell r="C808">
            <v>0</v>
          </cell>
          <cell r="D808" t="str">
            <v>M</v>
          </cell>
          <cell r="E808">
            <v>0</v>
          </cell>
          <cell r="F808">
            <v>0</v>
          </cell>
          <cell r="G808">
            <v>0</v>
          </cell>
          <cell r="H808">
            <v>0</v>
          </cell>
          <cell r="I808">
            <v>0</v>
          </cell>
          <cell r="J808">
            <v>0</v>
          </cell>
          <cell r="K808">
            <v>0</v>
          </cell>
          <cell r="L808">
            <v>0</v>
          </cell>
        </row>
        <row r="809">
          <cell r="A809" t="str">
            <v>LM1314  토피 16.0 ~ 18.0M</v>
          </cell>
          <cell r="C809">
            <v>0</v>
          </cell>
          <cell r="D809" t="str">
            <v>M</v>
          </cell>
          <cell r="E809">
            <v>0</v>
          </cell>
          <cell r="F809">
            <v>0</v>
          </cell>
          <cell r="G809">
            <v>0</v>
          </cell>
          <cell r="H809">
            <v>0</v>
          </cell>
          <cell r="I809">
            <v>0</v>
          </cell>
          <cell r="J809">
            <v>0</v>
          </cell>
          <cell r="K809">
            <v>0</v>
          </cell>
          <cell r="L809">
            <v>0</v>
          </cell>
        </row>
        <row r="810">
          <cell r="A810" t="str">
            <v>LM1315  토피 18.0 ~ 20.0M</v>
          </cell>
          <cell r="C810">
            <v>0</v>
          </cell>
          <cell r="D810" t="str">
            <v>M</v>
          </cell>
          <cell r="E810">
            <v>0</v>
          </cell>
          <cell r="F810">
            <v>0</v>
          </cell>
          <cell r="G810">
            <v>0</v>
          </cell>
          <cell r="H810">
            <v>0</v>
          </cell>
          <cell r="I810">
            <v>0</v>
          </cell>
          <cell r="J810">
            <v>0</v>
          </cell>
          <cell r="K810">
            <v>0</v>
          </cell>
          <cell r="L810">
            <v>0</v>
          </cell>
        </row>
        <row r="811">
          <cell r="A811" t="str">
            <v>LM1316  토피 20.0 ~ 22.0M</v>
          </cell>
          <cell r="C811">
            <v>0</v>
          </cell>
          <cell r="D811" t="str">
            <v>M</v>
          </cell>
          <cell r="E811">
            <v>0</v>
          </cell>
          <cell r="F811">
            <v>0</v>
          </cell>
          <cell r="G811">
            <v>0</v>
          </cell>
          <cell r="H811">
            <v>0</v>
          </cell>
          <cell r="I811">
            <v>0</v>
          </cell>
          <cell r="J811">
            <v>0</v>
          </cell>
          <cell r="K811">
            <v>0</v>
          </cell>
          <cell r="L811">
            <v>0</v>
          </cell>
        </row>
        <row r="812">
          <cell r="A812" t="str">
            <v>LM1317  토피 22.0 ~ 24.0M</v>
          </cell>
          <cell r="C812">
            <v>0</v>
          </cell>
          <cell r="D812" t="str">
            <v>M</v>
          </cell>
          <cell r="E812">
            <v>0</v>
          </cell>
          <cell r="F812">
            <v>0</v>
          </cell>
          <cell r="G812">
            <v>0</v>
          </cell>
          <cell r="H812">
            <v>0</v>
          </cell>
          <cell r="I812">
            <v>0</v>
          </cell>
          <cell r="J812">
            <v>0</v>
          </cell>
          <cell r="K812">
            <v>0</v>
          </cell>
          <cell r="L812">
            <v>0</v>
          </cell>
        </row>
        <row r="813">
          <cell r="A813" t="str">
            <v>LM1318  토피 24.0 ~ 26.0M</v>
          </cell>
          <cell r="C813">
            <v>0</v>
          </cell>
          <cell r="D813" t="str">
            <v>M</v>
          </cell>
          <cell r="E813">
            <v>0</v>
          </cell>
          <cell r="F813">
            <v>0</v>
          </cell>
          <cell r="G813">
            <v>0</v>
          </cell>
          <cell r="H813">
            <v>0</v>
          </cell>
          <cell r="I813">
            <v>0</v>
          </cell>
          <cell r="J813">
            <v>0</v>
          </cell>
          <cell r="K813">
            <v>0</v>
          </cell>
          <cell r="L813">
            <v>0</v>
          </cell>
        </row>
        <row r="814">
          <cell r="A814" t="str">
            <v>LM1350  지중강판</v>
          </cell>
          <cell r="B814" t="str">
            <v>ARCH형</v>
          </cell>
          <cell r="C814">
            <v>51</v>
          </cell>
          <cell r="D814" t="str">
            <v>M</v>
          </cell>
          <cell r="E814">
            <v>717016</v>
          </cell>
          <cell r="F814">
            <v>36567816</v>
          </cell>
          <cell r="G814">
            <v>489763</v>
          </cell>
          <cell r="H814">
            <v>24977913</v>
          </cell>
          <cell r="I814">
            <v>110838</v>
          </cell>
          <cell r="J814">
            <v>5652738</v>
          </cell>
          <cell r="K814">
            <v>1317617</v>
          </cell>
          <cell r="L814">
            <v>67198467</v>
          </cell>
          <cell r="M814" t="str">
            <v>#.177</v>
          </cell>
        </row>
        <row r="815">
          <cell r="A815" t="str">
            <v>LM1360  지중강판</v>
          </cell>
          <cell r="B815" t="str">
            <v>원형</v>
          </cell>
          <cell r="C815">
            <v>112</v>
          </cell>
          <cell r="D815" t="str">
            <v>M</v>
          </cell>
          <cell r="E815">
            <v>1097017</v>
          </cell>
          <cell r="F815">
            <v>122865904</v>
          </cell>
          <cell r="G815">
            <v>641347</v>
          </cell>
          <cell r="H815">
            <v>71830864</v>
          </cell>
          <cell r="I815">
            <v>123532</v>
          </cell>
          <cell r="J815">
            <v>13835584</v>
          </cell>
          <cell r="K815">
            <v>1861896</v>
          </cell>
          <cell r="L815">
            <v>208532352</v>
          </cell>
          <cell r="M815" t="str">
            <v>#.178</v>
          </cell>
        </row>
        <row r="816">
          <cell r="A816" t="str">
            <v>LM1400  2.5x2.0</v>
          </cell>
          <cell r="C816">
            <v>0</v>
          </cell>
          <cell r="E816">
            <v>0</v>
          </cell>
          <cell r="F816">
            <v>0</v>
          </cell>
          <cell r="G816">
            <v>0</v>
          </cell>
          <cell r="H816">
            <v>0</v>
          </cell>
          <cell r="I816">
            <v>0</v>
          </cell>
          <cell r="J816">
            <v>0</v>
          </cell>
          <cell r="K816">
            <v>0</v>
          </cell>
          <cell r="L816">
            <v>0</v>
          </cell>
        </row>
        <row r="817">
          <cell r="A817" t="str">
            <v>LM1401  토피 0 ~ 2.0M</v>
          </cell>
          <cell r="C817">
            <v>0</v>
          </cell>
          <cell r="D817" t="str">
            <v>M</v>
          </cell>
          <cell r="E817">
            <v>0</v>
          </cell>
          <cell r="F817">
            <v>0</v>
          </cell>
          <cell r="G817">
            <v>0</v>
          </cell>
          <cell r="H817">
            <v>0</v>
          </cell>
          <cell r="I817">
            <v>0</v>
          </cell>
          <cell r="J817">
            <v>0</v>
          </cell>
          <cell r="K817">
            <v>0</v>
          </cell>
          <cell r="L817">
            <v>0</v>
          </cell>
        </row>
        <row r="818">
          <cell r="A818" t="str">
            <v>LM1403  토피 2.0 ~ 4.0M</v>
          </cell>
          <cell r="C818">
            <v>0</v>
          </cell>
          <cell r="D818" t="str">
            <v>M</v>
          </cell>
          <cell r="E818">
            <v>0</v>
          </cell>
          <cell r="F818">
            <v>0</v>
          </cell>
          <cell r="G818">
            <v>0</v>
          </cell>
          <cell r="H818">
            <v>0</v>
          </cell>
          <cell r="I818">
            <v>0</v>
          </cell>
          <cell r="J818">
            <v>0</v>
          </cell>
          <cell r="K818">
            <v>0</v>
          </cell>
          <cell r="L818">
            <v>0</v>
          </cell>
        </row>
        <row r="819">
          <cell r="A819" t="str">
            <v>LM1406  토피 4.0 ~ 6.0M</v>
          </cell>
          <cell r="C819">
            <v>0</v>
          </cell>
          <cell r="D819" t="str">
            <v>M</v>
          </cell>
          <cell r="E819">
            <v>0</v>
          </cell>
          <cell r="F819">
            <v>0</v>
          </cell>
          <cell r="G819">
            <v>0</v>
          </cell>
          <cell r="H819">
            <v>0</v>
          </cell>
          <cell r="I819">
            <v>0</v>
          </cell>
          <cell r="J819">
            <v>0</v>
          </cell>
          <cell r="K819">
            <v>0</v>
          </cell>
          <cell r="L819">
            <v>0</v>
          </cell>
        </row>
        <row r="820">
          <cell r="A820" t="str">
            <v>LM1408  토피 6.0 ~ 8.0M</v>
          </cell>
          <cell r="C820">
            <v>0</v>
          </cell>
          <cell r="D820" t="str">
            <v>M</v>
          </cell>
          <cell r="E820">
            <v>0</v>
          </cell>
          <cell r="F820">
            <v>0</v>
          </cell>
          <cell r="G820">
            <v>0</v>
          </cell>
          <cell r="H820">
            <v>0</v>
          </cell>
          <cell r="I820">
            <v>0</v>
          </cell>
          <cell r="J820">
            <v>0</v>
          </cell>
          <cell r="K820">
            <v>0</v>
          </cell>
          <cell r="L820">
            <v>0</v>
          </cell>
        </row>
        <row r="821">
          <cell r="A821" t="str">
            <v>LM1410  토피 8.0 ~ 10.0M</v>
          </cell>
          <cell r="C821">
            <v>0</v>
          </cell>
          <cell r="D821" t="str">
            <v>M</v>
          </cell>
          <cell r="E821">
            <v>0</v>
          </cell>
          <cell r="F821">
            <v>0</v>
          </cell>
          <cell r="G821">
            <v>0</v>
          </cell>
          <cell r="H821">
            <v>0</v>
          </cell>
          <cell r="I821">
            <v>0</v>
          </cell>
          <cell r="J821">
            <v>0</v>
          </cell>
          <cell r="K821">
            <v>0</v>
          </cell>
          <cell r="L821">
            <v>0</v>
          </cell>
        </row>
        <row r="822">
          <cell r="A822" t="str">
            <v>LM1411  토피 10.0 ~ 12.0M</v>
          </cell>
          <cell r="C822">
            <v>0</v>
          </cell>
          <cell r="D822" t="str">
            <v>M</v>
          </cell>
          <cell r="E822">
            <v>0</v>
          </cell>
          <cell r="F822">
            <v>0</v>
          </cell>
          <cell r="G822">
            <v>0</v>
          </cell>
          <cell r="H822">
            <v>0</v>
          </cell>
          <cell r="I822">
            <v>0</v>
          </cell>
          <cell r="J822">
            <v>0</v>
          </cell>
          <cell r="K822">
            <v>0</v>
          </cell>
          <cell r="L822">
            <v>0</v>
          </cell>
        </row>
        <row r="823">
          <cell r="A823" t="str">
            <v>LM1412  토피 12.0 ~ 14.0M</v>
          </cell>
          <cell r="C823">
            <v>0</v>
          </cell>
          <cell r="D823" t="str">
            <v>M</v>
          </cell>
          <cell r="E823">
            <v>0</v>
          </cell>
          <cell r="F823">
            <v>0</v>
          </cell>
          <cell r="G823">
            <v>0</v>
          </cell>
          <cell r="H823">
            <v>0</v>
          </cell>
          <cell r="I823">
            <v>0</v>
          </cell>
          <cell r="J823">
            <v>0</v>
          </cell>
          <cell r="K823">
            <v>0</v>
          </cell>
          <cell r="L823">
            <v>0</v>
          </cell>
        </row>
        <row r="824">
          <cell r="A824" t="str">
            <v>LM1413  토피 14.0 ~ 16.0M</v>
          </cell>
          <cell r="C824">
            <v>0</v>
          </cell>
          <cell r="D824" t="str">
            <v>M</v>
          </cell>
          <cell r="E824">
            <v>0</v>
          </cell>
          <cell r="F824">
            <v>0</v>
          </cell>
          <cell r="G824">
            <v>0</v>
          </cell>
          <cell r="H824">
            <v>0</v>
          </cell>
          <cell r="I824">
            <v>0</v>
          </cell>
          <cell r="J824">
            <v>0</v>
          </cell>
          <cell r="K824">
            <v>0</v>
          </cell>
          <cell r="L824">
            <v>0</v>
          </cell>
        </row>
        <row r="825">
          <cell r="A825" t="str">
            <v>LM1416  토피 20.0 ~ 22.0M</v>
          </cell>
          <cell r="C825">
            <v>0</v>
          </cell>
          <cell r="D825" t="str">
            <v>M</v>
          </cell>
          <cell r="E825">
            <v>0</v>
          </cell>
          <cell r="F825">
            <v>0</v>
          </cell>
          <cell r="G825">
            <v>0</v>
          </cell>
          <cell r="H825">
            <v>0</v>
          </cell>
          <cell r="I825">
            <v>0</v>
          </cell>
          <cell r="J825">
            <v>0</v>
          </cell>
          <cell r="K825">
            <v>0</v>
          </cell>
          <cell r="L825">
            <v>0</v>
          </cell>
        </row>
        <row r="826">
          <cell r="A826" t="str">
            <v>LM1500  2.5x2.5</v>
          </cell>
          <cell r="C826">
            <v>0</v>
          </cell>
          <cell r="E826">
            <v>0</v>
          </cell>
          <cell r="F826">
            <v>0</v>
          </cell>
          <cell r="G826">
            <v>0</v>
          </cell>
          <cell r="H826">
            <v>0</v>
          </cell>
          <cell r="I826">
            <v>0</v>
          </cell>
          <cell r="J826">
            <v>0</v>
          </cell>
          <cell r="K826">
            <v>0</v>
          </cell>
          <cell r="L826">
            <v>0</v>
          </cell>
        </row>
        <row r="827">
          <cell r="A827" t="str">
            <v>LM1501  토피 0 ~ 2.0M</v>
          </cell>
          <cell r="C827">
            <v>0</v>
          </cell>
          <cell r="D827" t="str">
            <v>M</v>
          </cell>
          <cell r="E827">
            <v>0</v>
          </cell>
          <cell r="F827">
            <v>0</v>
          </cell>
          <cell r="G827">
            <v>0</v>
          </cell>
          <cell r="H827">
            <v>0</v>
          </cell>
          <cell r="I827">
            <v>0</v>
          </cell>
          <cell r="J827">
            <v>0</v>
          </cell>
          <cell r="K827">
            <v>0</v>
          </cell>
          <cell r="L827">
            <v>0</v>
          </cell>
        </row>
        <row r="828">
          <cell r="A828" t="str">
            <v>LM1503  토피 2.0 ~ 4.0M</v>
          </cell>
          <cell r="C828">
            <v>0</v>
          </cell>
          <cell r="D828" t="str">
            <v>M</v>
          </cell>
          <cell r="E828">
            <v>0</v>
          </cell>
          <cell r="F828">
            <v>0</v>
          </cell>
          <cell r="G828">
            <v>0</v>
          </cell>
          <cell r="H828">
            <v>0</v>
          </cell>
          <cell r="I828">
            <v>0</v>
          </cell>
          <cell r="J828">
            <v>0</v>
          </cell>
          <cell r="K828">
            <v>0</v>
          </cell>
          <cell r="L828">
            <v>0</v>
          </cell>
        </row>
        <row r="829">
          <cell r="A829" t="str">
            <v>LM1506  토피 4.0 ~ 6.0M</v>
          </cell>
          <cell r="C829">
            <v>0</v>
          </cell>
          <cell r="D829" t="str">
            <v>M</v>
          </cell>
          <cell r="E829">
            <v>0</v>
          </cell>
          <cell r="F829">
            <v>0</v>
          </cell>
          <cell r="G829">
            <v>0</v>
          </cell>
          <cell r="H829">
            <v>0</v>
          </cell>
          <cell r="I829">
            <v>0</v>
          </cell>
          <cell r="J829">
            <v>0</v>
          </cell>
          <cell r="K829">
            <v>0</v>
          </cell>
          <cell r="L829">
            <v>0</v>
          </cell>
        </row>
        <row r="830">
          <cell r="A830" t="str">
            <v>LM1508  토피 6.0 ~ 8.0M</v>
          </cell>
          <cell r="C830">
            <v>0</v>
          </cell>
          <cell r="D830" t="str">
            <v>M</v>
          </cell>
          <cell r="E830">
            <v>0</v>
          </cell>
          <cell r="F830">
            <v>0</v>
          </cell>
          <cell r="G830">
            <v>0</v>
          </cell>
          <cell r="H830">
            <v>0</v>
          </cell>
          <cell r="I830">
            <v>0</v>
          </cell>
          <cell r="J830">
            <v>0</v>
          </cell>
          <cell r="K830">
            <v>0</v>
          </cell>
          <cell r="L830">
            <v>0</v>
          </cell>
        </row>
        <row r="831">
          <cell r="A831" t="str">
            <v>LM1510  토피 8.0 ~ 10.0M</v>
          </cell>
          <cell r="C831">
            <v>0</v>
          </cell>
          <cell r="D831" t="str">
            <v>M</v>
          </cell>
          <cell r="E831">
            <v>0</v>
          </cell>
          <cell r="F831">
            <v>0</v>
          </cell>
          <cell r="G831">
            <v>0</v>
          </cell>
          <cell r="H831">
            <v>0</v>
          </cell>
          <cell r="I831">
            <v>0</v>
          </cell>
          <cell r="J831">
            <v>0</v>
          </cell>
          <cell r="K831">
            <v>0</v>
          </cell>
          <cell r="L831">
            <v>0</v>
          </cell>
        </row>
        <row r="832">
          <cell r="A832" t="str">
            <v>LM1511  토피 10.0 ~ 12.0M</v>
          </cell>
          <cell r="C832">
            <v>0</v>
          </cell>
          <cell r="D832" t="str">
            <v>M</v>
          </cell>
          <cell r="E832">
            <v>0</v>
          </cell>
          <cell r="F832">
            <v>0</v>
          </cell>
          <cell r="G832">
            <v>0</v>
          </cell>
          <cell r="H832">
            <v>0</v>
          </cell>
          <cell r="I832">
            <v>0</v>
          </cell>
          <cell r="J832">
            <v>0</v>
          </cell>
          <cell r="K832">
            <v>0</v>
          </cell>
          <cell r="L832">
            <v>0</v>
          </cell>
        </row>
        <row r="833">
          <cell r="A833" t="str">
            <v>LM1512  토피 12.0 ~ 14.0M</v>
          </cell>
          <cell r="C833">
            <v>0</v>
          </cell>
          <cell r="D833" t="str">
            <v>M</v>
          </cell>
          <cell r="E833">
            <v>0</v>
          </cell>
          <cell r="F833">
            <v>0</v>
          </cell>
          <cell r="G833">
            <v>0</v>
          </cell>
          <cell r="H833">
            <v>0</v>
          </cell>
          <cell r="I833">
            <v>0</v>
          </cell>
          <cell r="J833">
            <v>0</v>
          </cell>
          <cell r="K833">
            <v>0</v>
          </cell>
          <cell r="L833">
            <v>0</v>
          </cell>
        </row>
        <row r="834">
          <cell r="A834" t="str">
            <v>LM1513  토피 14.0 ~ 16.0M</v>
          </cell>
          <cell r="C834">
            <v>0</v>
          </cell>
          <cell r="D834" t="str">
            <v>M</v>
          </cell>
          <cell r="E834">
            <v>0</v>
          </cell>
          <cell r="F834">
            <v>0</v>
          </cell>
          <cell r="G834">
            <v>0</v>
          </cell>
          <cell r="H834">
            <v>0</v>
          </cell>
          <cell r="I834">
            <v>0</v>
          </cell>
          <cell r="J834">
            <v>0</v>
          </cell>
          <cell r="K834">
            <v>0</v>
          </cell>
          <cell r="L834">
            <v>0</v>
          </cell>
        </row>
        <row r="835">
          <cell r="A835" t="str">
            <v>LM1516  토피 20.0 ~ 22.0M</v>
          </cell>
          <cell r="C835">
            <v>0</v>
          </cell>
          <cell r="D835" t="str">
            <v>M</v>
          </cell>
          <cell r="E835">
            <v>0</v>
          </cell>
          <cell r="F835">
            <v>0</v>
          </cell>
          <cell r="G835">
            <v>0</v>
          </cell>
          <cell r="H835">
            <v>0</v>
          </cell>
          <cell r="I835">
            <v>0</v>
          </cell>
          <cell r="J835">
            <v>0</v>
          </cell>
          <cell r="K835">
            <v>0</v>
          </cell>
          <cell r="L835">
            <v>0</v>
          </cell>
        </row>
        <row r="836">
          <cell r="A836" t="str">
            <v>LM1550  지중강판</v>
          </cell>
          <cell r="B836" t="str">
            <v>ARCH혈</v>
          </cell>
          <cell r="C836">
            <v>0</v>
          </cell>
          <cell r="D836" t="str">
            <v>M</v>
          </cell>
          <cell r="E836">
            <v>0</v>
          </cell>
          <cell r="F836">
            <v>0</v>
          </cell>
          <cell r="G836">
            <v>0</v>
          </cell>
          <cell r="H836">
            <v>0</v>
          </cell>
          <cell r="I836">
            <v>0</v>
          </cell>
          <cell r="J836">
            <v>0</v>
          </cell>
          <cell r="K836">
            <v>0</v>
          </cell>
          <cell r="L836">
            <v>0</v>
          </cell>
        </row>
        <row r="837">
          <cell r="A837" t="str">
            <v>LM1560  지중강판</v>
          </cell>
          <cell r="B837" t="str">
            <v>원형</v>
          </cell>
          <cell r="C837">
            <v>0</v>
          </cell>
          <cell r="D837" t="str">
            <v>M</v>
          </cell>
          <cell r="E837">
            <v>0</v>
          </cell>
          <cell r="F837">
            <v>0</v>
          </cell>
          <cell r="G837">
            <v>0</v>
          </cell>
          <cell r="H837">
            <v>0</v>
          </cell>
          <cell r="I837">
            <v>0</v>
          </cell>
          <cell r="J837">
            <v>0</v>
          </cell>
          <cell r="K837">
            <v>0</v>
          </cell>
          <cell r="L837">
            <v>0</v>
          </cell>
        </row>
        <row r="838">
          <cell r="A838" t="str">
            <v>LM1600  3.0x2.0</v>
          </cell>
          <cell r="C838">
            <v>0</v>
          </cell>
          <cell r="E838">
            <v>0</v>
          </cell>
          <cell r="F838">
            <v>57116191</v>
          </cell>
          <cell r="G838">
            <v>0</v>
          </cell>
          <cell r="H838">
            <v>41173780</v>
          </cell>
          <cell r="I838">
            <v>0</v>
          </cell>
          <cell r="J838">
            <v>11421152</v>
          </cell>
          <cell r="K838">
            <v>0</v>
          </cell>
          <cell r="L838">
            <v>109711123</v>
          </cell>
        </row>
        <row r="839">
          <cell r="A839" t="str">
            <v>LM1602  토피 0 ~ 3.0M</v>
          </cell>
          <cell r="C839">
            <v>0</v>
          </cell>
          <cell r="D839" t="str">
            <v>M</v>
          </cell>
          <cell r="E839">
            <v>0</v>
          </cell>
          <cell r="F839">
            <v>0</v>
          </cell>
          <cell r="G839">
            <v>0</v>
          </cell>
          <cell r="H839">
            <v>0</v>
          </cell>
          <cell r="I839">
            <v>0</v>
          </cell>
          <cell r="J839">
            <v>0</v>
          </cell>
          <cell r="K839">
            <v>0</v>
          </cell>
          <cell r="L839">
            <v>0</v>
          </cell>
        </row>
        <row r="840">
          <cell r="A840" t="str">
            <v>LM1604  토피 3.0 ~ 4.0M</v>
          </cell>
          <cell r="C840">
            <v>0</v>
          </cell>
          <cell r="D840" t="str">
            <v>M</v>
          </cell>
          <cell r="E840">
            <v>0</v>
          </cell>
          <cell r="F840">
            <v>0</v>
          </cell>
          <cell r="G840">
            <v>0</v>
          </cell>
          <cell r="H840">
            <v>0</v>
          </cell>
          <cell r="I840">
            <v>0</v>
          </cell>
          <cell r="J840">
            <v>0</v>
          </cell>
          <cell r="K840">
            <v>0</v>
          </cell>
          <cell r="L840">
            <v>0</v>
          </cell>
        </row>
        <row r="841">
          <cell r="A841" t="str">
            <v>LM1606  토피 4.0 ~ 6.0M</v>
          </cell>
          <cell r="C841">
            <v>0</v>
          </cell>
          <cell r="D841" t="str">
            <v>M</v>
          </cell>
          <cell r="E841">
            <v>0</v>
          </cell>
          <cell r="F841">
            <v>0</v>
          </cell>
          <cell r="G841">
            <v>0</v>
          </cell>
          <cell r="H841">
            <v>0</v>
          </cell>
          <cell r="I841">
            <v>0</v>
          </cell>
          <cell r="J841">
            <v>0</v>
          </cell>
          <cell r="K841">
            <v>0</v>
          </cell>
          <cell r="L841">
            <v>0</v>
          </cell>
        </row>
        <row r="842">
          <cell r="A842" t="str">
            <v>LM1608  토피 6.0 ~ 8.0M</v>
          </cell>
          <cell r="C842">
            <v>0</v>
          </cell>
          <cell r="D842" t="str">
            <v>M</v>
          </cell>
          <cell r="E842">
            <v>0</v>
          </cell>
          <cell r="F842">
            <v>0</v>
          </cell>
          <cell r="G842">
            <v>0</v>
          </cell>
          <cell r="H842">
            <v>0</v>
          </cell>
          <cell r="I842">
            <v>0</v>
          </cell>
          <cell r="J842">
            <v>0</v>
          </cell>
          <cell r="K842">
            <v>0</v>
          </cell>
          <cell r="L842">
            <v>0</v>
          </cell>
        </row>
        <row r="843">
          <cell r="A843" t="str">
            <v>LM1610  토피 8.0 ~ 10.0M</v>
          </cell>
          <cell r="C843">
            <v>0</v>
          </cell>
          <cell r="D843" t="str">
            <v>M</v>
          </cell>
          <cell r="E843">
            <v>0</v>
          </cell>
          <cell r="F843">
            <v>0</v>
          </cell>
          <cell r="G843">
            <v>0</v>
          </cell>
          <cell r="H843">
            <v>0</v>
          </cell>
          <cell r="I843">
            <v>0</v>
          </cell>
          <cell r="J843">
            <v>0</v>
          </cell>
          <cell r="K843">
            <v>0</v>
          </cell>
          <cell r="L843">
            <v>0</v>
          </cell>
        </row>
        <row r="844">
          <cell r="A844" t="str">
            <v>LM1612  토피 10.0 ~ 12.0M</v>
          </cell>
          <cell r="C844">
            <v>0</v>
          </cell>
          <cell r="D844" t="str">
            <v>M</v>
          </cell>
          <cell r="E844">
            <v>0</v>
          </cell>
          <cell r="F844">
            <v>0</v>
          </cell>
          <cell r="G844">
            <v>0</v>
          </cell>
          <cell r="H844">
            <v>0</v>
          </cell>
          <cell r="I844">
            <v>0</v>
          </cell>
          <cell r="J844">
            <v>0</v>
          </cell>
          <cell r="K844">
            <v>0</v>
          </cell>
          <cell r="L844">
            <v>0</v>
          </cell>
        </row>
        <row r="845">
          <cell r="A845" t="str">
            <v>LM1614  토피 16.0 ~ 18.0M</v>
          </cell>
          <cell r="C845">
            <v>0</v>
          </cell>
          <cell r="D845" t="str">
            <v>M</v>
          </cell>
          <cell r="E845">
            <v>0</v>
          </cell>
          <cell r="F845">
            <v>0</v>
          </cell>
          <cell r="G845">
            <v>0</v>
          </cell>
          <cell r="H845">
            <v>0</v>
          </cell>
          <cell r="I845">
            <v>0</v>
          </cell>
          <cell r="J845">
            <v>0</v>
          </cell>
          <cell r="K845">
            <v>0</v>
          </cell>
          <cell r="L845">
            <v>0</v>
          </cell>
        </row>
        <row r="846">
          <cell r="A846" t="str">
            <v>LM1615  토피 18.0 ~ 20.0M</v>
          </cell>
          <cell r="C846">
            <v>0</v>
          </cell>
          <cell r="D846" t="str">
            <v>M</v>
          </cell>
          <cell r="E846">
            <v>0</v>
          </cell>
          <cell r="F846">
            <v>0</v>
          </cell>
          <cell r="G846">
            <v>0</v>
          </cell>
          <cell r="H846">
            <v>0</v>
          </cell>
          <cell r="I846">
            <v>0</v>
          </cell>
          <cell r="J846">
            <v>0</v>
          </cell>
          <cell r="K846">
            <v>0</v>
          </cell>
          <cell r="L846">
            <v>0</v>
          </cell>
        </row>
        <row r="847">
          <cell r="A847" t="str">
            <v>LM1616  토피 20.0 ~ 22.0M</v>
          </cell>
          <cell r="C847">
            <v>0</v>
          </cell>
          <cell r="D847" t="str">
            <v>M</v>
          </cell>
          <cell r="E847">
            <v>0</v>
          </cell>
          <cell r="F847">
            <v>0</v>
          </cell>
          <cell r="G847">
            <v>0</v>
          </cell>
          <cell r="H847">
            <v>0</v>
          </cell>
          <cell r="I847">
            <v>0</v>
          </cell>
          <cell r="J847">
            <v>0</v>
          </cell>
          <cell r="K847">
            <v>0</v>
          </cell>
          <cell r="L847">
            <v>0</v>
          </cell>
        </row>
        <row r="848">
          <cell r="A848" t="str">
            <v>LM1650  지중강판</v>
          </cell>
          <cell r="B848" t="str">
            <v>ARCH형</v>
          </cell>
          <cell r="C848">
            <v>61</v>
          </cell>
          <cell r="D848" t="str">
            <v>M</v>
          </cell>
          <cell r="E848">
            <v>936331</v>
          </cell>
          <cell r="F848">
            <v>57116191</v>
          </cell>
          <cell r="G848">
            <v>674980</v>
          </cell>
          <cell r="H848">
            <v>41173780</v>
          </cell>
          <cell r="I848">
            <v>187232</v>
          </cell>
          <cell r="J848">
            <v>11421152</v>
          </cell>
          <cell r="K848">
            <v>1798543</v>
          </cell>
          <cell r="L848">
            <v>109711123</v>
          </cell>
          <cell r="M848" t="str">
            <v>#.179</v>
          </cell>
        </row>
        <row r="849">
          <cell r="A849" t="str">
            <v>LM1660  지중강판</v>
          </cell>
          <cell r="B849" t="str">
            <v>원형</v>
          </cell>
          <cell r="C849">
            <v>0</v>
          </cell>
          <cell r="D849" t="str">
            <v>M</v>
          </cell>
          <cell r="E849">
            <v>0</v>
          </cell>
          <cell r="F849">
            <v>0</v>
          </cell>
          <cell r="G849">
            <v>0</v>
          </cell>
          <cell r="H849">
            <v>0</v>
          </cell>
          <cell r="I849">
            <v>0</v>
          </cell>
          <cell r="J849">
            <v>0</v>
          </cell>
          <cell r="K849">
            <v>0</v>
          </cell>
          <cell r="L849">
            <v>0</v>
          </cell>
        </row>
        <row r="850">
          <cell r="A850" t="str">
            <v>LM1700  3.0x2.5</v>
          </cell>
          <cell r="C850">
            <v>0</v>
          </cell>
          <cell r="E850">
            <v>0</v>
          </cell>
          <cell r="F850">
            <v>205488084</v>
          </cell>
          <cell r="G850">
            <v>0</v>
          </cell>
          <cell r="H850">
            <v>93613515</v>
          </cell>
          <cell r="I850">
            <v>0</v>
          </cell>
          <cell r="J850">
            <v>22299345</v>
          </cell>
          <cell r="K850">
            <v>0</v>
          </cell>
          <cell r="L850">
            <v>321400944</v>
          </cell>
        </row>
        <row r="851">
          <cell r="A851" t="str">
            <v>LM1702  토피 0 ~ 3.0M</v>
          </cell>
          <cell r="C851">
            <v>0</v>
          </cell>
          <cell r="D851" t="str">
            <v>M</v>
          </cell>
          <cell r="E851">
            <v>0</v>
          </cell>
          <cell r="F851">
            <v>0</v>
          </cell>
          <cell r="G851">
            <v>0</v>
          </cell>
          <cell r="H851">
            <v>0</v>
          </cell>
          <cell r="I851">
            <v>0</v>
          </cell>
          <cell r="J851">
            <v>0</v>
          </cell>
          <cell r="K851">
            <v>0</v>
          </cell>
          <cell r="L851">
            <v>0</v>
          </cell>
        </row>
        <row r="852">
          <cell r="A852" t="str">
            <v>LM1704  토피 3.0 ~ 4.0M</v>
          </cell>
          <cell r="C852">
            <v>0</v>
          </cell>
          <cell r="D852" t="str">
            <v>M</v>
          </cell>
          <cell r="E852">
            <v>0</v>
          </cell>
          <cell r="F852">
            <v>0</v>
          </cell>
          <cell r="G852">
            <v>0</v>
          </cell>
          <cell r="H852">
            <v>0</v>
          </cell>
          <cell r="I852">
            <v>0</v>
          </cell>
          <cell r="J852">
            <v>0</v>
          </cell>
          <cell r="K852">
            <v>0</v>
          </cell>
          <cell r="L852">
            <v>0</v>
          </cell>
        </row>
        <row r="853">
          <cell r="A853" t="str">
            <v>LM1706  토피 4.0 ~ 6.0M</v>
          </cell>
          <cell r="C853">
            <v>0</v>
          </cell>
          <cell r="D853" t="str">
            <v>M</v>
          </cell>
          <cell r="E853">
            <v>0</v>
          </cell>
          <cell r="F853">
            <v>0</v>
          </cell>
          <cell r="G853">
            <v>0</v>
          </cell>
          <cell r="H853">
            <v>0</v>
          </cell>
          <cell r="I853">
            <v>0</v>
          </cell>
          <cell r="J853">
            <v>0</v>
          </cell>
          <cell r="K853">
            <v>0</v>
          </cell>
          <cell r="L853">
            <v>0</v>
          </cell>
        </row>
        <row r="854">
          <cell r="A854" t="str">
            <v>LM1708  토피 6.0 ~ 8.0M</v>
          </cell>
          <cell r="C854">
            <v>0</v>
          </cell>
          <cell r="D854" t="str">
            <v>M</v>
          </cell>
          <cell r="E854">
            <v>0</v>
          </cell>
          <cell r="F854">
            <v>0</v>
          </cell>
          <cell r="G854">
            <v>0</v>
          </cell>
          <cell r="H854">
            <v>0</v>
          </cell>
          <cell r="I854">
            <v>0</v>
          </cell>
          <cell r="J854">
            <v>0</v>
          </cell>
          <cell r="K854">
            <v>0</v>
          </cell>
          <cell r="L854">
            <v>0</v>
          </cell>
        </row>
        <row r="855">
          <cell r="A855" t="str">
            <v>LM1710  토피 8.0 ~ 10.0M</v>
          </cell>
          <cell r="C855">
            <v>0</v>
          </cell>
          <cell r="D855" t="str">
            <v>M</v>
          </cell>
          <cell r="E855">
            <v>0</v>
          </cell>
          <cell r="F855">
            <v>0</v>
          </cell>
          <cell r="G855">
            <v>0</v>
          </cell>
          <cell r="H855">
            <v>0</v>
          </cell>
          <cell r="I855">
            <v>0</v>
          </cell>
          <cell r="J855">
            <v>0</v>
          </cell>
          <cell r="K855">
            <v>0</v>
          </cell>
          <cell r="L855">
            <v>0</v>
          </cell>
        </row>
        <row r="856">
          <cell r="A856" t="str">
            <v>LM1750  지중강판</v>
          </cell>
          <cell r="B856" t="str">
            <v>ARCH형</v>
          </cell>
          <cell r="C856">
            <v>0</v>
          </cell>
          <cell r="D856" t="str">
            <v>M</v>
          </cell>
          <cell r="E856">
            <v>0</v>
          </cell>
          <cell r="F856">
            <v>0</v>
          </cell>
          <cell r="G856">
            <v>0</v>
          </cell>
          <cell r="H856">
            <v>0</v>
          </cell>
          <cell r="I856">
            <v>0</v>
          </cell>
          <cell r="J856">
            <v>0</v>
          </cell>
          <cell r="K856">
            <v>0</v>
          </cell>
          <cell r="L856">
            <v>0</v>
          </cell>
        </row>
        <row r="857">
          <cell r="A857" t="str">
            <v>LM1760  지중강판</v>
          </cell>
          <cell r="B857" t="str">
            <v>원형</v>
          </cell>
          <cell r="C857">
            <v>111</v>
          </cell>
          <cell r="D857" t="str">
            <v>M</v>
          </cell>
          <cell r="E857">
            <v>1851244</v>
          </cell>
          <cell r="F857">
            <v>205488084</v>
          </cell>
          <cell r="G857">
            <v>843365</v>
          </cell>
          <cell r="H857">
            <v>93613515</v>
          </cell>
          <cell r="I857">
            <v>200895</v>
          </cell>
          <cell r="J857">
            <v>22299345</v>
          </cell>
          <cell r="K857">
            <v>2895504</v>
          </cell>
          <cell r="L857">
            <v>321400944</v>
          </cell>
          <cell r="M857" t="str">
            <v>#.180</v>
          </cell>
        </row>
        <row r="858">
          <cell r="A858" t="str">
            <v>LM1800  3.0x3.0</v>
          </cell>
          <cell r="C858">
            <v>0</v>
          </cell>
          <cell r="E858">
            <v>0</v>
          </cell>
          <cell r="F858">
            <v>0</v>
          </cell>
          <cell r="G858">
            <v>0</v>
          </cell>
          <cell r="H858">
            <v>0</v>
          </cell>
          <cell r="I858">
            <v>0</v>
          </cell>
          <cell r="J858">
            <v>0</v>
          </cell>
          <cell r="K858">
            <v>0</v>
          </cell>
          <cell r="L858">
            <v>0</v>
          </cell>
        </row>
        <row r="859">
          <cell r="A859" t="str">
            <v>LM1801  토피 0 ~ 2.0M</v>
          </cell>
          <cell r="C859">
            <v>0</v>
          </cell>
          <cell r="D859" t="str">
            <v>M</v>
          </cell>
          <cell r="E859">
            <v>0</v>
          </cell>
          <cell r="F859">
            <v>0</v>
          </cell>
          <cell r="G859">
            <v>0</v>
          </cell>
          <cell r="H859">
            <v>0</v>
          </cell>
          <cell r="I859">
            <v>0</v>
          </cell>
          <cell r="J859">
            <v>0</v>
          </cell>
          <cell r="K859">
            <v>0</v>
          </cell>
          <cell r="L859">
            <v>0</v>
          </cell>
        </row>
        <row r="860">
          <cell r="A860" t="str">
            <v>LM1803  토피 2.0 ~ 4.0M</v>
          </cell>
          <cell r="C860">
            <v>0</v>
          </cell>
          <cell r="D860" t="str">
            <v>M</v>
          </cell>
          <cell r="E860">
            <v>0</v>
          </cell>
          <cell r="F860">
            <v>0</v>
          </cell>
          <cell r="G860">
            <v>0</v>
          </cell>
          <cell r="H860">
            <v>0</v>
          </cell>
          <cell r="I860">
            <v>0</v>
          </cell>
          <cell r="J860">
            <v>0</v>
          </cell>
          <cell r="K860">
            <v>0</v>
          </cell>
          <cell r="L860">
            <v>0</v>
          </cell>
        </row>
        <row r="861">
          <cell r="A861" t="str">
            <v>LM1806  토피 4.0 ~ 6.0M</v>
          </cell>
          <cell r="C861">
            <v>0</v>
          </cell>
          <cell r="D861" t="str">
            <v>M</v>
          </cell>
          <cell r="E861">
            <v>0</v>
          </cell>
          <cell r="F861">
            <v>0</v>
          </cell>
          <cell r="G861">
            <v>0</v>
          </cell>
          <cell r="H861">
            <v>0</v>
          </cell>
          <cell r="I861">
            <v>0</v>
          </cell>
          <cell r="J861">
            <v>0</v>
          </cell>
          <cell r="K861">
            <v>0</v>
          </cell>
          <cell r="L861">
            <v>0</v>
          </cell>
        </row>
        <row r="862">
          <cell r="A862" t="str">
            <v>LM1808  토피 6.0 ~ 8.0M</v>
          </cell>
          <cell r="C862">
            <v>0</v>
          </cell>
          <cell r="D862" t="str">
            <v>M</v>
          </cell>
          <cell r="E862">
            <v>0</v>
          </cell>
          <cell r="F862">
            <v>0</v>
          </cell>
          <cell r="G862">
            <v>0</v>
          </cell>
          <cell r="H862">
            <v>0</v>
          </cell>
          <cell r="I862">
            <v>0</v>
          </cell>
          <cell r="J862">
            <v>0</v>
          </cell>
          <cell r="K862">
            <v>0</v>
          </cell>
          <cell r="L862">
            <v>0</v>
          </cell>
        </row>
        <row r="863">
          <cell r="A863" t="str">
            <v>LM1810  토피 8.0 ~ 10.0M</v>
          </cell>
          <cell r="C863">
            <v>0</v>
          </cell>
          <cell r="D863" t="str">
            <v>M</v>
          </cell>
          <cell r="E863">
            <v>0</v>
          </cell>
          <cell r="F863">
            <v>0</v>
          </cell>
          <cell r="G863">
            <v>0</v>
          </cell>
          <cell r="H863">
            <v>0</v>
          </cell>
          <cell r="I863">
            <v>0</v>
          </cell>
          <cell r="J863">
            <v>0</v>
          </cell>
          <cell r="K863">
            <v>0</v>
          </cell>
          <cell r="L863">
            <v>0</v>
          </cell>
        </row>
        <row r="864">
          <cell r="A864" t="str">
            <v>LM1811  토피 10.0 ~ 12.0M</v>
          </cell>
          <cell r="C864">
            <v>0</v>
          </cell>
          <cell r="D864" t="str">
            <v>M</v>
          </cell>
          <cell r="E864">
            <v>0</v>
          </cell>
          <cell r="F864">
            <v>0</v>
          </cell>
          <cell r="G864">
            <v>0</v>
          </cell>
          <cell r="H864">
            <v>0</v>
          </cell>
          <cell r="I864">
            <v>0</v>
          </cell>
          <cell r="J864">
            <v>0</v>
          </cell>
          <cell r="K864">
            <v>0</v>
          </cell>
          <cell r="L864">
            <v>0</v>
          </cell>
        </row>
        <row r="865">
          <cell r="A865" t="str">
            <v>LM1850  지중강판</v>
          </cell>
          <cell r="B865" t="str">
            <v>ARCH형</v>
          </cell>
          <cell r="C865">
            <v>0</v>
          </cell>
          <cell r="D865" t="str">
            <v>M</v>
          </cell>
          <cell r="E865">
            <v>0</v>
          </cell>
          <cell r="F865">
            <v>0</v>
          </cell>
          <cell r="G865">
            <v>0</v>
          </cell>
          <cell r="H865">
            <v>0</v>
          </cell>
          <cell r="I865">
            <v>0</v>
          </cell>
          <cell r="J865">
            <v>0</v>
          </cell>
          <cell r="K865">
            <v>0</v>
          </cell>
          <cell r="L865">
            <v>0</v>
          </cell>
        </row>
        <row r="866">
          <cell r="A866" t="str">
            <v>LM1860  지중강판</v>
          </cell>
          <cell r="B866" t="str">
            <v>원형</v>
          </cell>
          <cell r="C866">
            <v>0</v>
          </cell>
          <cell r="D866" t="str">
            <v>M</v>
          </cell>
          <cell r="E866">
            <v>0</v>
          </cell>
          <cell r="F866">
            <v>0</v>
          </cell>
          <cell r="G866">
            <v>0</v>
          </cell>
          <cell r="H866">
            <v>0</v>
          </cell>
          <cell r="I866">
            <v>0</v>
          </cell>
          <cell r="J866">
            <v>0</v>
          </cell>
          <cell r="K866">
            <v>0</v>
          </cell>
          <cell r="L866">
            <v>0</v>
          </cell>
        </row>
        <row r="867">
          <cell r="A867" t="str">
            <v>LM1910  2.0x1.0</v>
          </cell>
          <cell r="C867">
            <v>0</v>
          </cell>
          <cell r="E867">
            <v>0</v>
          </cell>
          <cell r="F867">
            <v>0</v>
          </cell>
          <cell r="G867">
            <v>0</v>
          </cell>
          <cell r="H867">
            <v>0</v>
          </cell>
          <cell r="I867">
            <v>0</v>
          </cell>
          <cell r="J867">
            <v>0</v>
          </cell>
          <cell r="K867">
            <v>0</v>
          </cell>
          <cell r="L867">
            <v>0</v>
          </cell>
        </row>
        <row r="868">
          <cell r="A868" t="str">
            <v>LM1911  토피 0.0 ~ 2.0M</v>
          </cell>
          <cell r="C868">
            <v>0</v>
          </cell>
          <cell r="D868" t="str">
            <v>M</v>
          </cell>
          <cell r="E868">
            <v>0</v>
          </cell>
          <cell r="F868">
            <v>0</v>
          </cell>
          <cell r="G868">
            <v>0</v>
          </cell>
          <cell r="H868">
            <v>0</v>
          </cell>
          <cell r="I868">
            <v>0</v>
          </cell>
          <cell r="J868">
            <v>0</v>
          </cell>
          <cell r="K868">
            <v>0</v>
          </cell>
          <cell r="L868">
            <v>0</v>
          </cell>
        </row>
        <row r="869">
          <cell r="A869" t="str">
            <v>LM1950  3.5X2.0</v>
          </cell>
          <cell r="C869">
            <v>0</v>
          </cell>
          <cell r="E869">
            <v>0</v>
          </cell>
          <cell r="F869">
            <v>0</v>
          </cell>
          <cell r="G869">
            <v>0</v>
          </cell>
          <cell r="H869">
            <v>0</v>
          </cell>
          <cell r="I869">
            <v>0</v>
          </cell>
          <cell r="J869">
            <v>0</v>
          </cell>
          <cell r="K869">
            <v>0</v>
          </cell>
          <cell r="L869">
            <v>0</v>
          </cell>
        </row>
        <row r="870">
          <cell r="A870" t="str">
            <v>LM1980  지중강판</v>
          </cell>
          <cell r="B870" t="str">
            <v>ARCH형</v>
          </cell>
          <cell r="C870">
            <v>0</v>
          </cell>
          <cell r="D870" t="str">
            <v>M</v>
          </cell>
          <cell r="E870">
            <v>0</v>
          </cell>
          <cell r="F870">
            <v>0</v>
          </cell>
          <cell r="G870">
            <v>0</v>
          </cell>
          <cell r="H870">
            <v>0</v>
          </cell>
          <cell r="I870">
            <v>0</v>
          </cell>
          <cell r="J870">
            <v>0</v>
          </cell>
          <cell r="K870">
            <v>0</v>
          </cell>
          <cell r="L870">
            <v>0</v>
          </cell>
        </row>
        <row r="871">
          <cell r="A871" t="str">
            <v>LM2000  2련수로암거</v>
          </cell>
          <cell r="C871">
            <v>0</v>
          </cell>
          <cell r="E871">
            <v>0</v>
          </cell>
          <cell r="F871">
            <v>0</v>
          </cell>
          <cell r="G871">
            <v>0</v>
          </cell>
          <cell r="H871">
            <v>0</v>
          </cell>
          <cell r="I871">
            <v>0</v>
          </cell>
          <cell r="J871">
            <v>0</v>
          </cell>
          <cell r="K871">
            <v>0</v>
          </cell>
          <cell r="L871">
            <v>0</v>
          </cell>
        </row>
        <row r="872">
          <cell r="A872" t="str">
            <v>LM2100  2.0x2.0</v>
          </cell>
          <cell r="C872">
            <v>0</v>
          </cell>
          <cell r="E872">
            <v>0</v>
          </cell>
          <cell r="F872">
            <v>0</v>
          </cell>
          <cell r="G872">
            <v>0</v>
          </cell>
          <cell r="H872">
            <v>0</v>
          </cell>
          <cell r="I872">
            <v>0</v>
          </cell>
          <cell r="J872">
            <v>0</v>
          </cell>
          <cell r="K872">
            <v>0</v>
          </cell>
          <cell r="L872">
            <v>0</v>
          </cell>
        </row>
        <row r="873">
          <cell r="A873" t="str">
            <v>LM2101  토피 0 ~ 2.0M</v>
          </cell>
          <cell r="C873">
            <v>0</v>
          </cell>
          <cell r="D873" t="str">
            <v>M</v>
          </cell>
          <cell r="E873">
            <v>0</v>
          </cell>
          <cell r="F873">
            <v>0</v>
          </cell>
          <cell r="G873">
            <v>0</v>
          </cell>
          <cell r="H873">
            <v>0</v>
          </cell>
          <cell r="I873">
            <v>0</v>
          </cell>
          <cell r="J873">
            <v>0</v>
          </cell>
          <cell r="K873">
            <v>0</v>
          </cell>
          <cell r="L873">
            <v>0</v>
          </cell>
        </row>
        <row r="874">
          <cell r="A874" t="str">
            <v>LM2103  토피 2.0 ~ 4.0M</v>
          </cell>
          <cell r="C874">
            <v>0</v>
          </cell>
          <cell r="D874" t="str">
            <v>M</v>
          </cell>
          <cell r="E874">
            <v>0</v>
          </cell>
          <cell r="F874">
            <v>0</v>
          </cell>
          <cell r="G874">
            <v>0</v>
          </cell>
          <cell r="H874">
            <v>0</v>
          </cell>
          <cell r="I874">
            <v>0</v>
          </cell>
          <cell r="J874">
            <v>0</v>
          </cell>
          <cell r="K874">
            <v>0</v>
          </cell>
          <cell r="L874">
            <v>0</v>
          </cell>
        </row>
        <row r="875">
          <cell r="A875" t="str">
            <v>LM2107  토피 4.0 ~ 6.0M</v>
          </cell>
          <cell r="C875">
            <v>0</v>
          </cell>
          <cell r="D875" t="str">
            <v>M</v>
          </cell>
          <cell r="E875">
            <v>0</v>
          </cell>
          <cell r="F875">
            <v>0</v>
          </cell>
          <cell r="G875">
            <v>0</v>
          </cell>
          <cell r="H875">
            <v>0</v>
          </cell>
          <cell r="I875">
            <v>0</v>
          </cell>
          <cell r="J875">
            <v>0</v>
          </cell>
          <cell r="K875">
            <v>0</v>
          </cell>
          <cell r="L875">
            <v>0</v>
          </cell>
        </row>
        <row r="876">
          <cell r="A876" t="str">
            <v>LM2111  토피 6.0 ~ 8.0M</v>
          </cell>
          <cell r="C876">
            <v>0</v>
          </cell>
          <cell r="D876" t="str">
            <v>M</v>
          </cell>
          <cell r="E876">
            <v>0</v>
          </cell>
          <cell r="F876">
            <v>0</v>
          </cell>
          <cell r="G876">
            <v>0</v>
          </cell>
          <cell r="H876">
            <v>0</v>
          </cell>
          <cell r="I876">
            <v>0</v>
          </cell>
          <cell r="J876">
            <v>0</v>
          </cell>
          <cell r="K876">
            <v>0</v>
          </cell>
          <cell r="L876">
            <v>0</v>
          </cell>
        </row>
        <row r="877">
          <cell r="A877" t="str">
            <v>LM2114  토피 8.0 ~ 10.0M</v>
          </cell>
          <cell r="C877">
            <v>0</v>
          </cell>
          <cell r="D877" t="str">
            <v>M</v>
          </cell>
          <cell r="E877">
            <v>0</v>
          </cell>
          <cell r="F877">
            <v>0</v>
          </cell>
          <cell r="G877">
            <v>0</v>
          </cell>
          <cell r="H877">
            <v>0</v>
          </cell>
          <cell r="I877">
            <v>0</v>
          </cell>
          <cell r="J877">
            <v>0</v>
          </cell>
          <cell r="K877">
            <v>0</v>
          </cell>
          <cell r="L877">
            <v>0</v>
          </cell>
        </row>
        <row r="878">
          <cell r="A878" t="str">
            <v>LM2116  토피 10.0 ~ 12.0M</v>
          </cell>
          <cell r="C878">
            <v>0</v>
          </cell>
          <cell r="D878" t="str">
            <v>M</v>
          </cell>
          <cell r="E878">
            <v>0</v>
          </cell>
          <cell r="F878">
            <v>0</v>
          </cell>
          <cell r="G878">
            <v>0</v>
          </cell>
          <cell r="H878">
            <v>0</v>
          </cell>
          <cell r="I878">
            <v>0</v>
          </cell>
          <cell r="J878">
            <v>0</v>
          </cell>
          <cell r="K878">
            <v>0</v>
          </cell>
          <cell r="L878">
            <v>0</v>
          </cell>
        </row>
        <row r="879">
          <cell r="A879" t="str">
            <v>LM2117  토피 12.0 ~ 14.0M</v>
          </cell>
          <cell r="C879">
            <v>0</v>
          </cell>
          <cell r="D879" t="str">
            <v>M</v>
          </cell>
          <cell r="E879">
            <v>0</v>
          </cell>
          <cell r="F879">
            <v>0</v>
          </cell>
          <cell r="G879">
            <v>0</v>
          </cell>
          <cell r="H879">
            <v>0</v>
          </cell>
          <cell r="I879">
            <v>0</v>
          </cell>
          <cell r="J879">
            <v>0</v>
          </cell>
          <cell r="K879">
            <v>0</v>
          </cell>
          <cell r="L879">
            <v>0</v>
          </cell>
        </row>
        <row r="880">
          <cell r="A880" t="str">
            <v>LM2118  토피 14.0 ~ 16.0M</v>
          </cell>
          <cell r="C880">
            <v>0</v>
          </cell>
          <cell r="D880" t="str">
            <v>M</v>
          </cell>
          <cell r="E880">
            <v>0</v>
          </cell>
          <cell r="F880">
            <v>0</v>
          </cell>
          <cell r="G880">
            <v>0</v>
          </cell>
          <cell r="H880">
            <v>0</v>
          </cell>
          <cell r="I880">
            <v>0</v>
          </cell>
          <cell r="J880">
            <v>0</v>
          </cell>
          <cell r="K880">
            <v>0</v>
          </cell>
          <cell r="L880">
            <v>0</v>
          </cell>
        </row>
        <row r="881">
          <cell r="A881" t="str">
            <v>LM2119  토피 16.0 ~ 18.0M</v>
          </cell>
          <cell r="C881">
            <v>0</v>
          </cell>
          <cell r="D881" t="str">
            <v>M</v>
          </cell>
          <cell r="E881">
            <v>0</v>
          </cell>
          <cell r="F881">
            <v>0</v>
          </cell>
          <cell r="G881">
            <v>0</v>
          </cell>
          <cell r="H881">
            <v>0</v>
          </cell>
          <cell r="I881">
            <v>0</v>
          </cell>
          <cell r="J881">
            <v>0</v>
          </cell>
          <cell r="K881">
            <v>0</v>
          </cell>
          <cell r="L881">
            <v>0</v>
          </cell>
        </row>
        <row r="882">
          <cell r="A882" t="str">
            <v>LM2120  토피 18.0 ~ 20.0M</v>
          </cell>
          <cell r="C882">
            <v>0</v>
          </cell>
          <cell r="D882" t="str">
            <v>M</v>
          </cell>
          <cell r="E882">
            <v>0</v>
          </cell>
          <cell r="F882">
            <v>0</v>
          </cell>
          <cell r="G882">
            <v>0</v>
          </cell>
          <cell r="H882">
            <v>0</v>
          </cell>
          <cell r="I882">
            <v>0</v>
          </cell>
          <cell r="J882">
            <v>0</v>
          </cell>
          <cell r="K882">
            <v>0</v>
          </cell>
          <cell r="L882">
            <v>0</v>
          </cell>
        </row>
        <row r="883">
          <cell r="A883" t="str">
            <v>LM2121  토피 20.0 ~ 22.0M</v>
          </cell>
          <cell r="C883">
            <v>0</v>
          </cell>
          <cell r="D883" t="str">
            <v>M</v>
          </cell>
          <cell r="E883">
            <v>0</v>
          </cell>
          <cell r="F883">
            <v>0</v>
          </cell>
          <cell r="G883">
            <v>0</v>
          </cell>
          <cell r="H883">
            <v>0</v>
          </cell>
          <cell r="I883">
            <v>0</v>
          </cell>
          <cell r="J883">
            <v>0</v>
          </cell>
          <cell r="K883">
            <v>0</v>
          </cell>
          <cell r="L883">
            <v>0</v>
          </cell>
        </row>
        <row r="884">
          <cell r="A884" t="str">
            <v>LM2122  토피 22.0 ~ 24.0M</v>
          </cell>
          <cell r="C884">
            <v>0</v>
          </cell>
          <cell r="D884" t="str">
            <v>M</v>
          </cell>
          <cell r="E884">
            <v>0</v>
          </cell>
          <cell r="F884">
            <v>0</v>
          </cell>
          <cell r="G884">
            <v>0</v>
          </cell>
          <cell r="H884">
            <v>0</v>
          </cell>
          <cell r="I884">
            <v>0</v>
          </cell>
          <cell r="J884">
            <v>0</v>
          </cell>
          <cell r="K884">
            <v>0</v>
          </cell>
          <cell r="L884">
            <v>0</v>
          </cell>
        </row>
        <row r="885">
          <cell r="A885" t="str">
            <v>LM2121  토피 24.0 ~ 26.0M</v>
          </cell>
          <cell r="C885">
            <v>0</v>
          </cell>
          <cell r="D885" t="str">
            <v>M</v>
          </cell>
          <cell r="E885">
            <v>0</v>
          </cell>
          <cell r="F885">
            <v>0</v>
          </cell>
          <cell r="G885">
            <v>0</v>
          </cell>
          <cell r="H885">
            <v>0</v>
          </cell>
          <cell r="I885">
            <v>0</v>
          </cell>
          <cell r="J885">
            <v>0</v>
          </cell>
          <cell r="K885">
            <v>0</v>
          </cell>
          <cell r="L885">
            <v>0</v>
          </cell>
        </row>
        <row r="886">
          <cell r="A886" t="str">
            <v>LM2150  지중강판</v>
          </cell>
          <cell r="B886" t="str">
            <v>ARCH형</v>
          </cell>
          <cell r="C886">
            <v>0</v>
          </cell>
          <cell r="D886" t="str">
            <v>M</v>
          </cell>
          <cell r="E886">
            <v>0</v>
          </cell>
          <cell r="F886">
            <v>0</v>
          </cell>
          <cell r="G886">
            <v>0</v>
          </cell>
          <cell r="H886">
            <v>0</v>
          </cell>
          <cell r="I886">
            <v>0</v>
          </cell>
          <cell r="J886">
            <v>0</v>
          </cell>
          <cell r="K886">
            <v>0</v>
          </cell>
          <cell r="L886">
            <v>0</v>
          </cell>
        </row>
        <row r="887">
          <cell r="A887" t="str">
            <v>LM2200  2.5x2.0</v>
          </cell>
          <cell r="C887">
            <v>0</v>
          </cell>
          <cell r="E887">
            <v>0</v>
          </cell>
          <cell r="F887">
            <v>0</v>
          </cell>
          <cell r="G887">
            <v>0</v>
          </cell>
          <cell r="H887">
            <v>0</v>
          </cell>
          <cell r="I887">
            <v>0</v>
          </cell>
          <cell r="J887">
            <v>0</v>
          </cell>
          <cell r="K887">
            <v>0</v>
          </cell>
          <cell r="L887">
            <v>0</v>
          </cell>
        </row>
        <row r="888">
          <cell r="A888" t="str">
            <v>LM2201  토피 0.0 ~ 2.0M</v>
          </cell>
          <cell r="C888">
            <v>0</v>
          </cell>
          <cell r="D888" t="str">
            <v>M</v>
          </cell>
          <cell r="E888">
            <v>0</v>
          </cell>
          <cell r="F888">
            <v>0</v>
          </cell>
          <cell r="G888">
            <v>0</v>
          </cell>
          <cell r="H888">
            <v>0</v>
          </cell>
          <cell r="I888">
            <v>0</v>
          </cell>
          <cell r="J888">
            <v>0</v>
          </cell>
          <cell r="K888">
            <v>0</v>
          </cell>
          <cell r="L888">
            <v>0</v>
          </cell>
        </row>
        <row r="889">
          <cell r="A889" t="str">
            <v>LM2203  토피 2.0 ~ 4.0M</v>
          </cell>
          <cell r="C889">
            <v>0</v>
          </cell>
          <cell r="D889" t="str">
            <v>M</v>
          </cell>
          <cell r="E889">
            <v>0</v>
          </cell>
          <cell r="F889">
            <v>0</v>
          </cell>
          <cell r="G889">
            <v>0</v>
          </cell>
          <cell r="H889">
            <v>0</v>
          </cell>
          <cell r="I889">
            <v>0</v>
          </cell>
          <cell r="J889">
            <v>0</v>
          </cell>
          <cell r="K889">
            <v>0</v>
          </cell>
          <cell r="L889">
            <v>0</v>
          </cell>
        </row>
        <row r="890">
          <cell r="A890" t="str">
            <v>LM2207  토피 4.0 ~ 6.0M</v>
          </cell>
          <cell r="C890">
            <v>0</v>
          </cell>
          <cell r="D890" t="str">
            <v>M</v>
          </cell>
          <cell r="E890">
            <v>0</v>
          </cell>
          <cell r="F890">
            <v>0</v>
          </cell>
          <cell r="G890">
            <v>0</v>
          </cell>
          <cell r="H890">
            <v>0</v>
          </cell>
          <cell r="I890">
            <v>0</v>
          </cell>
          <cell r="J890">
            <v>0</v>
          </cell>
          <cell r="K890">
            <v>0</v>
          </cell>
          <cell r="L890">
            <v>0</v>
          </cell>
        </row>
        <row r="891">
          <cell r="A891" t="str">
            <v>LM2211  토피 6.0 ~ 8.0M</v>
          </cell>
          <cell r="C891">
            <v>0</v>
          </cell>
          <cell r="D891" t="str">
            <v>M</v>
          </cell>
          <cell r="E891">
            <v>0</v>
          </cell>
          <cell r="F891">
            <v>0</v>
          </cell>
          <cell r="G891">
            <v>0</v>
          </cell>
          <cell r="H891">
            <v>0</v>
          </cell>
          <cell r="I891">
            <v>0</v>
          </cell>
          <cell r="J891">
            <v>0</v>
          </cell>
          <cell r="K891">
            <v>0</v>
          </cell>
          <cell r="L891">
            <v>0</v>
          </cell>
        </row>
        <row r="892">
          <cell r="A892" t="str">
            <v>LM2214  토피 8.0 ~ 10.0M</v>
          </cell>
          <cell r="C892">
            <v>0</v>
          </cell>
          <cell r="D892" t="str">
            <v>M</v>
          </cell>
          <cell r="E892">
            <v>0</v>
          </cell>
          <cell r="F892">
            <v>0</v>
          </cell>
          <cell r="G892">
            <v>0</v>
          </cell>
          <cell r="H892">
            <v>0</v>
          </cell>
          <cell r="I892">
            <v>0</v>
          </cell>
          <cell r="J892">
            <v>0</v>
          </cell>
          <cell r="K892">
            <v>0</v>
          </cell>
          <cell r="L892">
            <v>0</v>
          </cell>
        </row>
        <row r="893">
          <cell r="A893" t="str">
            <v>LM2300  2.5x2.5</v>
          </cell>
          <cell r="C893">
            <v>0</v>
          </cell>
          <cell r="E893">
            <v>0</v>
          </cell>
          <cell r="F893">
            <v>0</v>
          </cell>
          <cell r="G893">
            <v>0</v>
          </cell>
          <cell r="H893">
            <v>0</v>
          </cell>
          <cell r="I893">
            <v>0</v>
          </cell>
          <cell r="J893">
            <v>0</v>
          </cell>
          <cell r="K893">
            <v>0</v>
          </cell>
          <cell r="L893">
            <v>0</v>
          </cell>
        </row>
        <row r="894">
          <cell r="A894" t="str">
            <v>LM2302  토피 0 ~ 3.0M</v>
          </cell>
          <cell r="C894">
            <v>0</v>
          </cell>
          <cell r="D894" t="str">
            <v>M</v>
          </cell>
          <cell r="E894">
            <v>0</v>
          </cell>
          <cell r="F894">
            <v>0</v>
          </cell>
          <cell r="G894">
            <v>0</v>
          </cell>
          <cell r="H894">
            <v>0</v>
          </cell>
          <cell r="I894">
            <v>0</v>
          </cell>
          <cell r="J894">
            <v>0</v>
          </cell>
          <cell r="K894">
            <v>0</v>
          </cell>
          <cell r="L894">
            <v>0</v>
          </cell>
        </row>
        <row r="895">
          <cell r="A895" t="str">
            <v>LM2305  토피 3.0 ~ 5.0M</v>
          </cell>
          <cell r="C895">
            <v>0</v>
          </cell>
          <cell r="D895" t="str">
            <v>M</v>
          </cell>
          <cell r="E895">
            <v>0</v>
          </cell>
          <cell r="F895">
            <v>0</v>
          </cell>
          <cell r="G895">
            <v>0</v>
          </cell>
          <cell r="H895">
            <v>0</v>
          </cell>
          <cell r="I895">
            <v>0</v>
          </cell>
          <cell r="J895">
            <v>0</v>
          </cell>
          <cell r="K895">
            <v>0</v>
          </cell>
          <cell r="L895">
            <v>0</v>
          </cell>
        </row>
        <row r="896">
          <cell r="A896" t="str">
            <v>LM2307  토피 4.0 ~ 6.0M</v>
          </cell>
          <cell r="C896">
            <v>0</v>
          </cell>
          <cell r="D896" t="str">
            <v>M</v>
          </cell>
          <cell r="E896">
            <v>0</v>
          </cell>
          <cell r="F896">
            <v>0</v>
          </cell>
          <cell r="G896">
            <v>0</v>
          </cell>
          <cell r="H896">
            <v>0</v>
          </cell>
          <cell r="I896">
            <v>0</v>
          </cell>
          <cell r="J896">
            <v>0</v>
          </cell>
          <cell r="K896">
            <v>0</v>
          </cell>
          <cell r="L896">
            <v>0</v>
          </cell>
        </row>
        <row r="897">
          <cell r="A897" t="str">
            <v>LM2311  토피 6.0 ~ 8.0M</v>
          </cell>
          <cell r="C897">
            <v>0</v>
          </cell>
          <cell r="D897" t="str">
            <v>M</v>
          </cell>
          <cell r="E897">
            <v>0</v>
          </cell>
          <cell r="F897">
            <v>0</v>
          </cell>
          <cell r="G897">
            <v>0</v>
          </cell>
          <cell r="H897">
            <v>0</v>
          </cell>
          <cell r="I897">
            <v>0</v>
          </cell>
          <cell r="J897">
            <v>0</v>
          </cell>
          <cell r="K897">
            <v>0</v>
          </cell>
          <cell r="L897">
            <v>0</v>
          </cell>
        </row>
        <row r="898">
          <cell r="A898" t="str">
            <v>LM2314  토피 8.0 ~ 10.0M</v>
          </cell>
          <cell r="C898">
            <v>0</v>
          </cell>
          <cell r="D898" t="str">
            <v>M</v>
          </cell>
          <cell r="E898">
            <v>0</v>
          </cell>
          <cell r="F898">
            <v>0</v>
          </cell>
          <cell r="G898">
            <v>0</v>
          </cell>
          <cell r="H898">
            <v>0</v>
          </cell>
          <cell r="I898">
            <v>0</v>
          </cell>
          <cell r="J898">
            <v>0</v>
          </cell>
          <cell r="K898">
            <v>0</v>
          </cell>
          <cell r="L898">
            <v>0</v>
          </cell>
        </row>
        <row r="899">
          <cell r="A899" t="str">
            <v>LM2316  토피 10.0 ~ 12.0M</v>
          </cell>
          <cell r="C899">
            <v>0</v>
          </cell>
          <cell r="D899" t="str">
            <v>M</v>
          </cell>
          <cell r="E899">
            <v>0</v>
          </cell>
          <cell r="F899">
            <v>0</v>
          </cell>
          <cell r="G899">
            <v>0</v>
          </cell>
          <cell r="H899">
            <v>0</v>
          </cell>
          <cell r="I899">
            <v>0</v>
          </cell>
          <cell r="J899">
            <v>0</v>
          </cell>
          <cell r="K899">
            <v>0</v>
          </cell>
          <cell r="L899">
            <v>0</v>
          </cell>
        </row>
        <row r="900">
          <cell r="A900" t="str">
            <v>LM2317  토피 12.0 ~ 14.0M</v>
          </cell>
          <cell r="C900">
            <v>0</v>
          </cell>
          <cell r="D900" t="str">
            <v>M</v>
          </cell>
          <cell r="E900">
            <v>0</v>
          </cell>
          <cell r="F900">
            <v>0</v>
          </cell>
          <cell r="G900">
            <v>0</v>
          </cell>
          <cell r="H900">
            <v>0</v>
          </cell>
          <cell r="I900">
            <v>0</v>
          </cell>
          <cell r="J900">
            <v>0</v>
          </cell>
          <cell r="K900">
            <v>0</v>
          </cell>
          <cell r="L900">
            <v>0</v>
          </cell>
        </row>
        <row r="901">
          <cell r="A901" t="str">
            <v>LM2318  토피 14.0 ~ 16.0M</v>
          </cell>
          <cell r="C901">
            <v>0</v>
          </cell>
          <cell r="D901" t="str">
            <v>M</v>
          </cell>
          <cell r="E901">
            <v>0</v>
          </cell>
          <cell r="F901">
            <v>0</v>
          </cell>
          <cell r="G901">
            <v>0</v>
          </cell>
          <cell r="H901">
            <v>0</v>
          </cell>
          <cell r="I901">
            <v>0</v>
          </cell>
          <cell r="J901">
            <v>0</v>
          </cell>
          <cell r="K901">
            <v>0</v>
          </cell>
          <cell r="L901">
            <v>0</v>
          </cell>
        </row>
        <row r="902">
          <cell r="A902" t="str">
            <v>LM2321  토피 20.0 ~ 22.0M</v>
          </cell>
          <cell r="C902">
            <v>0</v>
          </cell>
          <cell r="D902" t="str">
            <v>M</v>
          </cell>
          <cell r="E902">
            <v>0</v>
          </cell>
          <cell r="F902">
            <v>0</v>
          </cell>
          <cell r="G902">
            <v>0</v>
          </cell>
          <cell r="H902">
            <v>0</v>
          </cell>
          <cell r="I902">
            <v>0</v>
          </cell>
          <cell r="J902">
            <v>0</v>
          </cell>
          <cell r="K902">
            <v>0</v>
          </cell>
          <cell r="L902">
            <v>0</v>
          </cell>
        </row>
        <row r="903">
          <cell r="A903" t="str">
            <v>LM2400  3.0x2.5</v>
          </cell>
          <cell r="C903">
            <v>0</v>
          </cell>
          <cell r="E903">
            <v>0</v>
          </cell>
          <cell r="F903">
            <v>0</v>
          </cell>
          <cell r="G903">
            <v>0</v>
          </cell>
          <cell r="H903">
            <v>0</v>
          </cell>
          <cell r="I903">
            <v>0</v>
          </cell>
          <cell r="J903">
            <v>0</v>
          </cell>
          <cell r="K903">
            <v>0</v>
          </cell>
          <cell r="L903">
            <v>0</v>
          </cell>
        </row>
        <row r="904">
          <cell r="A904" t="str">
            <v>LM2402  토피 0 ~ 3.0M</v>
          </cell>
          <cell r="C904">
            <v>0</v>
          </cell>
          <cell r="D904" t="str">
            <v>M</v>
          </cell>
          <cell r="E904">
            <v>0</v>
          </cell>
          <cell r="F904">
            <v>0</v>
          </cell>
          <cell r="G904">
            <v>0</v>
          </cell>
          <cell r="H904">
            <v>0</v>
          </cell>
          <cell r="I904">
            <v>0</v>
          </cell>
          <cell r="J904">
            <v>0</v>
          </cell>
          <cell r="K904">
            <v>0</v>
          </cell>
          <cell r="L904">
            <v>0</v>
          </cell>
        </row>
        <row r="905">
          <cell r="A905" t="str">
            <v>LM2404  토피 3.0 ~ 4.0M</v>
          </cell>
          <cell r="C905">
            <v>0</v>
          </cell>
          <cell r="D905" t="str">
            <v>M</v>
          </cell>
          <cell r="E905">
            <v>0</v>
          </cell>
          <cell r="F905">
            <v>0</v>
          </cell>
          <cell r="G905">
            <v>0</v>
          </cell>
          <cell r="H905">
            <v>0</v>
          </cell>
          <cell r="I905">
            <v>0</v>
          </cell>
          <cell r="J905">
            <v>0</v>
          </cell>
          <cell r="K905">
            <v>0</v>
          </cell>
          <cell r="L905">
            <v>0</v>
          </cell>
        </row>
        <row r="906">
          <cell r="A906" t="str">
            <v>LM2406  토피 4.0 ~ 5.0M</v>
          </cell>
          <cell r="C906">
            <v>0</v>
          </cell>
          <cell r="D906" t="str">
            <v>M</v>
          </cell>
          <cell r="E906">
            <v>0</v>
          </cell>
          <cell r="F906">
            <v>0</v>
          </cell>
          <cell r="G906">
            <v>0</v>
          </cell>
          <cell r="H906">
            <v>0</v>
          </cell>
          <cell r="I906">
            <v>0</v>
          </cell>
          <cell r="J906">
            <v>0</v>
          </cell>
          <cell r="K906">
            <v>0</v>
          </cell>
          <cell r="L906">
            <v>0</v>
          </cell>
        </row>
        <row r="907">
          <cell r="A907" t="str">
            <v>LM2408  토피 5.0 ~ 6.0M</v>
          </cell>
          <cell r="C907">
            <v>0</v>
          </cell>
          <cell r="D907" t="str">
            <v>M</v>
          </cell>
          <cell r="E907">
            <v>0</v>
          </cell>
          <cell r="F907">
            <v>0</v>
          </cell>
          <cell r="G907">
            <v>0</v>
          </cell>
          <cell r="H907">
            <v>0</v>
          </cell>
          <cell r="I907">
            <v>0</v>
          </cell>
          <cell r="J907">
            <v>0</v>
          </cell>
          <cell r="K907">
            <v>0</v>
          </cell>
          <cell r="L907">
            <v>0</v>
          </cell>
        </row>
        <row r="908">
          <cell r="A908" t="str">
            <v>LM2411  토피 6.0 ~ 8.0M</v>
          </cell>
          <cell r="C908">
            <v>0</v>
          </cell>
          <cell r="D908" t="str">
            <v>M</v>
          </cell>
          <cell r="E908">
            <v>0</v>
          </cell>
          <cell r="F908">
            <v>0</v>
          </cell>
          <cell r="G908">
            <v>0</v>
          </cell>
          <cell r="H908">
            <v>0</v>
          </cell>
          <cell r="I908">
            <v>0</v>
          </cell>
          <cell r="J908">
            <v>0</v>
          </cell>
          <cell r="K908">
            <v>0</v>
          </cell>
          <cell r="L908">
            <v>0</v>
          </cell>
        </row>
        <row r="909">
          <cell r="A909" t="str">
            <v>LM2414  토피 8.0 ~ 10.0M</v>
          </cell>
          <cell r="C909">
            <v>0</v>
          </cell>
          <cell r="D909" t="str">
            <v>M</v>
          </cell>
          <cell r="E909">
            <v>0</v>
          </cell>
          <cell r="F909">
            <v>0</v>
          </cell>
          <cell r="G909">
            <v>0</v>
          </cell>
          <cell r="H909">
            <v>0</v>
          </cell>
          <cell r="I909">
            <v>0</v>
          </cell>
          <cell r="J909">
            <v>0</v>
          </cell>
          <cell r="K909">
            <v>0</v>
          </cell>
          <cell r="L909">
            <v>0</v>
          </cell>
        </row>
        <row r="910">
          <cell r="A910" t="str">
            <v>LM2500  3.0x3.0</v>
          </cell>
          <cell r="C910">
            <v>0</v>
          </cell>
          <cell r="E910">
            <v>0</v>
          </cell>
          <cell r="F910">
            <v>0</v>
          </cell>
          <cell r="G910">
            <v>0</v>
          </cell>
          <cell r="H910">
            <v>0</v>
          </cell>
          <cell r="I910">
            <v>0</v>
          </cell>
          <cell r="J910">
            <v>0</v>
          </cell>
          <cell r="K910">
            <v>0</v>
          </cell>
          <cell r="L910">
            <v>0</v>
          </cell>
        </row>
        <row r="911">
          <cell r="A911" t="str">
            <v>LM2502  토피 0 ~ 3.0M</v>
          </cell>
          <cell r="C911">
            <v>0</v>
          </cell>
          <cell r="D911" t="str">
            <v>M</v>
          </cell>
          <cell r="E911">
            <v>0</v>
          </cell>
          <cell r="F911">
            <v>0</v>
          </cell>
          <cell r="G911">
            <v>0</v>
          </cell>
          <cell r="H911">
            <v>0</v>
          </cell>
          <cell r="I911">
            <v>0</v>
          </cell>
          <cell r="J911">
            <v>0</v>
          </cell>
          <cell r="K911">
            <v>0</v>
          </cell>
          <cell r="L911">
            <v>0</v>
          </cell>
        </row>
        <row r="912">
          <cell r="A912" t="str">
            <v>LM2504  토피 3.0 ~ 4.0M</v>
          </cell>
          <cell r="C912">
            <v>0</v>
          </cell>
          <cell r="D912" t="str">
            <v>M</v>
          </cell>
          <cell r="E912">
            <v>0</v>
          </cell>
          <cell r="F912">
            <v>0</v>
          </cell>
          <cell r="G912">
            <v>0</v>
          </cell>
          <cell r="H912">
            <v>0</v>
          </cell>
          <cell r="I912">
            <v>0</v>
          </cell>
          <cell r="J912">
            <v>0</v>
          </cell>
          <cell r="K912">
            <v>0</v>
          </cell>
          <cell r="L912">
            <v>0</v>
          </cell>
        </row>
        <row r="913">
          <cell r="A913" t="str">
            <v>LM2506  토피 4.0 ~ 5.0M</v>
          </cell>
          <cell r="C913">
            <v>0</v>
          </cell>
          <cell r="D913" t="str">
            <v>M</v>
          </cell>
          <cell r="E913">
            <v>0</v>
          </cell>
          <cell r="F913">
            <v>0</v>
          </cell>
          <cell r="G913">
            <v>0</v>
          </cell>
          <cell r="H913">
            <v>0</v>
          </cell>
          <cell r="I913">
            <v>0</v>
          </cell>
          <cell r="J913">
            <v>0</v>
          </cell>
          <cell r="K913">
            <v>0</v>
          </cell>
          <cell r="L913">
            <v>0</v>
          </cell>
        </row>
        <row r="914">
          <cell r="A914" t="str">
            <v>LM2508  토피 5.0 ~ 6.0M</v>
          </cell>
          <cell r="C914">
            <v>0</v>
          </cell>
          <cell r="D914" t="str">
            <v>M</v>
          </cell>
          <cell r="E914">
            <v>0</v>
          </cell>
          <cell r="F914">
            <v>0</v>
          </cell>
          <cell r="G914">
            <v>0</v>
          </cell>
          <cell r="H914">
            <v>0</v>
          </cell>
          <cell r="I914">
            <v>0</v>
          </cell>
          <cell r="J914">
            <v>0</v>
          </cell>
          <cell r="K914">
            <v>0</v>
          </cell>
          <cell r="L914">
            <v>0</v>
          </cell>
        </row>
        <row r="915">
          <cell r="A915" t="str">
            <v>LM2511  토피 6.0 ~ 8.0M</v>
          </cell>
          <cell r="C915">
            <v>0</v>
          </cell>
          <cell r="D915" t="str">
            <v>M</v>
          </cell>
          <cell r="E915">
            <v>0</v>
          </cell>
          <cell r="F915">
            <v>0</v>
          </cell>
          <cell r="G915">
            <v>0</v>
          </cell>
          <cell r="H915">
            <v>0</v>
          </cell>
          <cell r="I915">
            <v>0</v>
          </cell>
          <cell r="J915">
            <v>0</v>
          </cell>
          <cell r="K915">
            <v>0</v>
          </cell>
          <cell r="L915">
            <v>0</v>
          </cell>
        </row>
        <row r="916">
          <cell r="A916" t="str">
            <v>LM2514  토피 8.0 ~ 10.0M</v>
          </cell>
          <cell r="C916">
            <v>0</v>
          </cell>
          <cell r="D916" t="str">
            <v>M</v>
          </cell>
          <cell r="E916">
            <v>0</v>
          </cell>
          <cell r="F916">
            <v>0</v>
          </cell>
          <cell r="G916">
            <v>0</v>
          </cell>
          <cell r="H916">
            <v>0</v>
          </cell>
          <cell r="I916">
            <v>0</v>
          </cell>
          <cell r="J916">
            <v>0</v>
          </cell>
          <cell r="K916">
            <v>0</v>
          </cell>
          <cell r="L916">
            <v>0</v>
          </cell>
        </row>
        <row r="917">
          <cell r="A917" t="str">
            <v>LM2517  토피 14.0 ~ 16.0M</v>
          </cell>
          <cell r="C917">
            <v>0</v>
          </cell>
          <cell r="D917" t="str">
            <v>M</v>
          </cell>
          <cell r="E917">
            <v>0</v>
          </cell>
          <cell r="F917">
            <v>0</v>
          </cell>
          <cell r="G917">
            <v>0</v>
          </cell>
          <cell r="H917">
            <v>0</v>
          </cell>
          <cell r="I917">
            <v>0</v>
          </cell>
          <cell r="J917">
            <v>0</v>
          </cell>
          <cell r="K917">
            <v>0</v>
          </cell>
          <cell r="L917">
            <v>0</v>
          </cell>
        </row>
        <row r="918">
          <cell r="A918" t="str">
            <v>LM2518  토피 16.0 ~ 18.0M</v>
          </cell>
          <cell r="C918">
            <v>0</v>
          </cell>
          <cell r="D918" t="str">
            <v>M</v>
          </cell>
          <cell r="E918">
            <v>0</v>
          </cell>
          <cell r="F918">
            <v>0</v>
          </cell>
          <cell r="G918">
            <v>0</v>
          </cell>
          <cell r="H918">
            <v>0</v>
          </cell>
          <cell r="I918">
            <v>0</v>
          </cell>
          <cell r="J918">
            <v>0</v>
          </cell>
          <cell r="K918">
            <v>0</v>
          </cell>
          <cell r="L918">
            <v>0</v>
          </cell>
        </row>
        <row r="919">
          <cell r="A919" t="str">
            <v>LM2600  3.5x3.0</v>
          </cell>
          <cell r="C919">
            <v>0</v>
          </cell>
          <cell r="E919">
            <v>0</v>
          </cell>
          <cell r="F919">
            <v>0</v>
          </cell>
          <cell r="G919">
            <v>0</v>
          </cell>
          <cell r="H919">
            <v>0</v>
          </cell>
          <cell r="I919">
            <v>0</v>
          </cell>
          <cell r="J919">
            <v>0</v>
          </cell>
          <cell r="K919">
            <v>0</v>
          </cell>
          <cell r="L919">
            <v>0</v>
          </cell>
        </row>
        <row r="920">
          <cell r="A920" t="str">
            <v>LM2602  토피 0 ~ 3.0M</v>
          </cell>
          <cell r="C920">
            <v>0</v>
          </cell>
          <cell r="D920" t="str">
            <v>M</v>
          </cell>
          <cell r="E920">
            <v>0</v>
          </cell>
          <cell r="F920">
            <v>0</v>
          </cell>
          <cell r="G920">
            <v>0</v>
          </cell>
          <cell r="H920">
            <v>0</v>
          </cell>
          <cell r="I920">
            <v>0</v>
          </cell>
          <cell r="J920">
            <v>0</v>
          </cell>
          <cell r="K920">
            <v>0</v>
          </cell>
          <cell r="L920">
            <v>0</v>
          </cell>
        </row>
        <row r="921">
          <cell r="A921" t="str">
            <v>LM2604  토피 3.0 ~ 4.0M</v>
          </cell>
          <cell r="C921">
            <v>0</v>
          </cell>
          <cell r="D921" t="str">
            <v>M</v>
          </cell>
          <cell r="E921">
            <v>0</v>
          </cell>
          <cell r="F921">
            <v>0</v>
          </cell>
          <cell r="G921">
            <v>0</v>
          </cell>
          <cell r="H921">
            <v>0</v>
          </cell>
          <cell r="I921">
            <v>0</v>
          </cell>
          <cell r="J921">
            <v>0</v>
          </cell>
          <cell r="K921">
            <v>0</v>
          </cell>
          <cell r="L921">
            <v>0</v>
          </cell>
        </row>
        <row r="922">
          <cell r="A922" t="str">
            <v>LM2606  토피 4.0 ~ 5.0M</v>
          </cell>
          <cell r="C922">
            <v>0</v>
          </cell>
          <cell r="D922" t="str">
            <v>M</v>
          </cell>
          <cell r="E922">
            <v>0</v>
          </cell>
          <cell r="F922">
            <v>0</v>
          </cell>
          <cell r="G922">
            <v>0</v>
          </cell>
          <cell r="H922">
            <v>0</v>
          </cell>
          <cell r="I922">
            <v>0</v>
          </cell>
          <cell r="J922">
            <v>0</v>
          </cell>
          <cell r="K922">
            <v>0</v>
          </cell>
          <cell r="L922">
            <v>0</v>
          </cell>
        </row>
        <row r="923">
          <cell r="A923" t="str">
            <v>LM2608  토피 5.0 ~ 6.0M</v>
          </cell>
          <cell r="C923">
            <v>0</v>
          </cell>
          <cell r="D923" t="str">
            <v>M</v>
          </cell>
          <cell r="E923">
            <v>0</v>
          </cell>
          <cell r="F923">
            <v>0</v>
          </cell>
          <cell r="G923">
            <v>0</v>
          </cell>
          <cell r="H923">
            <v>0</v>
          </cell>
          <cell r="I923">
            <v>0</v>
          </cell>
          <cell r="J923">
            <v>0</v>
          </cell>
          <cell r="K923">
            <v>0</v>
          </cell>
          <cell r="L923">
            <v>0</v>
          </cell>
        </row>
        <row r="924">
          <cell r="A924" t="str">
            <v>LM2611  토피 6.0 ~ 8.0M</v>
          </cell>
          <cell r="C924">
            <v>0</v>
          </cell>
          <cell r="D924" t="str">
            <v>M</v>
          </cell>
          <cell r="E924">
            <v>0</v>
          </cell>
          <cell r="F924">
            <v>0</v>
          </cell>
          <cell r="G924">
            <v>0</v>
          </cell>
          <cell r="H924">
            <v>0</v>
          </cell>
          <cell r="I924">
            <v>0</v>
          </cell>
          <cell r="J924">
            <v>0</v>
          </cell>
          <cell r="K924">
            <v>0</v>
          </cell>
          <cell r="L924">
            <v>0</v>
          </cell>
        </row>
        <row r="925">
          <cell r="A925" t="str">
            <v>LM2614  토피 8.0 ~ 10.0M</v>
          </cell>
          <cell r="C925">
            <v>0</v>
          </cell>
          <cell r="D925" t="str">
            <v>M</v>
          </cell>
          <cell r="E925">
            <v>0</v>
          </cell>
          <cell r="F925">
            <v>0</v>
          </cell>
          <cell r="G925">
            <v>0</v>
          </cell>
          <cell r="H925">
            <v>0</v>
          </cell>
          <cell r="I925">
            <v>0</v>
          </cell>
          <cell r="J925">
            <v>0</v>
          </cell>
          <cell r="K925">
            <v>0</v>
          </cell>
          <cell r="L925">
            <v>0</v>
          </cell>
        </row>
        <row r="926">
          <cell r="A926" t="str">
            <v>LM2700  3.5x3.5</v>
          </cell>
          <cell r="C926">
            <v>0</v>
          </cell>
          <cell r="E926">
            <v>0</v>
          </cell>
          <cell r="F926">
            <v>0</v>
          </cell>
          <cell r="G926">
            <v>0</v>
          </cell>
          <cell r="H926">
            <v>0</v>
          </cell>
          <cell r="I926">
            <v>0</v>
          </cell>
          <cell r="J926">
            <v>0</v>
          </cell>
          <cell r="K926">
            <v>0</v>
          </cell>
          <cell r="L926">
            <v>0</v>
          </cell>
        </row>
        <row r="927">
          <cell r="A927" t="str">
            <v>LM2702  토피 0 ~ 3.0M</v>
          </cell>
          <cell r="C927">
            <v>0</v>
          </cell>
          <cell r="D927" t="str">
            <v>M</v>
          </cell>
          <cell r="E927">
            <v>0</v>
          </cell>
          <cell r="F927">
            <v>0</v>
          </cell>
          <cell r="G927">
            <v>0</v>
          </cell>
          <cell r="H927">
            <v>0</v>
          </cell>
          <cell r="I927">
            <v>0</v>
          </cell>
          <cell r="J927">
            <v>0</v>
          </cell>
          <cell r="K927">
            <v>0</v>
          </cell>
          <cell r="L927">
            <v>0</v>
          </cell>
        </row>
        <row r="928">
          <cell r="A928" t="str">
            <v>LM2704  토피 3.0 ~ 4.0M</v>
          </cell>
          <cell r="C928">
            <v>0</v>
          </cell>
          <cell r="D928" t="str">
            <v>M</v>
          </cell>
          <cell r="E928">
            <v>0</v>
          </cell>
          <cell r="F928">
            <v>0</v>
          </cell>
          <cell r="G928">
            <v>0</v>
          </cell>
          <cell r="H928">
            <v>0</v>
          </cell>
          <cell r="I928">
            <v>0</v>
          </cell>
          <cell r="J928">
            <v>0</v>
          </cell>
          <cell r="K928">
            <v>0</v>
          </cell>
          <cell r="L928">
            <v>0</v>
          </cell>
        </row>
        <row r="929">
          <cell r="A929" t="str">
            <v>LM2706  토피 4.0 ~ 5.0M</v>
          </cell>
          <cell r="C929">
            <v>0</v>
          </cell>
          <cell r="D929" t="str">
            <v>M</v>
          </cell>
          <cell r="E929">
            <v>0</v>
          </cell>
          <cell r="F929">
            <v>0</v>
          </cell>
          <cell r="G929">
            <v>0</v>
          </cell>
          <cell r="H929">
            <v>0</v>
          </cell>
          <cell r="I929">
            <v>0</v>
          </cell>
          <cell r="J929">
            <v>0</v>
          </cell>
          <cell r="K929">
            <v>0</v>
          </cell>
          <cell r="L929">
            <v>0</v>
          </cell>
        </row>
        <row r="930">
          <cell r="A930" t="str">
            <v>LM2708  토피 5.0 ~ 6.0M</v>
          </cell>
          <cell r="C930">
            <v>0</v>
          </cell>
          <cell r="D930" t="str">
            <v>M</v>
          </cell>
          <cell r="E930">
            <v>0</v>
          </cell>
          <cell r="F930">
            <v>0</v>
          </cell>
          <cell r="G930">
            <v>0</v>
          </cell>
          <cell r="H930">
            <v>0</v>
          </cell>
          <cell r="I930">
            <v>0</v>
          </cell>
          <cell r="J930">
            <v>0</v>
          </cell>
          <cell r="K930">
            <v>0</v>
          </cell>
          <cell r="L930">
            <v>0</v>
          </cell>
        </row>
        <row r="931">
          <cell r="A931" t="str">
            <v>LM2710  토피 6.0 ~ 7.0M</v>
          </cell>
          <cell r="C931">
            <v>0</v>
          </cell>
          <cell r="D931" t="str">
            <v>M</v>
          </cell>
          <cell r="E931">
            <v>0</v>
          </cell>
          <cell r="F931">
            <v>0</v>
          </cell>
          <cell r="G931">
            <v>0</v>
          </cell>
          <cell r="H931">
            <v>0</v>
          </cell>
          <cell r="I931">
            <v>0</v>
          </cell>
          <cell r="J931">
            <v>0</v>
          </cell>
          <cell r="K931">
            <v>0</v>
          </cell>
          <cell r="L931">
            <v>0</v>
          </cell>
        </row>
        <row r="932">
          <cell r="A932" t="str">
            <v>LM2712  토피 7.0 ~ 8.0M</v>
          </cell>
          <cell r="C932">
            <v>0</v>
          </cell>
          <cell r="D932" t="str">
            <v>M</v>
          </cell>
          <cell r="E932">
            <v>0</v>
          </cell>
          <cell r="F932">
            <v>0</v>
          </cell>
          <cell r="G932">
            <v>0</v>
          </cell>
          <cell r="H932">
            <v>0</v>
          </cell>
          <cell r="I932">
            <v>0</v>
          </cell>
          <cell r="J932">
            <v>0</v>
          </cell>
          <cell r="K932">
            <v>0</v>
          </cell>
          <cell r="L932">
            <v>0</v>
          </cell>
        </row>
        <row r="933">
          <cell r="A933" t="str">
            <v>LM2714  토피 8.0 ~ 10.0M</v>
          </cell>
          <cell r="C933">
            <v>0</v>
          </cell>
          <cell r="D933" t="str">
            <v>M</v>
          </cell>
          <cell r="E933">
            <v>0</v>
          </cell>
          <cell r="F933">
            <v>0</v>
          </cell>
          <cell r="G933">
            <v>0</v>
          </cell>
          <cell r="H933">
            <v>0</v>
          </cell>
          <cell r="I933">
            <v>0</v>
          </cell>
          <cell r="J933">
            <v>0</v>
          </cell>
          <cell r="K933">
            <v>0</v>
          </cell>
          <cell r="L933">
            <v>0</v>
          </cell>
        </row>
        <row r="934">
          <cell r="A934" t="str">
            <v>LM2722  토피 22.0 ~ 24.0M</v>
          </cell>
          <cell r="C934">
            <v>0</v>
          </cell>
          <cell r="D934" t="str">
            <v>M</v>
          </cell>
          <cell r="E934">
            <v>0</v>
          </cell>
          <cell r="F934">
            <v>0</v>
          </cell>
          <cell r="G934">
            <v>0</v>
          </cell>
          <cell r="H934">
            <v>0</v>
          </cell>
          <cell r="I934">
            <v>0</v>
          </cell>
          <cell r="J934">
            <v>0</v>
          </cell>
          <cell r="K934">
            <v>0</v>
          </cell>
          <cell r="L934">
            <v>0</v>
          </cell>
        </row>
        <row r="935">
          <cell r="A935" t="str">
            <v>LM2750  지중강판</v>
          </cell>
          <cell r="B935" t="str">
            <v>ARCH형</v>
          </cell>
          <cell r="C935">
            <v>0</v>
          </cell>
          <cell r="D935" t="str">
            <v>M</v>
          </cell>
          <cell r="E935">
            <v>0</v>
          </cell>
          <cell r="F935">
            <v>0</v>
          </cell>
          <cell r="G935">
            <v>0</v>
          </cell>
          <cell r="H935">
            <v>0</v>
          </cell>
          <cell r="I935">
            <v>0</v>
          </cell>
          <cell r="J935">
            <v>0</v>
          </cell>
          <cell r="K935">
            <v>0</v>
          </cell>
          <cell r="L935">
            <v>0</v>
          </cell>
        </row>
        <row r="936">
          <cell r="A936" t="str">
            <v>LM2800  6.0x3.5</v>
          </cell>
          <cell r="C936">
            <v>0</v>
          </cell>
          <cell r="E936">
            <v>0</v>
          </cell>
          <cell r="F936">
            <v>0</v>
          </cell>
          <cell r="G936">
            <v>0</v>
          </cell>
          <cell r="H936">
            <v>0</v>
          </cell>
          <cell r="I936">
            <v>0</v>
          </cell>
          <cell r="J936">
            <v>0</v>
          </cell>
          <cell r="K936">
            <v>0</v>
          </cell>
          <cell r="L936">
            <v>0</v>
          </cell>
        </row>
        <row r="937">
          <cell r="A937" t="str">
            <v>LM2817  토피 12.0 ~ 14.0M</v>
          </cell>
          <cell r="C937">
            <v>0</v>
          </cell>
          <cell r="D937" t="str">
            <v>M</v>
          </cell>
          <cell r="E937">
            <v>0</v>
          </cell>
          <cell r="F937">
            <v>0</v>
          </cell>
          <cell r="G937">
            <v>0</v>
          </cell>
          <cell r="H937">
            <v>0</v>
          </cell>
          <cell r="I937">
            <v>0</v>
          </cell>
          <cell r="J937">
            <v>0</v>
          </cell>
          <cell r="K937">
            <v>0</v>
          </cell>
          <cell r="L937">
            <v>0</v>
          </cell>
        </row>
        <row r="938">
          <cell r="A938" t="str">
            <v>LM2900  2.0x1.5</v>
          </cell>
          <cell r="C938">
            <v>0</v>
          </cell>
          <cell r="E938">
            <v>0</v>
          </cell>
          <cell r="F938">
            <v>0</v>
          </cell>
          <cell r="G938">
            <v>0</v>
          </cell>
          <cell r="H938">
            <v>0</v>
          </cell>
          <cell r="I938">
            <v>0</v>
          </cell>
          <cell r="J938">
            <v>0</v>
          </cell>
          <cell r="K938">
            <v>0</v>
          </cell>
          <cell r="L938">
            <v>0</v>
          </cell>
        </row>
        <row r="939">
          <cell r="A939" t="str">
            <v>LM2901  토피 0.0 ~ 2.0M</v>
          </cell>
          <cell r="C939">
            <v>0</v>
          </cell>
          <cell r="D939" t="str">
            <v>M</v>
          </cell>
          <cell r="E939">
            <v>0</v>
          </cell>
          <cell r="F939">
            <v>0</v>
          </cell>
          <cell r="G939">
            <v>0</v>
          </cell>
          <cell r="H939">
            <v>0</v>
          </cell>
          <cell r="I939">
            <v>0</v>
          </cell>
          <cell r="J939">
            <v>0</v>
          </cell>
          <cell r="K939">
            <v>0</v>
          </cell>
          <cell r="L939">
            <v>0</v>
          </cell>
        </row>
        <row r="940">
          <cell r="A940" t="str">
            <v>LM2903  토피 2.0 ~ 4.0M</v>
          </cell>
          <cell r="C940">
            <v>0</v>
          </cell>
          <cell r="D940" t="str">
            <v>M</v>
          </cell>
          <cell r="E940">
            <v>0</v>
          </cell>
          <cell r="F940">
            <v>0</v>
          </cell>
          <cell r="G940">
            <v>0</v>
          </cell>
          <cell r="H940">
            <v>0</v>
          </cell>
          <cell r="I940">
            <v>0</v>
          </cell>
          <cell r="J940">
            <v>0</v>
          </cell>
          <cell r="K940">
            <v>0</v>
          </cell>
          <cell r="L940">
            <v>0</v>
          </cell>
        </row>
        <row r="941">
          <cell r="A941" t="str">
            <v>LM2907  토피 4.0 ~ 6.0M</v>
          </cell>
          <cell r="C941">
            <v>0</v>
          </cell>
          <cell r="D941" t="str">
            <v>M</v>
          </cell>
          <cell r="E941">
            <v>0</v>
          </cell>
          <cell r="F941">
            <v>0</v>
          </cell>
          <cell r="G941">
            <v>0</v>
          </cell>
          <cell r="H941">
            <v>0</v>
          </cell>
          <cell r="I941">
            <v>0</v>
          </cell>
          <cell r="J941">
            <v>0</v>
          </cell>
          <cell r="K941">
            <v>0</v>
          </cell>
          <cell r="L941">
            <v>0</v>
          </cell>
        </row>
        <row r="942">
          <cell r="A942" t="str">
            <v>LM2911  토피 6.0 ~ 8.0M</v>
          </cell>
          <cell r="C942">
            <v>0</v>
          </cell>
          <cell r="D942" t="str">
            <v>M</v>
          </cell>
          <cell r="E942">
            <v>0</v>
          </cell>
          <cell r="F942">
            <v>0</v>
          </cell>
          <cell r="G942">
            <v>0</v>
          </cell>
          <cell r="H942">
            <v>0</v>
          </cell>
          <cell r="I942">
            <v>0</v>
          </cell>
          <cell r="J942">
            <v>0</v>
          </cell>
          <cell r="K942">
            <v>0</v>
          </cell>
          <cell r="L942">
            <v>0</v>
          </cell>
        </row>
        <row r="943">
          <cell r="A943" t="str">
            <v>LM2914  토피 8.0 ~ 10.0M</v>
          </cell>
          <cell r="C943">
            <v>0</v>
          </cell>
          <cell r="D943" t="str">
            <v>M</v>
          </cell>
          <cell r="E943">
            <v>0</v>
          </cell>
          <cell r="F943">
            <v>0</v>
          </cell>
          <cell r="G943">
            <v>0</v>
          </cell>
          <cell r="H943">
            <v>0</v>
          </cell>
          <cell r="I943">
            <v>0</v>
          </cell>
          <cell r="J943">
            <v>0</v>
          </cell>
          <cell r="K943">
            <v>0</v>
          </cell>
          <cell r="L943">
            <v>0</v>
          </cell>
        </row>
        <row r="944">
          <cell r="A944" t="str">
            <v>LM3000  3련수로암거</v>
          </cell>
          <cell r="C944">
            <v>0</v>
          </cell>
          <cell r="E944">
            <v>0</v>
          </cell>
          <cell r="F944">
            <v>0</v>
          </cell>
          <cell r="G944">
            <v>0</v>
          </cell>
          <cell r="H944">
            <v>0</v>
          </cell>
          <cell r="I944">
            <v>0</v>
          </cell>
          <cell r="J944">
            <v>0</v>
          </cell>
          <cell r="K944">
            <v>0</v>
          </cell>
          <cell r="L944">
            <v>0</v>
          </cell>
        </row>
        <row r="945">
          <cell r="A945" t="str">
            <v>LM3200  2.5x2.0</v>
          </cell>
          <cell r="C945">
            <v>0</v>
          </cell>
          <cell r="E945">
            <v>0</v>
          </cell>
          <cell r="F945">
            <v>0</v>
          </cell>
          <cell r="G945">
            <v>0</v>
          </cell>
          <cell r="H945">
            <v>0</v>
          </cell>
          <cell r="I945">
            <v>0</v>
          </cell>
          <cell r="J945">
            <v>0</v>
          </cell>
          <cell r="K945">
            <v>0</v>
          </cell>
          <cell r="L945">
            <v>0</v>
          </cell>
        </row>
        <row r="946">
          <cell r="A946" t="str">
            <v>LM3201  토피 0 ~ 3.0M</v>
          </cell>
          <cell r="C946">
            <v>0</v>
          </cell>
          <cell r="D946" t="str">
            <v>M</v>
          </cell>
          <cell r="E946">
            <v>0</v>
          </cell>
          <cell r="F946">
            <v>0</v>
          </cell>
          <cell r="G946">
            <v>0</v>
          </cell>
          <cell r="H946">
            <v>0</v>
          </cell>
          <cell r="I946">
            <v>0</v>
          </cell>
          <cell r="J946">
            <v>0</v>
          </cell>
          <cell r="K946">
            <v>0</v>
          </cell>
          <cell r="L946">
            <v>0</v>
          </cell>
        </row>
        <row r="947">
          <cell r="A947" t="str">
            <v>LM3203  토피 3.0 ~ 5.0M</v>
          </cell>
          <cell r="C947">
            <v>0</v>
          </cell>
          <cell r="D947" t="str">
            <v>M</v>
          </cell>
          <cell r="E947">
            <v>0</v>
          </cell>
          <cell r="F947">
            <v>0</v>
          </cell>
          <cell r="G947">
            <v>0</v>
          </cell>
          <cell r="H947">
            <v>0</v>
          </cell>
          <cell r="I947">
            <v>0</v>
          </cell>
          <cell r="J947">
            <v>0</v>
          </cell>
          <cell r="K947">
            <v>0</v>
          </cell>
          <cell r="L947">
            <v>0</v>
          </cell>
        </row>
        <row r="948">
          <cell r="A948" t="str">
            <v>LM3206  토피 5.0 ~ 7.0M</v>
          </cell>
          <cell r="C948">
            <v>0</v>
          </cell>
          <cell r="D948" t="str">
            <v>M</v>
          </cell>
          <cell r="E948">
            <v>0</v>
          </cell>
          <cell r="F948">
            <v>0</v>
          </cell>
          <cell r="G948">
            <v>0</v>
          </cell>
          <cell r="H948">
            <v>0</v>
          </cell>
          <cell r="I948">
            <v>0</v>
          </cell>
          <cell r="J948">
            <v>0</v>
          </cell>
          <cell r="K948">
            <v>0</v>
          </cell>
          <cell r="L948">
            <v>0</v>
          </cell>
        </row>
        <row r="949">
          <cell r="A949" t="str">
            <v>LM3208  토피 7.0 ~ 10.0M</v>
          </cell>
          <cell r="C949">
            <v>0</v>
          </cell>
          <cell r="D949" t="str">
            <v>M</v>
          </cell>
          <cell r="E949">
            <v>0</v>
          </cell>
          <cell r="F949">
            <v>0</v>
          </cell>
          <cell r="G949">
            <v>0</v>
          </cell>
          <cell r="H949">
            <v>0</v>
          </cell>
          <cell r="I949">
            <v>0</v>
          </cell>
          <cell r="J949">
            <v>0</v>
          </cell>
          <cell r="K949">
            <v>0</v>
          </cell>
          <cell r="L949">
            <v>0</v>
          </cell>
        </row>
        <row r="950">
          <cell r="A950" t="str">
            <v>LM3400  3.0x2.5</v>
          </cell>
          <cell r="C950">
            <v>0</v>
          </cell>
          <cell r="E950">
            <v>0</v>
          </cell>
          <cell r="F950">
            <v>0</v>
          </cell>
          <cell r="G950">
            <v>0</v>
          </cell>
          <cell r="H950">
            <v>0</v>
          </cell>
          <cell r="I950">
            <v>0</v>
          </cell>
          <cell r="J950">
            <v>0</v>
          </cell>
          <cell r="K950">
            <v>0</v>
          </cell>
          <cell r="L950">
            <v>0</v>
          </cell>
        </row>
        <row r="951">
          <cell r="A951" t="str">
            <v>LM3401  토피 0 ~ 3.0M</v>
          </cell>
          <cell r="C951">
            <v>0</v>
          </cell>
          <cell r="D951" t="str">
            <v>M</v>
          </cell>
          <cell r="E951">
            <v>0</v>
          </cell>
          <cell r="F951">
            <v>0</v>
          </cell>
          <cell r="G951">
            <v>0</v>
          </cell>
          <cell r="H951">
            <v>0</v>
          </cell>
          <cell r="I951">
            <v>0</v>
          </cell>
          <cell r="J951">
            <v>0</v>
          </cell>
          <cell r="K951">
            <v>0</v>
          </cell>
          <cell r="L951">
            <v>0</v>
          </cell>
        </row>
        <row r="952">
          <cell r="A952" t="str">
            <v>LM3402  토피 3.0 ~ 4.0M</v>
          </cell>
          <cell r="C952">
            <v>0</v>
          </cell>
          <cell r="D952" t="str">
            <v>M</v>
          </cell>
          <cell r="E952">
            <v>0</v>
          </cell>
          <cell r="F952">
            <v>0</v>
          </cell>
          <cell r="G952">
            <v>0</v>
          </cell>
          <cell r="H952">
            <v>0</v>
          </cell>
          <cell r="I952">
            <v>0</v>
          </cell>
          <cell r="J952">
            <v>0</v>
          </cell>
          <cell r="K952">
            <v>0</v>
          </cell>
          <cell r="L952">
            <v>0</v>
          </cell>
        </row>
        <row r="953">
          <cell r="A953" t="str">
            <v>LM3404  토피 4.0 ~ 5.0M</v>
          </cell>
          <cell r="C953">
            <v>0</v>
          </cell>
          <cell r="D953" t="str">
            <v>M</v>
          </cell>
          <cell r="E953">
            <v>0</v>
          </cell>
          <cell r="F953">
            <v>0</v>
          </cell>
          <cell r="G953">
            <v>0</v>
          </cell>
          <cell r="H953">
            <v>0</v>
          </cell>
          <cell r="I953">
            <v>0</v>
          </cell>
          <cell r="J953">
            <v>0</v>
          </cell>
          <cell r="K953">
            <v>0</v>
          </cell>
          <cell r="L953">
            <v>0</v>
          </cell>
        </row>
        <row r="954">
          <cell r="A954" t="str">
            <v>LM3405  토피 5.0 ~ 6.0M</v>
          </cell>
          <cell r="C954">
            <v>0</v>
          </cell>
          <cell r="D954" t="str">
            <v>M</v>
          </cell>
          <cell r="E954">
            <v>0</v>
          </cell>
          <cell r="F954">
            <v>0</v>
          </cell>
          <cell r="G954">
            <v>0</v>
          </cell>
          <cell r="H954">
            <v>0</v>
          </cell>
          <cell r="I954">
            <v>0</v>
          </cell>
          <cell r="J954">
            <v>0</v>
          </cell>
          <cell r="K954">
            <v>0</v>
          </cell>
          <cell r="L954">
            <v>0</v>
          </cell>
        </row>
        <row r="955">
          <cell r="A955" t="str">
            <v>LM3407  토피 6.0 ~ 8.0M</v>
          </cell>
          <cell r="C955">
            <v>0</v>
          </cell>
          <cell r="D955" t="str">
            <v>M</v>
          </cell>
          <cell r="E955">
            <v>0</v>
          </cell>
          <cell r="F955">
            <v>0</v>
          </cell>
          <cell r="G955">
            <v>0</v>
          </cell>
          <cell r="H955">
            <v>0</v>
          </cell>
          <cell r="I955">
            <v>0</v>
          </cell>
          <cell r="J955">
            <v>0</v>
          </cell>
          <cell r="K955">
            <v>0</v>
          </cell>
          <cell r="L955">
            <v>0</v>
          </cell>
        </row>
        <row r="956">
          <cell r="A956" t="str">
            <v>LM3409  토피 8.0 ~ 10.0M</v>
          </cell>
          <cell r="C956">
            <v>0</v>
          </cell>
          <cell r="D956" t="str">
            <v>M</v>
          </cell>
          <cell r="E956">
            <v>0</v>
          </cell>
          <cell r="F956">
            <v>0</v>
          </cell>
          <cell r="G956">
            <v>0</v>
          </cell>
          <cell r="H956">
            <v>0</v>
          </cell>
          <cell r="I956">
            <v>0</v>
          </cell>
          <cell r="J956">
            <v>0</v>
          </cell>
          <cell r="K956">
            <v>0</v>
          </cell>
          <cell r="L956">
            <v>0</v>
          </cell>
        </row>
        <row r="957">
          <cell r="A957" t="str">
            <v>LM3500  3.0x3.0</v>
          </cell>
          <cell r="C957">
            <v>0</v>
          </cell>
          <cell r="E957">
            <v>0</v>
          </cell>
          <cell r="F957">
            <v>0</v>
          </cell>
          <cell r="G957">
            <v>0</v>
          </cell>
          <cell r="H957">
            <v>0</v>
          </cell>
          <cell r="I957">
            <v>0</v>
          </cell>
          <cell r="J957">
            <v>0</v>
          </cell>
          <cell r="K957">
            <v>0</v>
          </cell>
          <cell r="L957">
            <v>0</v>
          </cell>
        </row>
        <row r="958">
          <cell r="A958" t="str">
            <v>LM3550  지중강판</v>
          </cell>
          <cell r="B958" t="str">
            <v>ARCH형</v>
          </cell>
          <cell r="C958">
            <v>0</v>
          </cell>
          <cell r="D958" t="str">
            <v>M</v>
          </cell>
          <cell r="E958">
            <v>0</v>
          </cell>
          <cell r="F958">
            <v>0</v>
          </cell>
          <cell r="G958">
            <v>0</v>
          </cell>
          <cell r="H958">
            <v>0</v>
          </cell>
          <cell r="I958">
            <v>0</v>
          </cell>
          <cell r="J958">
            <v>0</v>
          </cell>
          <cell r="K958">
            <v>0</v>
          </cell>
          <cell r="L958">
            <v>0</v>
          </cell>
        </row>
        <row r="959">
          <cell r="A959" t="str">
            <v>LM3700  3.5x3.5</v>
          </cell>
          <cell r="C959">
            <v>0</v>
          </cell>
          <cell r="E959">
            <v>0</v>
          </cell>
          <cell r="F959">
            <v>0</v>
          </cell>
          <cell r="G959">
            <v>0</v>
          </cell>
          <cell r="H959">
            <v>0</v>
          </cell>
          <cell r="I959">
            <v>0</v>
          </cell>
          <cell r="J959">
            <v>0</v>
          </cell>
          <cell r="K959">
            <v>0</v>
          </cell>
          <cell r="L959">
            <v>0</v>
          </cell>
        </row>
        <row r="960">
          <cell r="A960" t="str">
            <v>LM3701  토피 0 ~ 3.0M</v>
          </cell>
          <cell r="C960">
            <v>0</v>
          </cell>
          <cell r="D960" t="str">
            <v>M</v>
          </cell>
          <cell r="E960">
            <v>0</v>
          </cell>
          <cell r="F960">
            <v>0</v>
          </cell>
          <cell r="G960">
            <v>0</v>
          </cell>
          <cell r="H960">
            <v>0</v>
          </cell>
          <cell r="I960">
            <v>0</v>
          </cell>
          <cell r="J960">
            <v>0</v>
          </cell>
          <cell r="K960">
            <v>0</v>
          </cell>
          <cell r="L960">
            <v>0</v>
          </cell>
        </row>
        <row r="961">
          <cell r="A961" t="str">
            <v>LM3702  토피 3.0 ~ 4.0M</v>
          </cell>
          <cell r="C961">
            <v>0</v>
          </cell>
          <cell r="D961" t="str">
            <v>M</v>
          </cell>
          <cell r="E961">
            <v>0</v>
          </cell>
          <cell r="F961">
            <v>0</v>
          </cell>
          <cell r="G961">
            <v>0</v>
          </cell>
          <cell r="H961">
            <v>0</v>
          </cell>
          <cell r="I961">
            <v>0</v>
          </cell>
          <cell r="J961">
            <v>0</v>
          </cell>
          <cell r="K961">
            <v>0</v>
          </cell>
          <cell r="L961">
            <v>0</v>
          </cell>
        </row>
        <row r="962">
          <cell r="A962" t="str">
            <v>LM3704  토피 4.0 ~ 5.0M</v>
          </cell>
          <cell r="C962">
            <v>0</v>
          </cell>
          <cell r="D962" t="str">
            <v>M</v>
          </cell>
          <cell r="E962">
            <v>0</v>
          </cell>
          <cell r="F962">
            <v>0</v>
          </cell>
          <cell r="G962">
            <v>0</v>
          </cell>
          <cell r="H962">
            <v>0</v>
          </cell>
          <cell r="I962">
            <v>0</v>
          </cell>
          <cell r="J962">
            <v>0</v>
          </cell>
          <cell r="K962">
            <v>0</v>
          </cell>
          <cell r="L962">
            <v>0</v>
          </cell>
        </row>
        <row r="963">
          <cell r="A963" t="str">
            <v>LM3705  토피 5.0 ~ 6.0M</v>
          </cell>
          <cell r="C963">
            <v>0</v>
          </cell>
          <cell r="D963" t="str">
            <v>M</v>
          </cell>
          <cell r="E963">
            <v>0</v>
          </cell>
          <cell r="F963">
            <v>0</v>
          </cell>
          <cell r="G963">
            <v>0</v>
          </cell>
          <cell r="H963">
            <v>0</v>
          </cell>
          <cell r="I963">
            <v>0</v>
          </cell>
          <cell r="J963">
            <v>0</v>
          </cell>
          <cell r="K963">
            <v>0</v>
          </cell>
          <cell r="L963">
            <v>0</v>
          </cell>
        </row>
        <row r="964">
          <cell r="A964" t="str">
            <v>LM3707  토피 6.0 ~ 8.0M</v>
          </cell>
          <cell r="C964">
            <v>0</v>
          </cell>
          <cell r="D964" t="str">
            <v>M</v>
          </cell>
          <cell r="E964">
            <v>0</v>
          </cell>
          <cell r="F964">
            <v>0</v>
          </cell>
          <cell r="G964">
            <v>0</v>
          </cell>
          <cell r="H964">
            <v>0</v>
          </cell>
          <cell r="I964">
            <v>0</v>
          </cell>
          <cell r="J964">
            <v>0</v>
          </cell>
          <cell r="K964">
            <v>0</v>
          </cell>
          <cell r="L964">
            <v>0</v>
          </cell>
        </row>
        <row r="965">
          <cell r="A965" t="str">
            <v>LM3709  토피 8.0 ~ 10.0M</v>
          </cell>
          <cell r="C965">
            <v>0</v>
          </cell>
          <cell r="D965" t="str">
            <v>M</v>
          </cell>
          <cell r="E965">
            <v>0</v>
          </cell>
          <cell r="F965">
            <v>0</v>
          </cell>
          <cell r="G965">
            <v>0</v>
          </cell>
          <cell r="H965">
            <v>0</v>
          </cell>
          <cell r="I965">
            <v>0</v>
          </cell>
          <cell r="J965">
            <v>0</v>
          </cell>
          <cell r="K965">
            <v>0</v>
          </cell>
          <cell r="L965">
            <v>0</v>
          </cell>
        </row>
        <row r="966">
          <cell r="A966" t="str">
            <v>LM4000  1련통로암거</v>
          </cell>
          <cell r="C966">
            <v>0</v>
          </cell>
          <cell r="E966">
            <v>0</v>
          </cell>
          <cell r="F966">
            <v>1051655007</v>
          </cell>
          <cell r="G966">
            <v>0</v>
          </cell>
          <cell r="H966">
            <v>600635321</v>
          </cell>
          <cell r="I966">
            <v>0</v>
          </cell>
          <cell r="J966">
            <v>132715438</v>
          </cell>
          <cell r="K966">
            <v>0</v>
          </cell>
          <cell r="L966">
            <v>1785005766</v>
          </cell>
        </row>
        <row r="967">
          <cell r="A967" t="str">
            <v>LM4100  3.0x3.0</v>
          </cell>
          <cell r="C967">
            <v>0</v>
          </cell>
          <cell r="E967">
            <v>0</v>
          </cell>
          <cell r="F967">
            <v>0</v>
          </cell>
          <cell r="G967">
            <v>0</v>
          </cell>
          <cell r="H967">
            <v>0</v>
          </cell>
          <cell r="I967">
            <v>0</v>
          </cell>
          <cell r="J967">
            <v>0</v>
          </cell>
          <cell r="K967">
            <v>0</v>
          </cell>
          <cell r="L967">
            <v>0</v>
          </cell>
        </row>
        <row r="968">
          <cell r="A968" t="str">
            <v>LM4101  토피 0 ~ 2.0M</v>
          </cell>
          <cell r="C968">
            <v>0</v>
          </cell>
          <cell r="D968" t="str">
            <v>M</v>
          </cell>
          <cell r="E968">
            <v>0</v>
          </cell>
          <cell r="F968">
            <v>0</v>
          </cell>
          <cell r="G968">
            <v>0</v>
          </cell>
          <cell r="H968">
            <v>0</v>
          </cell>
          <cell r="I968">
            <v>0</v>
          </cell>
          <cell r="J968">
            <v>0</v>
          </cell>
          <cell r="K968">
            <v>0</v>
          </cell>
          <cell r="L968">
            <v>0</v>
          </cell>
        </row>
        <row r="969">
          <cell r="A969" t="str">
            <v>LM4103  토피 2.0 ~ 4.0M</v>
          </cell>
          <cell r="C969">
            <v>0</v>
          </cell>
          <cell r="D969" t="str">
            <v>M</v>
          </cell>
          <cell r="E969">
            <v>0</v>
          </cell>
          <cell r="F969">
            <v>0</v>
          </cell>
          <cell r="G969">
            <v>0</v>
          </cell>
          <cell r="H969">
            <v>0</v>
          </cell>
          <cell r="I969">
            <v>0</v>
          </cell>
          <cell r="J969">
            <v>0</v>
          </cell>
          <cell r="K969">
            <v>0</v>
          </cell>
          <cell r="L969">
            <v>0</v>
          </cell>
        </row>
        <row r="970">
          <cell r="A970" t="str">
            <v>LM4106  토피 4.0 ~ 6.0M</v>
          </cell>
          <cell r="C970">
            <v>0</v>
          </cell>
          <cell r="D970" t="str">
            <v>M</v>
          </cell>
          <cell r="E970">
            <v>0</v>
          </cell>
          <cell r="F970">
            <v>0</v>
          </cell>
          <cell r="G970">
            <v>0</v>
          </cell>
          <cell r="H970">
            <v>0</v>
          </cell>
          <cell r="I970">
            <v>0</v>
          </cell>
          <cell r="J970">
            <v>0</v>
          </cell>
          <cell r="K970">
            <v>0</v>
          </cell>
          <cell r="L970">
            <v>0</v>
          </cell>
        </row>
        <row r="971">
          <cell r="A971" t="str">
            <v>LM4108  토피 6.0 ~ 8.0M</v>
          </cell>
          <cell r="C971">
            <v>0</v>
          </cell>
          <cell r="D971" t="str">
            <v>M</v>
          </cell>
          <cell r="E971">
            <v>0</v>
          </cell>
          <cell r="F971">
            <v>0</v>
          </cell>
          <cell r="G971">
            <v>0</v>
          </cell>
          <cell r="H971">
            <v>0</v>
          </cell>
          <cell r="I971">
            <v>0</v>
          </cell>
          <cell r="J971">
            <v>0</v>
          </cell>
          <cell r="K971">
            <v>0</v>
          </cell>
          <cell r="L971">
            <v>0</v>
          </cell>
        </row>
        <row r="972">
          <cell r="A972" t="str">
            <v>LM4109  토피 8.0 ~ 10.0M</v>
          </cell>
          <cell r="C972">
            <v>0</v>
          </cell>
          <cell r="D972" t="str">
            <v>M</v>
          </cell>
          <cell r="E972">
            <v>0</v>
          </cell>
          <cell r="F972">
            <v>0</v>
          </cell>
          <cell r="G972">
            <v>0</v>
          </cell>
          <cell r="H972">
            <v>0</v>
          </cell>
          <cell r="I972">
            <v>0</v>
          </cell>
          <cell r="J972">
            <v>0</v>
          </cell>
          <cell r="K972">
            <v>0</v>
          </cell>
          <cell r="L972">
            <v>0</v>
          </cell>
        </row>
        <row r="973">
          <cell r="A973" t="str">
            <v>LM4200  3.5x3.5</v>
          </cell>
          <cell r="C973">
            <v>0</v>
          </cell>
          <cell r="E973">
            <v>0</v>
          </cell>
          <cell r="F973">
            <v>492863187</v>
          </cell>
          <cell r="G973">
            <v>0</v>
          </cell>
          <cell r="H973">
            <v>377393021</v>
          </cell>
          <cell r="I973">
            <v>0</v>
          </cell>
          <cell r="J973">
            <v>75545818</v>
          </cell>
          <cell r="K973">
            <v>0</v>
          </cell>
          <cell r="L973">
            <v>945802026</v>
          </cell>
        </row>
        <row r="974">
          <cell r="A974" t="str">
            <v>LM4201  토피 0 ~ 2.0M</v>
          </cell>
          <cell r="C974">
            <v>28</v>
          </cell>
          <cell r="D974" t="str">
            <v>M</v>
          </cell>
          <cell r="E974">
            <v>857574</v>
          </cell>
          <cell r="F974">
            <v>24012072</v>
          </cell>
          <cell r="G974">
            <v>2553681</v>
          </cell>
          <cell r="H974">
            <v>71503068</v>
          </cell>
          <cell r="I974">
            <v>147732</v>
          </cell>
          <cell r="J974">
            <v>4136496</v>
          </cell>
          <cell r="K974">
            <v>3558987</v>
          </cell>
          <cell r="L974">
            <v>99651636</v>
          </cell>
          <cell r="M974" t="str">
            <v>#.181</v>
          </cell>
        </row>
        <row r="975">
          <cell r="A975" t="str">
            <v>LM4203  토피 2.0 ~ 4.0M</v>
          </cell>
          <cell r="C975">
            <v>35</v>
          </cell>
          <cell r="D975" t="str">
            <v>M</v>
          </cell>
          <cell r="E975">
            <v>1001544</v>
          </cell>
          <cell r="F975">
            <v>35054040</v>
          </cell>
          <cell r="G975">
            <v>1318225</v>
          </cell>
          <cell r="H975">
            <v>46137875</v>
          </cell>
          <cell r="I975">
            <v>263914</v>
          </cell>
          <cell r="J975">
            <v>9236990</v>
          </cell>
          <cell r="K975">
            <v>2583683</v>
          </cell>
          <cell r="L975">
            <v>90428905</v>
          </cell>
          <cell r="M975" t="str">
            <v>#.182</v>
          </cell>
        </row>
        <row r="976">
          <cell r="A976" t="str">
            <v>LM4205  토피 4.0 ~ 5.0M</v>
          </cell>
          <cell r="C976">
            <v>0</v>
          </cell>
          <cell r="D976" t="str">
            <v>M</v>
          </cell>
          <cell r="E976">
            <v>0</v>
          </cell>
          <cell r="F976">
            <v>0</v>
          </cell>
          <cell r="G976">
            <v>0</v>
          </cell>
          <cell r="H976">
            <v>0</v>
          </cell>
          <cell r="I976">
            <v>0</v>
          </cell>
          <cell r="J976">
            <v>0</v>
          </cell>
          <cell r="K976">
            <v>0</v>
          </cell>
          <cell r="L976">
            <v>0</v>
          </cell>
        </row>
        <row r="977">
          <cell r="A977" t="str">
            <v>LM4207  토피 5.0 ~ 6.0M</v>
          </cell>
          <cell r="C977">
            <v>0</v>
          </cell>
          <cell r="D977" t="str">
            <v>M</v>
          </cell>
          <cell r="E977">
            <v>0</v>
          </cell>
          <cell r="F977">
            <v>0</v>
          </cell>
          <cell r="G977">
            <v>0</v>
          </cell>
          <cell r="H977">
            <v>0</v>
          </cell>
          <cell r="I977">
            <v>0</v>
          </cell>
          <cell r="J977">
            <v>0</v>
          </cell>
          <cell r="K977">
            <v>0</v>
          </cell>
          <cell r="L977">
            <v>0</v>
          </cell>
        </row>
        <row r="978">
          <cell r="A978" t="str">
            <v>LM4208  토피 6.0 ~ 8.0M</v>
          </cell>
          <cell r="C978">
            <v>0</v>
          </cell>
          <cell r="D978" t="str">
            <v>M</v>
          </cell>
          <cell r="E978">
            <v>0</v>
          </cell>
          <cell r="F978">
            <v>0</v>
          </cell>
          <cell r="G978">
            <v>0</v>
          </cell>
          <cell r="H978">
            <v>0</v>
          </cell>
          <cell r="I978">
            <v>0</v>
          </cell>
          <cell r="J978">
            <v>0</v>
          </cell>
          <cell r="K978">
            <v>0</v>
          </cell>
          <cell r="L978">
            <v>0</v>
          </cell>
        </row>
        <row r="979">
          <cell r="A979" t="str">
            <v>LM4209  토피 8.0 ~ 10.0M</v>
          </cell>
          <cell r="C979">
            <v>0</v>
          </cell>
          <cell r="D979" t="str">
            <v>M</v>
          </cell>
          <cell r="E979">
            <v>0</v>
          </cell>
          <cell r="F979">
            <v>0</v>
          </cell>
          <cell r="G979">
            <v>0</v>
          </cell>
          <cell r="H979">
            <v>0</v>
          </cell>
          <cell r="I979">
            <v>0</v>
          </cell>
          <cell r="J979">
            <v>0</v>
          </cell>
          <cell r="K979">
            <v>0</v>
          </cell>
          <cell r="L979">
            <v>0</v>
          </cell>
        </row>
        <row r="980">
          <cell r="A980" t="str">
            <v>LM4210  토피 10.0 ~ 12.0M</v>
          </cell>
          <cell r="C980">
            <v>0</v>
          </cell>
          <cell r="D980" t="str">
            <v>M</v>
          </cell>
          <cell r="E980">
            <v>0</v>
          </cell>
          <cell r="F980">
            <v>0</v>
          </cell>
          <cell r="G980">
            <v>0</v>
          </cell>
          <cell r="H980">
            <v>0</v>
          </cell>
          <cell r="I980">
            <v>0</v>
          </cell>
          <cell r="J980">
            <v>0</v>
          </cell>
          <cell r="K980">
            <v>0</v>
          </cell>
          <cell r="L980">
            <v>0</v>
          </cell>
        </row>
        <row r="981">
          <cell r="A981" t="str">
            <v>LM4211  토피 12.0 ~ 14.0M</v>
          </cell>
          <cell r="C981">
            <v>0</v>
          </cell>
          <cell r="D981" t="str">
            <v>M</v>
          </cell>
          <cell r="E981">
            <v>0</v>
          </cell>
          <cell r="F981">
            <v>0</v>
          </cell>
          <cell r="G981">
            <v>0</v>
          </cell>
          <cell r="H981">
            <v>0</v>
          </cell>
          <cell r="I981">
            <v>0</v>
          </cell>
          <cell r="J981">
            <v>0</v>
          </cell>
          <cell r="K981">
            <v>0</v>
          </cell>
          <cell r="L981">
            <v>0</v>
          </cell>
        </row>
        <row r="982">
          <cell r="A982" t="str">
            <v>LM4212  토피 14.0 ~ 16.0M</v>
          </cell>
          <cell r="C982">
            <v>0</v>
          </cell>
          <cell r="D982" t="str">
            <v>M</v>
          </cell>
          <cell r="E982">
            <v>0</v>
          </cell>
          <cell r="F982">
            <v>0</v>
          </cell>
          <cell r="G982">
            <v>0</v>
          </cell>
          <cell r="H982">
            <v>0</v>
          </cell>
          <cell r="I982">
            <v>0</v>
          </cell>
          <cell r="J982">
            <v>0</v>
          </cell>
          <cell r="K982">
            <v>0</v>
          </cell>
          <cell r="L982">
            <v>0</v>
          </cell>
        </row>
        <row r="983">
          <cell r="A983" t="str">
            <v>LM4250  지중강판</v>
          </cell>
          <cell r="B983" t="str">
            <v>ARCH형</v>
          </cell>
          <cell r="C983">
            <v>323</v>
          </cell>
          <cell r="D983" t="str">
            <v>M</v>
          </cell>
          <cell r="E983">
            <v>1343025</v>
          </cell>
          <cell r="F983">
            <v>433797075</v>
          </cell>
          <cell r="G983">
            <v>804186</v>
          </cell>
          <cell r="H983">
            <v>259752078</v>
          </cell>
          <cell r="I983">
            <v>192484</v>
          </cell>
          <cell r="J983">
            <v>62172332</v>
          </cell>
          <cell r="K983">
            <v>2339695</v>
          </cell>
          <cell r="L983">
            <v>755721485</v>
          </cell>
          <cell r="M983" t="str">
            <v>#.183</v>
          </cell>
        </row>
        <row r="984">
          <cell r="A984" t="str">
            <v>LM4300  4.0x4.0</v>
          </cell>
          <cell r="C984">
            <v>0</v>
          </cell>
          <cell r="E984">
            <v>0</v>
          </cell>
          <cell r="F984">
            <v>0</v>
          </cell>
          <cell r="G984">
            <v>0</v>
          </cell>
          <cell r="H984">
            <v>0</v>
          </cell>
          <cell r="I984">
            <v>0</v>
          </cell>
          <cell r="J984">
            <v>0</v>
          </cell>
          <cell r="K984">
            <v>0</v>
          </cell>
          <cell r="L984">
            <v>0</v>
          </cell>
        </row>
        <row r="985">
          <cell r="A985" t="str">
            <v>LM4301  토피 0 ~ 2.0M</v>
          </cell>
          <cell r="C985">
            <v>0</v>
          </cell>
          <cell r="D985" t="str">
            <v>M</v>
          </cell>
          <cell r="E985">
            <v>0</v>
          </cell>
          <cell r="F985">
            <v>0</v>
          </cell>
          <cell r="G985">
            <v>0</v>
          </cell>
          <cell r="H985">
            <v>0</v>
          </cell>
          <cell r="I985">
            <v>0</v>
          </cell>
          <cell r="J985">
            <v>0</v>
          </cell>
          <cell r="K985">
            <v>0</v>
          </cell>
          <cell r="L985">
            <v>0</v>
          </cell>
        </row>
        <row r="986">
          <cell r="A986" t="str">
            <v>LM4302  토피 2.0 ~ 3.0M</v>
          </cell>
          <cell r="C986">
            <v>0</v>
          </cell>
          <cell r="D986" t="str">
            <v>M</v>
          </cell>
          <cell r="E986">
            <v>0</v>
          </cell>
          <cell r="F986">
            <v>0</v>
          </cell>
          <cell r="G986">
            <v>0</v>
          </cell>
          <cell r="H986">
            <v>0</v>
          </cell>
          <cell r="I986">
            <v>0</v>
          </cell>
          <cell r="J986">
            <v>0</v>
          </cell>
          <cell r="K986">
            <v>0</v>
          </cell>
          <cell r="L986">
            <v>0</v>
          </cell>
        </row>
        <row r="987">
          <cell r="A987" t="str">
            <v>LM4304  토피 3.0 ~ 4.0M</v>
          </cell>
          <cell r="C987">
            <v>0</v>
          </cell>
          <cell r="D987" t="str">
            <v>M</v>
          </cell>
          <cell r="E987">
            <v>0</v>
          </cell>
          <cell r="F987">
            <v>0</v>
          </cell>
          <cell r="G987">
            <v>0</v>
          </cell>
          <cell r="H987">
            <v>0</v>
          </cell>
          <cell r="I987">
            <v>0</v>
          </cell>
          <cell r="J987">
            <v>0</v>
          </cell>
          <cell r="K987">
            <v>0</v>
          </cell>
          <cell r="L987">
            <v>0</v>
          </cell>
        </row>
        <row r="988">
          <cell r="A988" t="str">
            <v>LM4305  토피 4.0 ~ 5.0M</v>
          </cell>
          <cell r="C988">
            <v>0</v>
          </cell>
          <cell r="D988" t="str">
            <v>M</v>
          </cell>
          <cell r="E988">
            <v>0</v>
          </cell>
          <cell r="F988">
            <v>0</v>
          </cell>
          <cell r="G988">
            <v>0</v>
          </cell>
          <cell r="H988">
            <v>0</v>
          </cell>
          <cell r="I988">
            <v>0</v>
          </cell>
          <cell r="J988">
            <v>0</v>
          </cell>
          <cell r="K988">
            <v>0</v>
          </cell>
          <cell r="L988">
            <v>0</v>
          </cell>
        </row>
        <row r="989">
          <cell r="A989" t="str">
            <v>LM4307  토피 5.0 ~ 6.0M</v>
          </cell>
          <cell r="C989">
            <v>0</v>
          </cell>
          <cell r="D989" t="str">
            <v>M</v>
          </cell>
          <cell r="E989">
            <v>0</v>
          </cell>
          <cell r="F989">
            <v>0</v>
          </cell>
          <cell r="G989">
            <v>0</v>
          </cell>
          <cell r="H989">
            <v>0</v>
          </cell>
          <cell r="I989">
            <v>0</v>
          </cell>
          <cell r="J989">
            <v>0</v>
          </cell>
          <cell r="K989">
            <v>0</v>
          </cell>
          <cell r="L989">
            <v>0</v>
          </cell>
        </row>
        <row r="990">
          <cell r="A990" t="str">
            <v>LM4308  토피 6.0 ~ 8.0M</v>
          </cell>
          <cell r="C990">
            <v>0</v>
          </cell>
          <cell r="D990" t="str">
            <v>M</v>
          </cell>
          <cell r="E990">
            <v>0</v>
          </cell>
          <cell r="F990">
            <v>0</v>
          </cell>
          <cell r="G990">
            <v>0</v>
          </cell>
          <cell r="H990">
            <v>0</v>
          </cell>
          <cell r="I990">
            <v>0</v>
          </cell>
          <cell r="J990">
            <v>0</v>
          </cell>
          <cell r="K990">
            <v>0</v>
          </cell>
          <cell r="L990">
            <v>0</v>
          </cell>
        </row>
        <row r="991">
          <cell r="A991" t="str">
            <v>LM4309  토피 8.0 ~ 10.0M</v>
          </cell>
          <cell r="C991">
            <v>0</v>
          </cell>
          <cell r="D991" t="str">
            <v>M</v>
          </cell>
          <cell r="E991">
            <v>0</v>
          </cell>
          <cell r="F991">
            <v>0</v>
          </cell>
          <cell r="G991">
            <v>0</v>
          </cell>
          <cell r="H991">
            <v>0</v>
          </cell>
          <cell r="I991">
            <v>0</v>
          </cell>
          <cell r="J991">
            <v>0</v>
          </cell>
          <cell r="K991">
            <v>0</v>
          </cell>
          <cell r="L991">
            <v>0</v>
          </cell>
        </row>
        <row r="992">
          <cell r="A992" t="str">
            <v>LM4310  토피 10.0 ~ 12.0M</v>
          </cell>
          <cell r="C992">
            <v>0</v>
          </cell>
          <cell r="D992" t="str">
            <v>M</v>
          </cell>
          <cell r="E992">
            <v>0</v>
          </cell>
          <cell r="F992">
            <v>0</v>
          </cell>
          <cell r="G992">
            <v>0</v>
          </cell>
          <cell r="H992">
            <v>0</v>
          </cell>
          <cell r="I992">
            <v>0</v>
          </cell>
          <cell r="J992">
            <v>0</v>
          </cell>
          <cell r="K992">
            <v>0</v>
          </cell>
          <cell r="L992">
            <v>0</v>
          </cell>
        </row>
        <row r="993">
          <cell r="A993" t="str">
            <v>LM4350  지중강판</v>
          </cell>
          <cell r="B993" t="str">
            <v>ARCH형</v>
          </cell>
          <cell r="C993">
            <v>0</v>
          </cell>
          <cell r="D993" t="str">
            <v>M</v>
          </cell>
          <cell r="E993">
            <v>0</v>
          </cell>
          <cell r="F993">
            <v>0</v>
          </cell>
          <cell r="G993">
            <v>0</v>
          </cell>
          <cell r="H993">
            <v>0</v>
          </cell>
          <cell r="I993">
            <v>0</v>
          </cell>
          <cell r="J993">
            <v>0</v>
          </cell>
          <cell r="K993">
            <v>0</v>
          </cell>
          <cell r="L993">
            <v>0</v>
          </cell>
        </row>
        <row r="994">
          <cell r="A994" t="str">
            <v>LM4400  4.5x4.5</v>
          </cell>
          <cell r="C994">
            <v>0</v>
          </cell>
          <cell r="E994">
            <v>0</v>
          </cell>
          <cell r="F994">
            <v>558791820</v>
          </cell>
          <cell r="G994">
            <v>0</v>
          </cell>
          <cell r="H994">
            <v>223242300</v>
          </cell>
          <cell r="I994">
            <v>0</v>
          </cell>
          <cell r="J994">
            <v>57169620</v>
          </cell>
          <cell r="K994">
            <v>0</v>
          </cell>
          <cell r="L994">
            <v>839203740</v>
          </cell>
        </row>
        <row r="995">
          <cell r="A995" t="str">
            <v>LM4401  토피 0 ~ 2.0M</v>
          </cell>
          <cell r="C995">
            <v>0</v>
          </cell>
          <cell r="D995" t="str">
            <v>M</v>
          </cell>
          <cell r="E995">
            <v>0</v>
          </cell>
          <cell r="F995">
            <v>0</v>
          </cell>
          <cell r="G995">
            <v>0</v>
          </cell>
          <cell r="H995">
            <v>0</v>
          </cell>
          <cell r="I995">
            <v>0</v>
          </cell>
          <cell r="J995">
            <v>0</v>
          </cell>
          <cell r="K995">
            <v>0</v>
          </cell>
          <cell r="L995">
            <v>0</v>
          </cell>
        </row>
        <row r="996">
          <cell r="A996" t="str">
            <v>LM4402  토피 2.0 ~ 3.0M</v>
          </cell>
          <cell r="C996">
            <v>0</v>
          </cell>
          <cell r="D996" t="str">
            <v>M</v>
          </cell>
          <cell r="E996">
            <v>0</v>
          </cell>
          <cell r="F996">
            <v>0</v>
          </cell>
          <cell r="G996">
            <v>0</v>
          </cell>
          <cell r="H996">
            <v>0</v>
          </cell>
          <cell r="I996">
            <v>0</v>
          </cell>
          <cell r="J996">
            <v>0</v>
          </cell>
          <cell r="K996">
            <v>0</v>
          </cell>
          <cell r="L996">
            <v>0</v>
          </cell>
        </row>
        <row r="997">
          <cell r="A997" t="str">
            <v>LM4404  토피 3.0 ~ 4.0M</v>
          </cell>
          <cell r="C997">
            <v>0</v>
          </cell>
          <cell r="D997" t="str">
            <v>M</v>
          </cell>
          <cell r="E997">
            <v>0</v>
          </cell>
          <cell r="F997">
            <v>0</v>
          </cell>
          <cell r="G997">
            <v>0</v>
          </cell>
          <cell r="H997">
            <v>0</v>
          </cell>
          <cell r="I997">
            <v>0</v>
          </cell>
          <cell r="J997">
            <v>0</v>
          </cell>
          <cell r="K997">
            <v>0</v>
          </cell>
          <cell r="L997">
            <v>0</v>
          </cell>
        </row>
        <row r="998">
          <cell r="A998" t="str">
            <v>LM4405  토피 4.0 ~ 5.0M</v>
          </cell>
          <cell r="C998">
            <v>0</v>
          </cell>
          <cell r="D998" t="str">
            <v>M</v>
          </cell>
          <cell r="E998">
            <v>0</v>
          </cell>
          <cell r="F998">
            <v>0</v>
          </cell>
          <cell r="G998">
            <v>0</v>
          </cell>
          <cell r="H998">
            <v>0</v>
          </cell>
          <cell r="I998">
            <v>0</v>
          </cell>
          <cell r="J998">
            <v>0</v>
          </cell>
          <cell r="K998">
            <v>0</v>
          </cell>
          <cell r="L998">
            <v>0</v>
          </cell>
        </row>
        <row r="999">
          <cell r="A999" t="str">
            <v>LM4407  토피 5.0 ~ 6.0M</v>
          </cell>
          <cell r="C999">
            <v>0</v>
          </cell>
          <cell r="D999" t="str">
            <v>M</v>
          </cell>
          <cell r="E999">
            <v>0</v>
          </cell>
          <cell r="F999">
            <v>0</v>
          </cell>
          <cell r="G999">
            <v>0</v>
          </cell>
          <cell r="H999">
            <v>0</v>
          </cell>
          <cell r="I999">
            <v>0</v>
          </cell>
          <cell r="J999">
            <v>0</v>
          </cell>
          <cell r="K999">
            <v>0</v>
          </cell>
          <cell r="L999">
            <v>0</v>
          </cell>
        </row>
        <row r="1000">
          <cell r="A1000" t="str">
            <v>LM4408  토피 6.0 ~ 8.0M</v>
          </cell>
          <cell r="C1000">
            <v>0</v>
          </cell>
          <cell r="D1000" t="str">
            <v>M</v>
          </cell>
          <cell r="E1000">
            <v>0</v>
          </cell>
          <cell r="F1000">
            <v>0</v>
          </cell>
          <cell r="G1000">
            <v>0</v>
          </cell>
          <cell r="H1000">
            <v>0</v>
          </cell>
          <cell r="I1000">
            <v>0</v>
          </cell>
          <cell r="J1000">
            <v>0</v>
          </cell>
          <cell r="K1000">
            <v>0</v>
          </cell>
          <cell r="L1000">
            <v>0</v>
          </cell>
        </row>
        <row r="1001">
          <cell r="A1001" t="str">
            <v>LM4409  토피 8.0 ~ 10.0M</v>
          </cell>
          <cell r="C1001">
            <v>0</v>
          </cell>
          <cell r="D1001" t="str">
            <v>M</v>
          </cell>
          <cell r="E1001">
            <v>0</v>
          </cell>
          <cell r="F1001">
            <v>0</v>
          </cell>
          <cell r="G1001">
            <v>0</v>
          </cell>
          <cell r="H1001">
            <v>0</v>
          </cell>
          <cell r="I1001">
            <v>0</v>
          </cell>
          <cell r="J1001">
            <v>0</v>
          </cell>
          <cell r="K1001">
            <v>0</v>
          </cell>
          <cell r="L1001">
            <v>0</v>
          </cell>
        </row>
        <row r="1002">
          <cell r="A1002" t="str">
            <v>LM4410  토피 10.0 ~ 12.0M</v>
          </cell>
          <cell r="C1002">
            <v>0</v>
          </cell>
          <cell r="D1002" t="str">
            <v>M</v>
          </cell>
          <cell r="E1002">
            <v>0</v>
          </cell>
          <cell r="F1002">
            <v>0</v>
          </cell>
          <cell r="G1002">
            <v>0</v>
          </cell>
          <cell r="H1002">
            <v>0</v>
          </cell>
          <cell r="I1002">
            <v>0</v>
          </cell>
          <cell r="J1002">
            <v>0</v>
          </cell>
          <cell r="K1002">
            <v>0</v>
          </cell>
          <cell r="L1002">
            <v>0</v>
          </cell>
        </row>
        <row r="1003">
          <cell r="A1003" t="str">
            <v>LM4411  토피 12.0 ~ 14.0M</v>
          </cell>
          <cell r="C1003">
            <v>0</v>
          </cell>
          <cell r="D1003" t="str">
            <v>M</v>
          </cell>
          <cell r="E1003">
            <v>0</v>
          </cell>
          <cell r="F1003">
            <v>0</v>
          </cell>
          <cell r="G1003">
            <v>0</v>
          </cell>
          <cell r="H1003">
            <v>0</v>
          </cell>
          <cell r="I1003">
            <v>0</v>
          </cell>
          <cell r="J1003">
            <v>0</v>
          </cell>
          <cell r="K1003">
            <v>0</v>
          </cell>
          <cell r="L1003">
            <v>0</v>
          </cell>
        </row>
        <row r="1004">
          <cell r="A1004" t="str">
            <v>LM4412  토피 14.0 ~ 16.0M</v>
          </cell>
          <cell r="C1004">
            <v>0</v>
          </cell>
          <cell r="D1004" t="str">
            <v>M</v>
          </cell>
          <cell r="E1004">
            <v>0</v>
          </cell>
          <cell r="F1004">
            <v>0</v>
          </cell>
          <cell r="G1004">
            <v>0</v>
          </cell>
          <cell r="H1004">
            <v>0</v>
          </cell>
          <cell r="I1004">
            <v>0</v>
          </cell>
          <cell r="J1004">
            <v>0</v>
          </cell>
          <cell r="K1004">
            <v>0</v>
          </cell>
          <cell r="L1004">
            <v>0</v>
          </cell>
        </row>
        <row r="1005">
          <cell r="A1005" t="str">
            <v>LM4413  토피 16.0 ~ 18.0M</v>
          </cell>
          <cell r="C1005">
            <v>0</v>
          </cell>
          <cell r="D1005" t="str">
            <v>M</v>
          </cell>
          <cell r="E1005">
            <v>0</v>
          </cell>
          <cell r="F1005">
            <v>0</v>
          </cell>
          <cell r="G1005">
            <v>0</v>
          </cell>
          <cell r="H1005">
            <v>0</v>
          </cell>
          <cell r="I1005">
            <v>0</v>
          </cell>
          <cell r="J1005">
            <v>0</v>
          </cell>
          <cell r="K1005">
            <v>0</v>
          </cell>
          <cell r="L1005">
            <v>0</v>
          </cell>
        </row>
        <row r="1006">
          <cell r="A1006" t="str">
            <v>LM4414  토피 18.0 ~ 20.0M</v>
          </cell>
          <cell r="C1006">
            <v>0</v>
          </cell>
          <cell r="D1006" t="str">
            <v>M</v>
          </cell>
          <cell r="E1006">
            <v>0</v>
          </cell>
          <cell r="F1006">
            <v>0</v>
          </cell>
          <cell r="G1006">
            <v>0</v>
          </cell>
          <cell r="H1006">
            <v>0</v>
          </cell>
          <cell r="I1006">
            <v>0</v>
          </cell>
          <cell r="J1006">
            <v>0</v>
          </cell>
          <cell r="K1006">
            <v>0</v>
          </cell>
          <cell r="L1006">
            <v>0</v>
          </cell>
        </row>
        <row r="1007">
          <cell r="A1007" t="str">
            <v>LM4450  지중강판</v>
          </cell>
          <cell r="B1007" t="str">
            <v>ARCH형</v>
          </cell>
          <cell r="C1007">
            <v>0</v>
          </cell>
          <cell r="D1007" t="str">
            <v>M</v>
          </cell>
          <cell r="E1007">
            <v>0</v>
          </cell>
          <cell r="F1007">
            <v>0</v>
          </cell>
          <cell r="G1007">
            <v>0</v>
          </cell>
          <cell r="H1007">
            <v>0</v>
          </cell>
          <cell r="I1007">
            <v>0</v>
          </cell>
          <cell r="J1007">
            <v>0</v>
          </cell>
          <cell r="K1007">
            <v>0</v>
          </cell>
          <cell r="L1007">
            <v>0</v>
          </cell>
        </row>
        <row r="1008">
          <cell r="A1008" t="str">
            <v>LM4460  지중강판</v>
          </cell>
          <cell r="B1008" t="str">
            <v>원형</v>
          </cell>
          <cell r="C1008">
            <v>180</v>
          </cell>
          <cell r="D1008" t="str">
            <v>M</v>
          </cell>
          <cell r="E1008">
            <v>3104399</v>
          </cell>
          <cell r="F1008">
            <v>558791820</v>
          </cell>
          <cell r="G1008">
            <v>1240235</v>
          </cell>
          <cell r="H1008">
            <v>223242300</v>
          </cell>
          <cell r="I1008">
            <v>317609</v>
          </cell>
          <cell r="J1008">
            <v>57169620</v>
          </cell>
          <cell r="K1008">
            <v>4662243</v>
          </cell>
          <cell r="L1008">
            <v>839203740</v>
          </cell>
          <cell r="M1008" t="str">
            <v>#.184</v>
          </cell>
        </row>
        <row r="1009">
          <cell r="A1009" t="str">
            <v>LM4500  6.0x4.5</v>
          </cell>
          <cell r="C1009">
            <v>0</v>
          </cell>
          <cell r="E1009">
            <v>0</v>
          </cell>
          <cell r="F1009">
            <v>0</v>
          </cell>
          <cell r="G1009">
            <v>0</v>
          </cell>
          <cell r="H1009">
            <v>0</v>
          </cell>
          <cell r="I1009">
            <v>0</v>
          </cell>
          <cell r="J1009">
            <v>0</v>
          </cell>
          <cell r="K1009">
            <v>0</v>
          </cell>
          <cell r="L1009">
            <v>0</v>
          </cell>
        </row>
        <row r="1010">
          <cell r="A1010" t="str">
            <v>LM4501  토피 0 ~ 2.0M</v>
          </cell>
          <cell r="C1010">
            <v>0</v>
          </cell>
          <cell r="D1010" t="str">
            <v>M</v>
          </cell>
          <cell r="E1010">
            <v>0</v>
          </cell>
          <cell r="F1010">
            <v>0</v>
          </cell>
          <cell r="G1010">
            <v>0</v>
          </cell>
          <cell r="H1010">
            <v>0</v>
          </cell>
          <cell r="I1010">
            <v>0</v>
          </cell>
          <cell r="J1010">
            <v>0</v>
          </cell>
          <cell r="K1010">
            <v>0</v>
          </cell>
          <cell r="L1010">
            <v>0</v>
          </cell>
        </row>
        <row r="1011">
          <cell r="A1011" t="str">
            <v>LM4502  토피 2.0 ~ 3.0M</v>
          </cell>
          <cell r="C1011">
            <v>0</v>
          </cell>
          <cell r="D1011" t="str">
            <v>M</v>
          </cell>
          <cell r="E1011">
            <v>0</v>
          </cell>
          <cell r="F1011">
            <v>0</v>
          </cell>
          <cell r="G1011">
            <v>0</v>
          </cell>
          <cell r="H1011">
            <v>0</v>
          </cell>
          <cell r="I1011">
            <v>0</v>
          </cell>
          <cell r="J1011">
            <v>0</v>
          </cell>
          <cell r="K1011">
            <v>0</v>
          </cell>
          <cell r="L1011">
            <v>0</v>
          </cell>
        </row>
        <row r="1012">
          <cell r="A1012" t="str">
            <v>LM4504  토피 3.0 ~ 4.0M</v>
          </cell>
          <cell r="C1012">
            <v>0</v>
          </cell>
          <cell r="D1012" t="str">
            <v>M</v>
          </cell>
          <cell r="E1012">
            <v>0</v>
          </cell>
          <cell r="F1012">
            <v>0</v>
          </cell>
          <cell r="G1012">
            <v>0</v>
          </cell>
          <cell r="H1012">
            <v>0</v>
          </cell>
          <cell r="I1012">
            <v>0</v>
          </cell>
          <cell r="J1012">
            <v>0</v>
          </cell>
          <cell r="K1012">
            <v>0</v>
          </cell>
          <cell r="L1012">
            <v>0</v>
          </cell>
        </row>
        <row r="1013">
          <cell r="A1013" t="str">
            <v>LM4505  토피 4.0 ~ 5.0M</v>
          </cell>
          <cell r="C1013">
            <v>0</v>
          </cell>
          <cell r="D1013" t="str">
            <v>M</v>
          </cell>
          <cell r="E1013">
            <v>0</v>
          </cell>
          <cell r="F1013">
            <v>0</v>
          </cell>
          <cell r="G1013">
            <v>0</v>
          </cell>
          <cell r="H1013">
            <v>0</v>
          </cell>
          <cell r="I1013">
            <v>0</v>
          </cell>
          <cell r="J1013">
            <v>0</v>
          </cell>
          <cell r="K1013">
            <v>0</v>
          </cell>
          <cell r="L1013">
            <v>0</v>
          </cell>
        </row>
        <row r="1014">
          <cell r="A1014" t="str">
            <v>LM4550  지중강판</v>
          </cell>
          <cell r="B1014" t="str">
            <v>ARCH형</v>
          </cell>
          <cell r="C1014">
            <v>0</v>
          </cell>
          <cell r="D1014" t="str">
            <v>M</v>
          </cell>
          <cell r="E1014">
            <v>0</v>
          </cell>
          <cell r="F1014">
            <v>0</v>
          </cell>
          <cell r="G1014">
            <v>0</v>
          </cell>
          <cell r="H1014">
            <v>0</v>
          </cell>
          <cell r="I1014">
            <v>0</v>
          </cell>
          <cell r="J1014">
            <v>0</v>
          </cell>
          <cell r="K1014">
            <v>0</v>
          </cell>
          <cell r="L1014">
            <v>0</v>
          </cell>
        </row>
        <row r="1015">
          <cell r="A1015" t="str">
            <v>LM4600  영업소 통로암거</v>
          </cell>
          <cell r="C1015">
            <v>0</v>
          </cell>
          <cell r="D1015" t="str">
            <v>M</v>
          </cell>
          <cell r="E1015">
            <v>0</v>
          </cell>
          <cell r="F1015">
            <v>0</v>
          </cell>
          <cell r="G1015">
            <v>0</v>
          </cell>
          <cell r="H1015">
            <v>0</v>
          </cell>
          <cell r="I1015">
            <v>0</v>
          </cell>
          <cell r="J1015">
            <v>0</v>
          </cell>
          <cell r="K1015">
            <v>0</v>
          </cell>
          <cell r="L1015">
            <v>0</v>
          </cell>
        </row>
        <row r="1016">
          <cell r="A1016" t="str">
            <v>LM4710  5.0x4.5</v>
          </cell>
          <cell r="C1016">
            <v>0</v>
          </cell>
          <cell r="E1016">
            <v>0</v>
          </cell>
          <cell r="F1016">
            <v>0</v>
          </cell>
          <cell r="G1016">
            <v>0</v>
          </cell>
          <cell r="H1016">
            <v>0</v>
          </cell>
          <cell r="I1016">
            <v>0</v>
          </cell>
          <cell r="J1016">
            <v>0</v>
          </cell>
          <cell r="K1016">
            <v>0</v>
          </cell>
          <cell r="L1016">
            <v>0</v>
          </cell>
        </row>
        <row r="1017">
          <cell r="A1017" t="str">
            <v>LM4711  토피 0 ~ 2.0M</v>
          </cell>
          <cell r="C1017">
            <v>0</v>
          </cell>
          <cell r="D1017" t="str">
            <v>M</v>
          </cell>
          <cell r="E1017">
            <v>0</v>
          </cell>
          <cell r="F1017">
            <v>0</v>
          </cell>
          <cell r="G1017">
            <v>0</v>
          </cell>
          <cell r="H1017">
            <v>0</v>
          </cell>
          <cell r="I1017">
            <v>0</v>
          </cell>
          <cell r="J1017">
            <v>0</v>
          </cell>
          <cell r="K1017">
            <v>0</v>
          </cell>
          <cell r="L1017">
            <v>0</v>
          </cell>
        </row>
        <row r="1018">
          <cell r="A1018" t="str">
            <v>LM4713  토피 3 ~ 4.0M</v>
          </cell>
          <cell r="C1018">
            <v>0</v>
          </cell>
          <cell r="D1018" t="str">
            <v>M</v>
          </cell>
          <cell r="E1018">
            <v>0</v>
          </cell>
          <cell r="F1018">
            <v>0</v>
          </cell>
          <cell r="G1018">
            <v>0</v>
          </cell>
          <cell r="H1018">
            <v>0</v>
          </cell>
          <cell r="I1018">
            <v>0</v>
          </cell>
          <cell r="J1018">
            <v>0</v>
          </cell>
          <cell r="K1018">
            <v>0</v>
          </cell>
          <cell r="L1018">
            <v>0</v>
          </cell>
        </row>
        <row r="1019">
          <cell r="A1019" t="str">
            <v>LM4720  5.0x5.0</v>
          </cell>
          <cell r="C1019">
            <v>0</v>
          </cell>
          <cell r="E1019">
            <v>0</v>
          </cell>
          <cell r="F1019">
            <v>0</v>
          </cell>
          <cell r="G1019">
            <v>0</v>
          </cell>
          <cell r="H1019">
            <v>0</v>
          </cell>
          <cell r="I1019">
            <v>0</v>
          </cell>
          <cell r="J1019">
            <v>0</v>
          </cell>
          <cell r="K1019">
            <v>0</v>
          </cell>
          <cell r="L1019">
            <v>0</v>
          </cell>
        </row>
        <row r="1020">
          <cell r="A1020" t="str">
            <v>LM4721  토피 0 ~ 2.0M</v>
          </cell>
          <cell r="C1020">
            <v>0</v>
          </cell>
          <cell r="D1020" t="str">
            <v>M</v>
          </cell>
          <cell r="E1020">
            <v>0</v>
          </cell>
          <cell r="F1020">
            <v>0</v>
          </cell>
          <cell r="G1020">
            <v>0</v>
          </cell>
          <cell r="H1020">
            <v>0</v>
          </cell>
          <cell r="I1020">
            <v>0</v>
          </cell>
          <cell r="J1020">
            <v>0</v>
          </cell>
          <cell r="K1020">
            <v>0</v>
          </cell>
          <cell r="L1020">
            <v>0</v>
          </cell>
        </row>
        <row r="1021">
          <cell r="A1021" t="str">
            <v>LM4725  지중강판</v>
          </cell>
          <cell r="B1021" t="str">
            <v>ARCH형</v>
          </cell>
          <cell r="C1021">
            <v>0</v>
          </cell>
          <cell r="D1021" t="str">
            <v>M</v>
          </cell>
          <cell r="E1021">
            <v>0</v>
          </cell>
          <cell r="F1021">
            <v>0</v>
          </cell>
          <cell r="G1021">
            <v>0</v>
          </cell>
          <cell r="H1021">
            <v>0</v>
          </cell>
          <cell r="I1021">
            <v>0</v>
          </cell>
          <cell r="J1021">
            <v>0</v>
          </cell>
          <cell r="K1021">
            <v>0</v>
          </cell>
          <cell r="L1021">
            <v>0</v>
          </cell>
        </row>
        <row r="1022">
          <cell r="A1022" t="str">
            <v>LM4730  5.5x5.5</v>
          </cell>
          <cell r="C1022">
            <v>0</v>
          </cell>
          <cell r="E1022">
            <v>0</v>
          </cell>
          <cell r="F1022">
            <v>0</v>
          </cell>
          <cell r="G1022">
            <v>0</v>
          </cell>
          <cell r="H1022">
            <v>0</v>
          </cell>
          <cell r="I1022">
            <v>0</v>
          </cell>
          <cell r="J1022">
            <v>0</v>
          </cell>
          <cell r="K1022">
            <v>0</v>
          </cell>
          <cell r="L1022">
            <v>0</v>
          </cell>
        </row>
        <row r="1023">
          <cell r="A1023" t="str">
            <v>LM4731  토피 0 ~ 2.0M</v>
          </cell>
          <cell r="C1023">
            <v>0</v>
          </cell>
          <cell r="D1023" t="str">
            <v>M</v>
          </cell>
          <cell r="E1023">
            <v>0</v>
          </cell>
          <cell r="F1023">
            <v>0</v>
          </cell>
          <cell r="G1023">
            <v>0</v>
          </cell>
          <cell r="H1023">
            <v>0</v>
          </cell>
          <cell r="I1023">
            <v>0</v>
          </cell>
          <cell r="J1023">
            <v>0</v>
          </cell>
          <cell r="K1023">
            <v>0</v>
          </cell>
          <cell r="L1023">
            <v>0</v>
          </cell>
        </row>
        <row r="1024">
          <cell r="A1024" t="str">
            <v>LM4740  6.5x4.5</v>
          </cell>
          <cell r="C1024">
            <v>0</v>
          </cell>
          <cell r="E1024">
            <v>0</v>
          </cell>
          <cell r="F1024">
            <v>0</v>
          </cell>
          <cell r="G1024">
            <v>0</v>
          </cell>
          <cell r="H1024">
            <v>0</v>
          </cell>
          <cell r="I1024">
            <v>0</v>
          </cell>
          <cell r="J1024">
            <v>0</v>
          </cell>
          <cell r="K1024">
            <v>0</v>
          </cell>
          <cell r="L1024">
            <v>0</v>
          </cell>
        </row>
        <row r="1025">
          <cell r="A1025" t="str">
            <v>LM4741  토피 0 ~ 2.0M</v>
          </cell>
          <cell r="C1025">
            <v>0</v>
          </cell>
          <cell r="D1025" t="str">
            <v>M</v>
          </cell>
          <cell r="E1025">
            <v>0</v>
          </cell>
          <cell r="F1025">
            <v>0</v>
          </cell>
          <cell r="G1025">
            <v>0</v>
          </cell>
          <cell r="H1025">
            <v>0</v>
          </cell>
          <cell r="I1025">
            <v>0</v>
          </cell>
          <cell r="J1025">
            <v>0</v>
          </cell>
          <cell r="K1025">
            <v>0</v>
          </cell>
          <cell r="L1025">
            <v>0</v>
          </cell>
        </row>
        <row r="1026">
          <cell r="A1026" t="str">
            <v>LM4750  8.0X4.5</v>
          </cell>
          <cell r="C1026">
            <v>0</v>
          </cell>
          <cell r="E1026">
            <v>0</v>
          </cell>
          <cell r="F1026">
            <v>0</v>
          </cell>
          <cell r="G1026">
            <v>0</v>
          </cell>
          <cell r="H1026">
            <v>0</v>
          </cell>
          <cell r="I1026">
            <v>0</v>
          </cell>
          <cell r="J1026">
            <v>0</v>
          </cell>
          <cell r="K1026">
            <v>0</v>
          </cell>
          <cell r="L1026">
            <v>0</v>
          </cell>
        </row>
        <row r="1027">
          <cell r="A1027" t="str">
            <v>LM4755  지중강판</v>
          </cell>
          <cell r="C1027">
            <v>0</v>
          </cell>
          <cell r="D1027" t="str">
            <v>M</v>
          </cell>
          <cell r="E1027">
            <v>0</v>
          </cell>
          <cell r="F1027">
            <v>0</v>
          </cell>
          <cell r="G1027">
            <v>0</v>
          </cell>
          <cell r="H1027">
            <v>0</v>
          </cell>
          <cell r="I1027">
            <v>0</v>
          </cell>
          <cell r="J1027">
            <v>0</v>
          </cell>
          <cell r="K1027">
            <v>0</v>
          </cell>
          <cell r="L1027">
            <v>0</v>
          </cell>
        </row>
        <row r="1028">
          <cell r="A1028" t="str">
            <v>LM4800 통수로겸용암거</v>
          </cell>
          <cell r="C1028">
            <v>0</v>
          </cell>
          <cell r="E1028">
            <v>0</v>
          </cell>
          <cell r="F1028">
            <v>0</v>
          </cell>
          <cell r="G1028">
            <v>0</v>
          </cell>
          <cell r="H1028">
            <v>0</v>
          </cell>
          <cell r="I1028">
            <v>0</v>
          </cell>
          <cell r="J1028">
            <v>0</v>
          </cell>
          <cell r="K1028">
            <v>0</v>
          </cell>
          <cell r="L1028">
            <v>0</v>
          </cell>
        </row>
        <row r="1029">
          <cell r="A1029" t="str">
            <v>LM4810  4.5x3.0</v>
          </cell>
          <cell r="C1029">
            <v>0</v>
          </cell>
          <cell r="E1029">
            <v>0</v>
          </cell>
          <cell r="F1029">
            <v>0</v>
          </cell>
          <cell r="G1029">
            <v>0</v>
          </cell>
          <cell r="H1029">
            <v>0</v>
          </cell>
          <cell r="I1029">
            <v>0</v>
          </cell>
          <cell r="J1029">
            <v>0</v>
          </cell>
          <cell r="K1029">
            <v>0</v>
          </cell>
          <cell r="L1029">
            <v>0</v>
          </cell>
        </row>
        <row r="1030">
          <cell r="A1030" t="str">
            <v>LM4815  지중강판</v>
          </cell>
          <cell r="C1030">
            <v>0</v>
          </cell>
          <cell r="D1030" t="str">
            <v>M</v>
          </cell>
          <cell r="E1030">
            <v>0</v>
          </cell>
          <cell r="F1030">
            <v>0</v>
          </cell>
          <cell r="G1030">
            <v>0</v>
          </cell>
          <cell r="H1030">
            <v>0</v>
          </cell>
          <cell r="I1030">
            <v>0</v>
          </cell>
          <cell r="J1030">
            <v>0</v>
          </cell>
          <cell r="K1030">
            <v>0</v>
          </cell>
          <cell r="L1030">
            <v>0</v>
          </cell>
        </row>
        <row r="1031">
          <cell r="A1031" t="str">
            <v>LM4820  5.5X4.5</v>
          </cell>
          <cell r="C1031">
            <v>0</v>
          </cell>
          <cell r="E1031">
            <v>0</v>
          </cell>
          <cell r="F1031">
            <v>0</v>
          </cell>
          <cell r="G1031">
            <v>0</v>
          </cell>
          <cell r="H1031">
            <v>0</v>
          </cell>
          <cell r="I1031">
            <v>0</v>
          </cell>
          <cell r="J1031">
            <v>0</v>
          </cell>
          <cell r="K1031">
            <v>0</v>
          </cell>
          <cell r="L1031">
            <v>0</v>
          </cell>
        </row>
        <row r="1032">
          <cell r="A1032" t="str">
            <v>LM4825  지중강판</v>
          </cell>
          <cell r="C1032">
            <v>0</v>
          </cell>
          <cell r="D1032" t="str">
            <v>M</v>
          </cell>
          <cell r="E1032">
            <v>0</v>
          </cell>
          <cell r="F1032">
            <v>0</v>
          </cell>
          <cell r="G1032">
            <v>0</v>
          </cell>
          <cell r="H1032">
            <v>0</v>
          </cell>
          <cell r="I1032">
            <v>0</v>
          </cell>
          <cell r="J1032">
            <v>0</v>
          </cell>
          <cell r="K1032">
            <v>0</v>
          </cell>
          <cell r="L1032">
            <v>0</v>
          </cell>
        </row>
        <row r="1033">
          <cell r="A1033" t="str">
            <v>LM4830  6.0X4.0</v>
          </cell>
          <cell r="C1033">
            <v>0</v>
          </cell>
          <cell r="E1033">
            <v>0</v>
          </cell>
          <cell r="F1033">
            <v>0</v>
          </cell>
          <cell r="G1033">
            <v>0</v>
          </cell>
          <cell r="H1033">
            <v>0</v>
          </cell>
          <cell r="I1033">
            <v>0</v>
          </cell>
          <cell r="J1033">
            <v>0</v>
          </cell>
          <cell r="K1033">
            <v>0</v>
          </cell>
          <cell r="L1033">
            <v>0</v>
          </cell>
        </row>
        <row r="1034">
          <cell r="A1034" t="str">
            <v>LM4835  지중강판</v>
          </cell>
          <cell r="C1034">
            <v>0</v>
          </cell>
          <cell r="D1034" t="str">
            <v>M</v>
          </cell>
          <cell r="E1034">
            <v>0</v>
          </cell>
          <cell r="F1034">
            <v>0</v>
          </cell>
          <cell r="G1034">
            <v>0</v>
          </cell>
          <cell r="H1034">
            <v>0</v>
          </cell>
          <cell r="I1034">
            <v>0</v>
          </cell>
          <cell r="J1034">
            <v>0</v>
          </cell>
          <cell r="K1034">
            <v>0</v>
          </cell>
          <cell r="L1034">
            <v>0</v>
          </cell>
        </row>
        <row r="1035">
          <cell r="A1035" t="str">
            <v>LM4830  6.0x4.5</v>
          </cell>
          <cell r="C1035">
            <v>0</v>
          </cell>
          <cell r="E1035">
            <v>0</v>
          </cell>
          <cell r="F1035">
            <v>0</v>
          </cell>
          <cell r="G1035">
            <v>0</v>
          </cell>
          <cell r="H1035">
            <v>0</v>
          </cell>
          <cell r="I1035">
            <v>0</v>
          </cell>
          <cell r="J1035">
            <v>0</v>
          </cell>
          <cell r="K1035">
            <v>0</v>
          </cell>
          <cell r="L1035">
            <v>0</v>
          </cell>
        </row>
        <row r="1036">
          <cell r="A1036" t="str">
            <v>LM4835  지중강판</v>
          </cell>
          <cell r="C1036">
            <v>0</v>
          </cell>
          <cell r="D1036" t="str">
            <v>M</v>
          </cell>
          <cell r="E1036">
            <v>0</v>
          </cell>
          <cell r="F1036">
            <v>0</v>
          </cell>
          <cell r="G1036">
            <v>0</v>
          </cell>
          <cell r="H1036">
            <v>0</v>
          </cell>
          <cell r="I1036">
            <v>0</v>
          </cell>
          <cell r="J1036">
            <v>0</v>
          </cell>
          <cell r="K1036">
            <v>0</v>
          </cell>
          <cell r="L1036">
            <v>0</v>
          </cell>
        </row>
        <row r="1037">
          <cell r="A1037" t="str">
            <v>LM4840  6.7x4.5</v>
          </cell>
          <cell r="C1037">
            <v>0</v>
          </cell>
          <cell r="E1037">
            <v>0</v>
          </cell>
          <cell r="F1037">
            <v>0</v>
          </cell>
          <cell r="G1037">
            <v>0</v>
          </cell>
          <cell r="H1037">
            <v>0</v>
          </cell>
          <cell r="I1037">
            <v>0</v>
          </cell>
          <cell r="J1037">
            <v>0</v>
          </cell>
          <cell r="K1037">
            <v>0</v>
          </cell>
          <cell r="L1037">
            <v>0</v>
          </cell>
        </row>
        <row r="1038">
          <cell r="A1038" t="str">
            <v>LM4845  지중강판</v>
          </cell>
          <cell r="C1038">
            <v>0</v>
          </cell>
          <cell r="D1038" t="str">
            <v>M</v>
          </cell>
          <cell r="E1038">
            <v>0</v>
          </cell>
          <cell r="F1038">
            <v>0</v>
          </cell>
          <cell r="G1038">
            <v>0</v>
          </cell>
          <cell r="H1038">
            <v>0</v>
          </cell>
          <cell r="I1038">
            <v>0</v>
          </cell>
          <cell r="J1038">
            <v>0</v>
          </cell>
          <cell r="K1038">
            <v>0</v>
          </cell>
          <cell r="L1038">
            <v>0</v>
          </cell>
        </row>
        <row r="1039">
          <cell r="A1039" t="str">
            <v>LM4850  8.0X4.5</v>
          </cell>
          <cell r="C1039">
            <v>0</v>
          </cell>
          <cell r="E1039">
            <v>0</v>
          </cell>
          <cell r="F1039">
            <v>0</v>
          </cell>
          <cell r="G1039">
            <v>0</v>
          </cell>
          <cell r="H1039">
            <v>0</v>
          </cell>
          <cell r="I1039">
            <v>0</v>
          </cell>
          <cell r="J1039">
            <v>0</v>
          </cell>
          <cell r="K1039">
            <v>0</v>
          </cell>
          <cell r="L1039">
            <v>0</v>
          </cell>
        </row>
        <row r="1040">
          <cell r="A1040" t="str">
            <v>LM4855  지중강판</v>
          </cell>
          <cell r="C1040">
            <v>0</v>
          </cell>
          <cell r="D1040" t="str">
            <v>M</v>
          </cell>
          <cell r="E1040">
            <v>0</v>
          </cell>
          <cell r="F1040">
            <v>0</v>
          </cell>
          <cell r="G1040">
            <v>0</v>
          </cell>
          <cell r="H1040">
            <v>0</v>
          </cell>
          <cell r="I1040">
            <v>0</v>
          </cell>
          <cell r="J1040">
            <v>0</v>
          </cell>
          <cell r="K1040">
            <v>0</v>
          </cell>
          <cell r="L1040">
            <v>0</v>
          </cell>
        </row>
        <row r="1041">
          <cell r="A1041" t="str">
            <v>LM4900  신구암거접합</v>
          </cell>
          <cell r="C1041">
            <v>0</v>
          </cell>
          <cell r="D1041" t="str">
            <v>M</v>
          </cell>
          <cell r="E1041">
            <v>0</v>
          </cell>
          <cell r="F1041">
            <v>0</v>
          </cell>
          <cell r="G1041">
            <v>0</v>
          </cell>
          <cell r="H1041">
            <v>0</v>
          </cell>
          <cell r="I1041">
            <v>0</v>
          </cell>
          <cell r="J1041">
            <v>0</v>
          </cell>
          <cell r="K1041">
            <v>0</v>
          </cell>
          <cell r="L1041">
            <v>0</v>
          </cell>
        </row>
        <row r="1042">
          <cell r="A1042" t="str">
            <v>LM5000  암거날개벽</v>
          </cell>
          <cell r="C1042">
            <v>0</v>
          </cell>
          <cell r="E1042">
            <v>0</v>
          </cell>
          <cell r="F1042">
            <v>14809678</v>
          </cell>
          <cell r="G1042">
            <v>0</v>
          </cell>
          <cell r="H1042">
            <v>28659311</v>
          </cell>
          <cell r="I1042">
            <v>0</v>
          </cell>
          <cell r="J1042">
            <v>2025863</v>
          </cell>
          <cell r="K1042">
            <v>0</v>
          </cell>
          <cell r="L1042">
            <v>45494852</v>
          </cell>
        </row>
        <row r="1043">
          <cell r="A1043" t="str">
            <v>LM5100  옹벽식날개벽</v>
          </cell>
          <cell r="B1043" t="str">
            <v>1:1.5</v>
          </cell>
          <cell r="C1043">
            <v>0</v>
          </cell>
          <cell r="E1043">
            <v>0</v>
          </cell>
          <cell r="F1043">
            <v>2815802</v>
          </cell>
          <cell r="G1043">
            <v>0</v>
          </cell>
          <cell r="H1043">
            <v>6933117</v>
          </cell>
          <cell r="I1043">
            <v>0</v>
          </cell>
          <cell r="J1043">
            <v>816919</v>
          </cell>
          <cell r="K1043">
            <v>0</v>
          </cell>
          <cell r="L1043">
            <v>10565838</v>
          </cell>
        </row>
        <row r="1044">
          <cell r="A1044" t="str">
            <v>LM5110  H=1.8 ~ 4.0M(H=2.0M)</v>
          </cell>
          <cell r="C1044">
            <v>0</v>
          </cell>
          <cell r="E1044">
            <v>0</v>
          </cell>
          <cell r="F1044">
            <v>2815802</v>
          </cell>
          <cell r="G1044">
            <v>0</v>
          </cell>
          <cell r="H1044">
            <v>6933117</v>
          </cell>
          <cell r="I1044">
            <v>0</v>
          </cell>
          <cell r="J1044">
            <v>816919</v>
          </cell>
          <cell r="K1044">
            <v>0</v>
          </cell>
          <cell r="L1044">
            <v>10565838</v>
          </cell>
        </row>
        <row r="1045">
          <cell r="A1045" t="str">
            <v>LM5111 θ=0˚∼8˚</v>
          </cell>
          <cell r="C1045">
            <v>0</v>
          </cell>
          <cell r="D1045" t="str">
            <v>NR</v>
          </cell>
          <cell r="E1045">
            <v>0</v>
          </cell>
          <cell r="F1045">
            <v>0</v>
          </cell>
          <cell r="G1045">
            <v>0</v>
          </cell>
          <cell r="H1045">
            <v>0</v>
          </cell>
          <cell r="I1045">
            <v>0</v>
          </cell>
          <cell r="J1045">
            <v>0</v>
          </cell>
          <cell r="K1045">
            <v>0</v>
          </cell>
          <cell r="L1045">
            <v>0</v>
          </cell>
        </row>
        <row r="1046">
          <cell r="A1046" t="str">
            <v>LM5112 θ=8˚∼22˚</v>
          </cell>
          <cell r="C1046">
            <v>1</v>
          </cell>
          <cell r="D1046" t="str">
            <v>NR</v>
          </cell>
          <cell r="E1046">
            <v>2815802</v>
          </cell>
          <cell r="F1046">
            <v>2815802</v>
          </cell>
          <cell r="G1046">
            <v>6933117</v>
          </cell>
          <cell r="H1046">
            <v>6933117</v>
          </cell>
          <cell r="I1046">
            <v>816919</v>
          </cell>
          <cell r="J1046">
            <v>816919</v>
          </cell>
          <cell r="K1046">
            <v>10565838</v>
          </cell>
          <cell r="L1046">
            <v>10565838</v>
          </cell>
          <cell r="M1046" t="str">
            <v>#.185</v>
          </cell>
        </row>
        <row r="1047">
          <cell r="A1047" t="str">
            <v>LM5113 θ=22˚∼37˚</v>
          </cell>
          <cell r="C1047">
            <v>0</v>
          </cell>
          <cell r="D1047" t="str">
            <v>NR</v>
          </cell>
          <cell r="E1047">
            <v>0</v>
          </cell>
          <cell r="F1047">
            <v>0</v>
          </cell>
          <cell r="G1047">
            <v>0</v>
          </cell>
          <cell r="H1047">
            <v>0</v>
          </cell>
          <cell r="I1047">
            <v>0</v>
          </cell>
          <cell r="J1047">
            <v>0</v>
          </cell>
          <cell r="K1047">
            <v>0</v>
          </cell>
          <cell r="L1047">
            <v>0</v>
          </cell>
        </row>
        <row r="1048">
          <cell r="A1048" t="str">
            <v>LM5114 θ=37˚∼52˚</v>
          </cell>
          <cell r="C1048">
            <v>0</v>
          </cell>
          <cell r="D1048" t="str">
            <v>NR</v>
          </cell>
          <cell r="E1048">
            <v>0</v>
          </cell>
          <cell r="F1048">
            <v>0</v>
          </cell>
          <cell r="G1048">
            <v>0</v>
          </cell>
          <cell r="H1048">
            <v>0</v>
          </cell>
          <cell r="I1048">
            <v>0</v>
          </cell>
          <cell r="J1048">
            <v>0</v>
          </cell>
          <cell r="K1048">
            <v>0</v>
          </cell>
          <cell r="L1048">
            <v>0</v>
          </cell>
        </row>
        <row r="1049">
          <cell r="A1049" t="str">
            <v>LM5120  H=1.8 ~ 4.5M(H=2.5M)</v>
          </cell>
          <cell r="C1049">
            <v>0</v>
          </cell>
          <cell r="E1049">
            <v>0</v>
          </cell>
          <cell r="F1049">
            <v>0</v>
          </cell>
          <cell r="G1049">
            <v>0</v>
          </cell>
          <cell r="H1049">
            <v>0</v>
          </cell>
          <cell r="I1049">
            <v>0</v>
          </cell>
          <cell r="J1049">
            <v>0</v>
          </cell>
          <cell r="K1049">
            <v>0</v>
          </cell>
          <cell r="L1049">
            <v>0</v>
          </cell>
        </row>
        <row r="1050">
          <cell r="A1050" t="str">
            <v>LM5121 θ=0˚∼8˚</v>
          </cell>
          <cell r="C1050">
            <v>0</v>
          </cell>
          <cell r="D1050" t="str">
            <v>NR</v>
          </cell>
          <cell r="E1050">
            <v>0</v>
          </cell>
          <cell r="F1050">
            <v>0</v>
          </cell>
          <cell r="G1050">
            <v>0</v>
          </cell>
          <cell r="H1050">
            <v>0</v>
          </cell>
          <cell r="I1050">
            <v>0</v>
          </cell>
          <cell r="J1050">
            <v>0</v>
          </cell>
          <cell r="K1050">
            <v>0</v>
          </cell>
          <cell r="L1050">
            <v>0</v>
          </cell>
        </row>
        <row r="1051">
          <cell r="A1051" t="str">
            <v>LM5122 θ=8˚∼22˚</v>
          </cell>
          <cell r="C1051">
            <v>0</v>
          </cell>
          <cell r="D1051" t="str">
            <v>NR</v>
          </cell>
          <cell r="E1051">
            <v>0</v>
          </cell>
          <cell r="F1051">
            <v>0</v>
          </cell>
          <cell r="G1051">
            <v>0</v>
          </cell>
          <cell r="H1051">
            <v>0</v>
          </cell>
          <cell r="I1051">
            <v>0</v>
          </cell>
          <cell r="J1051">
            <v>0</v>
          </cell>
          <cell r="K1051">
            <v>0</v>
          </cell>
          <cell r="L1051">
            <v>0</v>
          </cell>
        </row>
        <row r="1052">
          <cell r="A1052" t="str">
            <v>LM5123 θ=22˚∼37˚</v>
          </cell>
          <cell r="C1052">
            <v>0</v>
          </cell>
          <cell r="D1052" t="str">
            <v>NR</v>
          </cell>
          <cell r="E1052">
            <v>0</v>
          </cell>
          <cell r="F1052">
            <v>0</v>
          </cell>
          <cell r="G1052">
            <v>0</v>
          </cell>
          <cell r="H1052">
            <v>0</v>
          </cell>
          <cell r="I1052">
            <v>0</v>
          </cell>
          <cell r="J1052">
            <v>0</v>
          </cell>
          <cell r="K1052">
            <v>0</v>
          </cell>
          <cell r="L1052">
            <v>0</v>
          </cell>
        </row>
        <row r="1053">
          <cell r="A1053" t="str">
            <v>LM5124 θ=37˚∼52˚</v>
          </cell>
          <cell r="C1053">
            <v>0</v>
          </cell>
          <cell r="D1053" t="str">
            <v>NR</v>
          </cell>
          <cell r="E1053">
            <v>0</v>
          </cell>
          <cell r="F1053">
            <v>0</v>
          </cell>
          <cell r="G1053">
            <v>0</v>
          </cell>
          <cell r="H1053">
            <v>0</v>
          </cell>
          <cell r="I1053">
            <v>0</v>
          </cell>
          <cell r="J1053">
            <v>0</v>
          </cell>
          <cell r="K1053">
            <v>0</v>
          </cell>
          <cell r="L1053">
            <v>0</v>
          </cell>
        </row>
        <row r="1054">
          <cell r="A1054" t="str">
            <v>LM5130  H=1.8 ~ 5.15M(H=3.0M)</v>
          </cell>
          <cell r="C1054">
            <v>0</v>
          </cell>
          <cell r="E1054">
            <v>0</v>
          </cell>
          <cell r="F1054">
            <v>0</v>
          </cell>
          <cell r="G1054">
            <v>0</v>
          </cell>
          <cell r="H1054">
            <v>0</v>
          </cell>
          <cell r="I1054">
            <v>0</v>
          </cell>
          <cell r="J1054">
            <v>0</v>
          </cell>
          <cell r="K1054">
            <v>0</v>
          </cell>
          <cell r="L1054">
            <v>0</v>
          </cell>
        </row>
        <row r="1055">
          <cell r="A1055" t="str">
            <v>LM5131 θ=0˚∼8˚</v>
          </cell>
          <cell r="C1055">
            <v>0</v>
          </cell>
          <cell r="D1055" t="str">
            <v>NR</v>
          </cell>
          <cell r="E1055">
            <v>0</v>
          </cell>
          <cell r="F1055">
            <v>0</v>
          </cell>
          <cell r="G1055">
            <v>0</v>
          </cell>
          <cell r="H1055">
            <v>0</v>
          </cell>
          <cell r="I1055">
            <v>0</v>
          </cell>
          <cell r="J1055">
            <v>0</v>
          </cell>
          <cell r="K1055">
            <v>0</v>
          </cell>
          <cell r="L1055">
            <v>0</v>
          </cell>
        </row>
        <row r="1056">
          <cell r="A1056" t="str">
            <v>LM5132 θ=8˚∼22˚</v>
          </cell>
          <cell r="C1056">
            <v>0</v>
          </cell>
          <cell r="D1056" t="str">
            <v>NR</v>
          </cell>
          <cell r="E1056">
            <v>0</v>
          </cell>
          <cell r="F1056">
            <v>0</v>
          </cell>
          <cell r="G1056">
            <v>0</v>
          </cell>
          <cell r="H1056">
            <v>0</v>
          </cell>
          <cell r="I1056">
            <v>0</v>
          </cell>
          <cell r="J1056">
            <v>0</v>
          </cell>
          <cell r="K1056">
            <v>0</v>
          </cell>
          <cell r="L1056">
            <v>0</v>
          </cell>
        </row>
        <row r="1057">
          <cell r="A1057" t="str">
            <v>LM5133 θ=22˚∼37˚</v>
          </cell>
          <cell r="C1057">
            <v>0</v>
          </cell>
          <cell r="D1057" t="str">
            <v>NR</v>
          </cell>
          <cell r="E1057">
            <v>0</v>
          </cell>
          <cell r="F1057">
            <v>0</v>
          </cell>
          <cell r="G1057">
            <v>0</v>
          </cell>
          <cell r="H1057">
            <v>0</v>
          </cell>
          <cell r="I1057">
            <v>0</v>
          </cell>
          <cell r="J1057">
            <v>0</v>
          </cell>
          <cell r="K1057">
            <v>0</v>
          </cell>
          <cell r="L1057">
            <v>0</v>
          </cell>
        </row>
        <row r="1058">
          <cell r="A1058" t="str">
            <v>LM5134 θ=37˚∼52˚</v>
          </cell>
          <cell r="C1058">
            <v>0</v>
          </cell>
          <cell r="D1058" t="str">
            <v>NR</v>
          </cell>
          <cell r="E1058">
            <v>0</v>
          </cell>
          <cell r="F1058">
            <v>0</v>
          </cell>
          <cell r="G1058">
            <v>0</v>
          </cell>
          <cell r="H1058">
            <v>0</v>
          </cell>
          <cell r="I1058">
            <v>0</v>
          </cell>
          <cell r="J1058">
            <v>0</v>
          </cell>
          <cell r="K1058">
            <v>0</v>
          </cell>
          <cell r="L1058">
            <v>0</v>
          </cell>
        </row>
        <row r="1059">
          <cell r="A1059" t="str">
            <v>LM5140  H=1.8 ~ 5.65M(H=3.5M)</v>
          </cell>
          <cell r="C1059">
            <v>0</v>
          </cell>
          <cell r="E1059">
            <v>0</v>
          </cell>
          <cell r="F1059">
            <v>0</v>
          </cell>
          <cell r="G1059">
            <v>0</v>
          </cell>
          <cell r="H1059">
            <v>0</v>
          </cell>
          <cell r="I1059">
            <v>0</v>
          </cell>
          <cell r="J1059">
            <v>0</v>
          </cell>
          <cell r="K1059">
            <v>0</v>
          </cell>
          <cell r="L1059">
            <v>0</v>
          </cell>
        </row>
        <row r="1060">
          <cell r="A1060" t="str">
            <v>LM5141 θ=0˚∼8˚</v>
          </cell>
          <cell r="C1060">
            <v>0</v>
          </cell>
          <cell r="D1060" t="str">
            <v>NR</v>
          </cell>
          <cell r="E1060">
            <v>0</v>
          </cell>
          <cell r="F1060">
            <v>0</v>
          </cell>
          <cell r="G1060">
            <v>0</v>
          </cell>
          <cell r="H1060">
            <v>0</v>
          </cell>
          <cell r="I1060">
            <v>0</v>
          </cell>
          <cell r="J1060">
            <v>0</v>
          </cell>
          <cell r="K1060">
            <v>0</v>
          </cell>
          <cell r="L1060">
            <v>0</v>
          </cell>
        </row>
        <row r="1061">
          <cell r="A1061" t="str">
            <v>LM5142 θ=8˚∼22˚</v>
          </cell>
          <cell r="C1061">
            <v>0</v>
          </cell>
          <cell r="D1061" t="str">
            <v>NR</v>
          </cell>
          <cell r="E1061">
            <v>0</v>
          </cell>
          <cell r="F1061">
            <v>0</v>
          </cell>
          <cell r="G1061">
            <v>0</v>
          </cell>
          <cell r="H1061">
            <v>0</v>
          </cell>
          <cell r="I1061">
            <v>0</v>
          </cell>
          <cell r="J1061">
            <v>0</v>
          </cell>
          <cell r="K1061">
            <v>0</v>
          </cell>
          <cell r="L1061">
            <v>0</v>
          </cell>
        </row>
        <row r="1062">
          <cell r="A1062" t="str">
            <v>LM5143 θ=22˚∼37˚</v>
          </cell>
          <cell r="C1062">
            <v>0</v>
          </cell>
          <cell r="D1062" t="str">
            <v>NR</v>
          </cell>
          <cell r="E1062">
            <v>0</v>
          </cell>
          <cell r="F1062">
            <v>0</v>
          </cell>
          <cell r="G1062">
            <v>0</v>
          </cell>
          <cell r="H1062">
            <v>0</v>
          </cell>
          <cell r="I1062">
            <v>0</v>
          </cell>
          <cell r="J1062">
            <v>0</v>
          </cell>
          <cell r="K1062">
            <v>0</v>
          </cell>
          <cell r="L1062">
            <v>0</v>
          </cell>
        </row>
        <row r="1063">
          <cell r="A1063" t="str">
            <v>LM5144 θ=37˚∼52˚</v>
          </cell>
          <cell r="C1063">
            <v>0</v>
          </cell>
          <cell r="D1063" t="str">
            <v>NR</v>
          </cell>
          <cell r="E1063">
            <v>0</v>
          </cell>
          <cell r="F1063">
            <v>0</v>
          </cell>
          <cell r="G1063">
            <v>0</v>
          </cell>
          <cell r="H1063">
            <v>0</v>
          </cell>
          <cell r="I1063">
            <v>0</v>
          </cell>
          <cell r="J1063">
            <v>0</v>
          </cell>
          <cell r="K1063">
            <v>0</v>
          </cell>
          <cell r="L1063">
            <v>0</v>
          </cell>
        </row>
        <row r="1064">
          <cell r="A1064" t="str">
            <v>LM5150  H=1.8 ~ 5.65M(H=1.5M)</v>
          </cell>
          <cell r="C1064">
            <v>0</v>
          </cell>
          <cell r="E1064">
            <v>0</v>
          </cell>
          <cell r="F1064">
            <v>0</v>
          </cell>
          <cell r="G1064">
            <v>0</v>
          </cell>
          <cell r="H1064">
            <v>0</v>
          </cell>
          <cell r="I1064">
            <v>0</v>
          </cell>
          <cell r="J1064">
            <v>0</v>
          </cell>
          <cell r="K1064">
            <v>0</v>
          </cell>
          <cell r="L1064">
            <v>0</v>
          </cell>
        </row>
        <row r="1065">
          <cell r="A1065" t="str">
            <v>LM5151 θ=0˚∼8˚</v>
          </cell>
          <cell r="C1065">
            <v>0</v>
          </cell>
          <cell r="D1065" t="str">
            <v>NR</v>
          </cell>
          <cell r="E1065">
            <v>0</v>
          </cell>
          <cell r="F1065">
            <v>0</v>
          </cell>
          <cell r="G1065">
            <v>0</v>
          </cell>
          <cell r="H1065">
            <v>0</v>
          </cell>
          <cell r="I1065">
            <v>0</v>
          </cell>
          <cell r="J1065">
            <v>0</v>
          </cell>
          <cell r="K1065">
            <v>0</v>
          </cell>
          <cell r="L1065">
            <v>0</v>
          </cell>
        </row>
        <row r="1066">
          <cell r="A1066" t="str">
            <v>LM5152 θ=8˚∼22˚</v>
          </cell>
          <cell r="C1066">
            <v>0</v>
          </cell>
          <cell r="D1066" t="str">
            <v>NR</v>
          </cell>
          <cell r="E1066">
            <v>0</v>
          </cell>
          <cell r="F1066">
            <v>0</v>
          </cell>
          <cell r="G1066">
            <v>0</v>
          </cell>
          <cell r="H1066">
            <v>0</v>
          </cell>
          <cell r="I1066">
            <v>0</v>
          </cell>
          <cell r="J1066">
            <v>0</v>
          </cell>
          <cell r="K1066">
            <v>0</v>
          </cell>
          <cell r="L1066">
            <v>0</v>
          </cell>
        </row>
        <row r="1067">
          <cell r="A1067" t="str">
            <v>LM5153 θ=22˚∼37˚</v>
          </cell>
          <cell r="C1067">
            <v>0</v>
          </cell>
          <cell r="D1067" t="str">
            <v>NR</v>
          </cell>
          <cell r="E1067">
            <v>0</v>
          </cell>
          <cell r="F1067">
            <v>0</v>
          </cell>
          <cell r="G1067">
            <v>0</v>
          </cell>
          <cell r="H1067">
            <v>0</v>
          </cell>
          <cell r="I1067">
            <v>0</v>
          </cell>
          <cell r="J1067">
            <v>0</v>
          </cell>
          <cell r="K1067">
            <v>0</v>
          </cell>
          <cell r="L1067">
            <v>0</v>
          </cell>
        </row>
        <row r="1068">
          <cell r="A1068" t="str">
            <v>LM5154 θ=37˚∼52˚</v>
          </cell>
          <cell r="C1068">
            <v>0</v>
          </cell>
          <cell r="D1068" t="str">
            <v>NR</v>
          </cell>
          <cell r="E1068">
            <v>0</v>
          </cell>
          <cell r="F1068">
            <v>0</v>
          </cell>
          <cell r="G1068">
            <v>0</v>
          </cell>
          <cell r="H1068">
            <v>0</v>
          </cell>
          <cell r="I1068">
            <v>0</v>
          </cell>
          <cell r="J1068">
            <v>0</v>
          </cell>
          <cell r="K1068">
            <v>0</v>
          </cell>
          <cell r="L1068">
            <v>0</v>
          </cell>
        </row>
        <row r="1069">
          <cell r="A1069" t="str">
            <v>LM5160  H=1.8 ~ 6.65M(H=4.5M)</v>
          </cell>
          <cell r="C1069">
            <v>0</v>
          </cell>
          <cell r="E1069">
            <v>0</v>
          </cell>
          <cell r="F1069">
            <v>0</v>
          </cell>
          <cell r="G1069">
            <v>0</v>
          </cell>
          <cell r="H1069">
            <v>0</v>
          </cell>
          <cell r="I1069">
            <v>0</v>
          </cell>
          <cell r="J1069">
            <v>0</v>
          </cell>
          <cell r="K1069">
            <v>0</v>
          </cell>
          <cell r="L1069">
            <v>0</v>
          </cell>
        </row>
        <row r="1070">
          <cell r="A1070" t="str">
            <v>LM5161 θ=0˚∼8˚</v>
          </cell>
          <cell r="C1070">
            <v>0</v>
          </cell>
          <cell r="D1070" t="str">
            <v>NR</v>
          </cell>
          <cell r="E1070">
            <v>0</v>
          </cell>
          <cell r="F1070">
            <v>0</v>
          </cell>
          <cell r="G1070">
            <v>0</v>
          </cell>
          <cell r="H1070">
            <v>0</v>
          </cell>
          <cell r="I1070">
            <v>0</v>
          </cell>
          <cell r="J1070">
            <v>0</v>
          </cell>
          <cell r="K1070">
            <v>0</v>
          </cell>
          <cell r="L1070">
            <v>0</v>
          </cell>
        </row>
        <row r="1071">
          <cell r="A1071" t="str">
            <v>LM5162 θ=8˚∼22˚</v>
          </cell>
          <cell r="C1071">
            <v>0</v>
          </cell>
          <cell r="D1071" t="str">
            <v>NR</v>
          </cell>
          <cell r="E1071">
            <v>0</v>
          </cell>
          <cell r="F1071">
            <v>0</v>
          </cell>
          <cell r="G1071">
            <v>0</v>
          </cell>
          <cell r="H1071">
            <v>0</v>
          </cell>
          <cell r="I1071">
            <v>0</v>
          </cell>
          <cell r="J1071">
            <v>0</v>
          </cell>
          <cell r="K1071">
            <v>0</v>
          </cell>
          <cell r="L1071">
            <v>0</v>
          </cell>
        </row>
        <row r="1072">
          <cell r="A1072" t="str">
            <v>LM5163 θ=22˚∼37˚</v>
          </cell>
          <cell r="C1072">
            <v>0</v>
          </cell>
          <cell r="D1072" t="str">
            <v>NR</v>
          </cell>
          <cell r="E1072">
            <v>0</v>
          </cell>
          <cell r="F1072">
            <v>0</v>
          </cell>
          <cell r="G1072">
            <v>0</v>
          </cell>
          <cell r="H1072">
            <v>0</v>
          </cell>
          <cell r="I1072">
            <v>0</v>
          </cell>
          <cell r="J1072">
            <v>0</v>
          </cell>
          <cell r="K1072">
            <v>0</v>
          </cell>
          <cell r="L1072">
            <v>0</v>
          </cell>
        </row>
        <row r="1073">
          <cell r="A1073" t="str">
            <v>LM5164 θ=37˚∼52˚</v>
          </cell>
          <cell r="C1073">
            <v>0</v>
          </cell>
          <cell r="D1073" t="str">
            <v>NR</v>
          </cell>
          <cell r="E1073">
            <v>0</v>
          </cell>
          <cell r="F1073">
            <v>0</v>
          </cell>
          <cell r="G1073">
            <v>0</v>
          </cell>
          <cell r="H1073">
            <v>0</v>
          </cell>
          <cell r="I1073">
            <v>0</v>
          </cell>
          <cell r="J1073">
            <v>0</v>
          </cell>
          <cell r="K1073">
            <v>0</v>
          </cell>
          <cell r="L1073">
            <v>0</v>
          </cell>
        </row>
        <row r="1074">
          <cell r="A1074" t="str">
            <v>LM5200  옹벽식날개벽</v>
          </cell>
          <cell r="B1074" t="str">
            <v>1:1.8</v>
          </cell>
          <cell r="C1074">
            <v>0</v>
          </cell>
          <cell r="E1074">
            <v>0</v>
          </cell>
          <cell r="F1074">
            <v>0</v>
          </cell>
          <cell r="G1074">
            <v>0</v>
          </cell>
          <cell r="H1074">
            <v>0</v>
          </cell>
          <cell r="I1074">
            <v>0</v>
          </cell>
          <cell r="J1074">
            <v>0</v>
          </cell>
          <cell r="K1074">
            <v>0</v>
          </cell>
          <cell r="L1074">
            <v>0</v>
          </cell>
        </row>
        <row r="1075">
          <cell r="A1075" t="str">
            <v>LM5210  H=1.8 ~ 4.0M(H=2.0M)</v>
          </cell>
          <cell r="C1075">
            <v>0</v>
          </cell>
          <cell r="E1075">
            <v>0</v>
          </cell>
          <cell r="F1075">
            <v>0</v>
          </cell>
          <cell r="G1075">
            <v>0</v>
          </cell>
          <cell r="H1075">
            <v>0</v>
          </cell>
          <cell r="I1075">
            <v>0</v>
          </cell>
          <cell r="J1075">
            <v>0</v>
          </cell>
          <cell r="K1075">
            <v>0</v>
          </cell>
          <cell r="L1075">
            <v>0</v>
          </cell>
        </row>
        <row r="1076">
          <cell r="A1076" t="str">
            <v>LM5211 θ=0˚∼8˚</v>
          </cell>
          <cell r="C1076">
            <v>0</v>
          </cell>
          <cell r="D1076" t="str">
            <v>NR</v>
          </cell>
          <cell r="E1076">
            <v>0</v>
          </cell>
          <cell r="F1076">
            <v>0</v>
          </cell>
          <cell r="G1076">
            <v>0</v>
          </cell>
          <cell r="H1076">
            <v>0</v>
          </cell>
          <cell r="I1076">
            <v>0</v>
          </cell>
          <cell r="J1076">
            <v>0</v>
          </cell>
          <cell r="K1076">
            <v>0</v>
          </cell>
          <cell r="L1076">
            <v>0</v>
          </cell>
        </row>
        <row r="1077">
          <cell r="A1077" t="str">
            <v>LM5212 θ=8˚∼22˚</v>
          </cell>
          <cell r="C1077">
            <v>0</v>
          </cell>
          <cell r="D1077" t="str">
            <v>NR</v>
          </cell>
          <cell r="E1077">
            <v>0</v>
          </cell>
          <cell r="F1077">
            <v>0</v>
          </cell>
          <cell r="G1077">
            <v>0</v>
          </cell>
          <cell r="H1077">
            <v>0</v>
          </cell>
          <cell r="I1077">
            <v>0</v>
          </cell>
          <cell r="J1077">
            <v>0</v>
          </cell>
          <cell r="K1077">
            <v>0</v>
          </cell>
          <cell r="L1077">
            <v>0</v>
          </cell>
        </row>
        <row r="1078">
          <cell r="A1078" t="str">
            <v>LM5213 θ=22˚∼37˚</v>
          </cell>
          <cell r="C1078">
            <v>0</v>
          </cell>
          <cell r="D1078" t="str">
            <v>NR</v>
          </cell>
          <cell r="E1078">
            <v>0</v>
          </cell>
          <cell r="F1078">
            <v>0</v>
          </cell>
          <cell r="G1078">
            <v>0</v>
          </cell>
          <cell r="H1078">
            <v>0</v>
          </cell>
          <cell r="I1078">
            <v>0</v>
          </cell>
          <cell r="J1078">
            <v>0</v>
          </cell>
          <cell r="K1078">
            <v>0</v>
          </cell>
          <cell r="L1078">
            <v>0</v>
          </cell>
        </row>
        <row r="1079">
          <cell r="A1079" t="str">
            <v>LM5214 θ=37˚∼52˚</v>
          </cell>
          <cell r="C1079">
            <v>0</v>
          </cell>
          <cell r="D1079" t="str">
            <v>NR</v>
          </cell>
          <cell r="E1079">
            <v>0</v>
          </cell>
          <cell r="F1079">
            <v>0</v>
          </cell>
          <cell r="G1079">
            <v>0</v>
          </cell>
          <cell r="H1079">
            <v>0</v>
          </cell>
          <cell r="I1079">
            <v>0</v>
          </cell>
          <cell r="J1079">
            <v>0</v>
          </cell>
          <cell r="K1079">
            <v>0</v>
          </cell>
          <cell r="L1079">
            <v>0</v>
          </cell>
        </row>
        <row r="1080">
          <cell r="A1080" t="str">
            <v>LM5220  H=1.8 ~ 4.5M(H=2.5M)</v>
          </cell>
          <cell r="C1080">
            <v>0</v>
          </cell>
          <cell r="E1080">
            <v>0</v>
          </cell>
          <cell r="F1080">
            <v>0</v>
          </cell>
          <cell r="G1080">
            <v>0</v>
          </cell>
          <cell r="H1080">
            <v>0</v>
          </cell>
          <cell r="I1080">
            <v>0</v>
          </cell>
          <cell r="J1080">
            <v>0</v>
          </cell>
          <cell r="K1080">
            <v>0</v>
          </cell>
          <cell r="L1080">
            <v>0</v>
          </cell>
        </row>
        <row r="1081">
          <cell r="A1081" t="str">
            <v>LM5221 θ=0˚∼8˚</v>
          </cell>
          <cell r="C1081">
            <v>0</v>
          </cell>
          <cell r="D1081" t="str">
            <v>NR</v>
          </cell>
          <cell r="E1081">
            <v>0</v>
          </cell>
          <cell r="F1081">
            <v>0</v>
          </cell>
          <cell r="G1081">
            <v>0</v>
          </cell>
          <cell r="H1081">
            <v>0</v>
          </cell>
          <cell r="I1081">
            <v>0</v>
          </cell>
          <cell r="J1081">
            <v>0</v>
          </cell>
          <cell r="K1081">
            <v>0</v>
          </cell>
          <cell r="L1081">
            <v>0</v>
          </cell>
        </row>
        <row r="1082">
          <cell r="A1082" t="str">
            <v>LM5222 θ=8˚∼22˚</v>
          </cell>
          <cell r="C1082">
            <v>0</v>
          </cell>
          <cell r="D1082" t="str">
            <v>NR</v>
          </cell>
          <cell r="E1082">
            <v>0</v>
          </cell>
          <cell r="F1082">
            <v>0</v>
          </cell>
          <cell r="G1082">
            <v>0</v>
          </cell>
          <cell r="H1082">
            <v>0</v>
          </cell>
          <cell r="I1082">
            <v>0</v>
          </cell>
          <cell r="J1082">
            <v>0</v>
          </cell>
          <cell r="K1082">
            <v>0</v>
          </cell>
          <cell r="L1082">
            <v>0</v>
          </cell>
        </row>
        <row r="1083">
          <cell r="A1083" t="str">
            <v>LM5223 θ=22˚∼37˚</v>
          </cell>
          <cell r="C1083">
            <v>0</v>
          </cell>
          <cell r="D1083" t="str">
            <v>NR</v>
          </cell>
          <cell r="E1083">
            <v>0</v>
          </cell>
          <cell r="F1083">
            <v>0</v>
          </cell>
          <cell r="G1083">
            <v>0</v>
          </cell>
          <cell r="H1083">
            <v>0</v>
          </cell>
          <cell r="I1083">
            <v>0</v>
          </cell>
          <cell r="J1083">
            <v>0</v>
          </cell>
          <cell r="K1083">
            <v>0</v>
          </cell>
          <cell r="L1083">
            <v>0</v>
          </cell>
        </row>
        <row r="1084">
          <cell r="A1084" t="str">
            <v>LM5224 θ=37˚∼52˚</v>
          </cell>
          <cell r="C1084">
            <v>0</v>
          </cell>
          <cell r="D1084" t="str">
            <v>NR</v>
          </cell>
          <cell r="E1084">
            <v>0</v>
          </cell>
          <cell r="F1084">
            <v>0</v>
          </cell>
          <cell r="G1084">
            <v>0</v>
          </cell>
          <cell r="H1084">
            <v>0</v>
          </cell>
          <cell r="I1084">
            <v>0</v>
          </cell>
          <cell r="J1084">
            <v>0</v>
          </cell>
          <cell r="K1084">
            <v>0</v>
          </cell>
          <cell r="L1084">
            <v>0</v>
          </cell>
        </row>
        <row r="1085">
          <cell r="A1085" t="str">
            <v>LM5230  H=1.8 ~ 5.15M(H=3.0M)</v>
          </cell>
          <cell r="C1085">
            <v>0</v>
          </cell>
          <cell r="E1085">
            <v>0</v>
          </cell>
          <cell r="F1085">
            <v>0</v>
          </cell>
          <cell r="G1085">
            <v>0</v>
          </cell>
          <cell r="H1085">
            <v>0</v>
          </cell>
          <cell r="I1085">
            <v>0</v>
          </cell>
          <cell r="J1085">
            <v>0</v>
          </cell>
          <cell r="K1085">
            <v>0</v>
          </cell>
          <cell r="L1085">
            <v>0</v>
          </cell>
        </row>
        <row r="1086">
          <cell r="A1086" t="str">
            <v>LM5231 θ=0˚∼8˚</v>
          </cell>
          <cell r="C1086">
            <v>0</v>
          </cell>
          <cell r="D1086" t="str">
            <v>NR</v>
          </cell>
          <cell r="E1086">
            <v>0</v>
          </cell>
          <cell r="F1086">
            <v>0</v>
          </cell>
          <cell r="G1086">
            <v>0</v>
          </cell>
          <cell r="H1086">
            <v>0</v>
          </cell>
          <cell r="I1086">
            <v>0</v>
          </cell>
          <cell r="J1086">
            <v>0</v>
          </cell>
          <cell r="K1086">
            <v>0</v>
          </cell>
          <cell r="L1086">
            <v>0</v>
          </cell>
        </row>
        <row r="1087">
          <cell r="A1087" t="str">
            <v>LM5232 θ=8˚∼22˚</v>
          </cell>
          <cell r="C1087">
            <v>0</v>
          </cell>
          <cell r="D1087" t="str">
            <v>NR</v>
          </cell>
          <cell r="E1087">
            <v>0</v>
          </cell>
          <cell r="F1087">
            <v>0</v>
          </cell>
          <cell r="G1087">
            <v>0</v>
          </cell>
          <cell r="H1087">
            <v>0</v>
          </cell>
          <cell r="I1087">
            <v>0</v>
          </cell>
          <cell r="J1087">
            <v>0</v>
          </cell>
          <cell r="K1087">
            <v>0</v>
          </cell>
          <cell r="L1087">
            <v>0</v>
          </cell>
        </row>
        <row r="1088">
          <cell r="A1088" t="str">
            <v>LM5233 θ=22˚∼37˚</v>
          </cell>
          <cell r="C1088">
            <v>0</v>
          </cell>
          <cell r="D1088" t="str">
            <v>NR</v>
          </cell>
          <cell r="E1088">
            <v>0</v>
          </cell>
          <cell r="F1088">
            <v>0</v>
          </cell>
          <cell r="G1088">
            <v>0</v>
          </cell>
          <cell r="H1088">
            <v>0</v>
          </cell>
          <cell r="I1088">
            <v>0</v>
          </cell>
          <cell r="J1088">
            <v>0</v>
          </cell>
          <cell r="K1088">
            <v>0</v>
          </cell>
          <cell r="L1088">
            <v>0</v>
          </cell>
        </row>
        <row r="1089">
          <cell r="A1089" t="str">
            <v>LM5234 θ=37˚∼52˚</v>
          </cell>
          <cell r="C1089">
            <v>0</v>
          </cell>
          <cell r="D1089" t="str">
            <v>NR</v>
          </cell>
          <cell r="E1089">
            <v>0</v>
          </cell>
          <cell r="F1089">
            <v>0</v>
          </cell>
          <cell r="G1089">
            <v>0</v>
          </cell>
          <cell r="H1089">
            <v>0</v>
          </cell>
          <cell r="I1089">
            <v>0</v>
          </cell>
          <cell r="J1089">
            <v>0</v>
          </cell>
          <cell r="K1089">
            <v>0</v>
          </cell>
          <cell r="L1089">
            <v>0</v>
          </cell>
        </row>
        <row r="1090">
          <cell r="A1090" t="str">
            <v>LM5240  H=1.8 ~ 5.65M(H=3.5M)</v>
          </cell>
          <cell r="C1090">
            <v>0</v>
          </cell>
          <cell r="E1090">
            <v>0</v>
          </cell>
          <cell r="F1090">
            <v>0</v>
          </cell>
          <cell r="G1090">
            <v>0</v>
          </cell>
          <cell r="H1090">
            <v>0</v>
          </cell>
          <cell r="I1090">
            <v>0</v>
          </cell>
          <cell r="J1090">
            <v>0</v>
          </cell>
          <cell r="K1090">
            <v>0</v>
          </cell>
          <cell r="L1090">
            <v>0</v>
          </cell>
        </row>
        <row r="1091">
          <cell r="A1091" t="str">
            <v>LM5241 θ=0˚∼8˚</v>
          </cell>
          <cell r="C1091">
            <v>0</v>
          </cell>
          <cell r="D1091" t="str">
            <v>NR</v>
          </cell>
          <cell r="E1091">
            <v>0</v>
          </cell>
          <cell r="F1091">
            <v>0</v>
          </cell>
          <cell r="G1091">
            <v>0</v>
          </cell>
          <cell r="H1091">
            <v>0</v>
          </cell>
          <cell r="I1091">
            <v>0</v>
          </cell>
          <cell r="J1091">
            <v>0</v>
          </cell>
          <cell r="K1091">
            <v>0</v>
          </cell>
          <cell r="L1091">
            <v>0</v>
          </cell>
        </row>
        <row r="1092">
          <cell r="A1092" t="str">
            <v>LM5242 θ=8˚∼22˚</v>
          </cell>
          <cell r="C1092">
            <v>0</v>
          </cell>
          <cell r="D1092" t="str">
            <v>NR</v>
          </cell>
          <cell r="E1092">
            <v>0</v>
          </cell>
          <cell r="F1092">
            <v>0</v>
          </cell>
          <cell r="G1092">
            <v>0</v>
          </cell>
          <cell r="H1092">
            <v>0</v>
          </cell>
          <cell r="I1092">
            <v>0</v>
          </cell>
          <cell r="J1092">
            <v>0</v>
          </cell>
          <cell r="K1092">
            <v>0</v>
          </cell>
          <cell r="L1092">
            <v>0</v>
          </cell>
        </row>
        <row r="1093">
          <cell r="A1093" t="str">
            <v>LM5243 θ=22˚∼37˚</v>
          </cell>
          <cell r="C1093">
            <v>0</v>
          </cell>
          <cell r="D1093" t="str">
            <v>NR</v>
          </cell>
          <cell r="E1093">
            <v>0</v>
          </cell>
          <cell r="F1093">
            <v>0</v>
          </cell>
          <cell r="G1093">
            <v>0</v>
          </cell>
          <cell r="H1093">
            <v>0</v>
          </cell>
          <cell r="I1093">
            <v>0</v>
          </cell>
          <cell r="J1093">
            <v>0</v>
          </cell>
          <cell r="K1093">
            <v>0</v>
          </cell>
          <cell r="L1093">
            <v>0</v>
          </cell>
        </row>
        <row r="1094">
          <cell r="A1094" t="str">
            <v>LM5244 θ=37˚∼52˚</v>
          </cell>
          <cell r="C1094">
            <v>0</v>
          </cell>
          <cell r="D1094" t="str">
            <v>NR</v>
          </cell>
          <cell r="E1094">
            <v>0</v>
          </cell>
          <cell r="F1094">
            <v>0</v>
          </cell>
          <cell r="G1094">
            <v>0</v>
          </cell>
          <cell r="H1094">
            <v>0</v>
          </cell>
          <cell r="I1094">
            <v>0</v>
          </cell>
          <cell r="J1094">
            <v>0</v>
          </cell>
          <cell r="K1094">
            <v>0</v>
          </cell>
          <cell r="L1094">
            <v>0</v>
          </cell>
        </row>
        <row r="1095">
          <cell r="A1095" t="str">
            <v>LM5300  평행식날개벽(3.0x3.0)</v>
          </cell>
          <cell r="C1095">
            <v>0</v>
          </cell>
          <cell r="E1095">
            <v>0</v>
          </cell>
          <cell r="F1095">
            <v>0</v>
          </cell>
          <cell r="G1095">
            <v>0</v>
          </cell>
          <cell r="H1095">
            <v>0</v>
          </cell>
          <cell r="I1095">
            <v>0</v>
          </cell>
          <cell r="J1095">
            <v>0</v>
          </cell>
          <cell r="K1095">
            <v>0</v>
          </cell>
          <cell r="L1095">
            <v>0</v>
          </cell>
        </row>
        <row r="1096">
          <cell r="A1096" t="str">
            <v>LM5310  토피 0 ~ 2.0M</v>
          </cell>
          <cell r="C1096">
            <v>0</v>
          </cell>
          <cell r="E1096">
            <v>0</v>
          </cell>
          <cell r="F1096">
            <v>0</v>
          </cell>
          <cell r="G1096">
            <v>0</v>
          </cell>
          <cell r="H1096">
            <v>0</v>
          </cell>
          <cell r="I1096">
            <v>0</v>
          </cell>
          <cell r="J1096">
            <v>0</v>
          </cell>
          <cell r="K1096">
            <v>0</v>
          </cell>
          <cell r="L1096">
            <v>0</v>
          </cell>
        </row>
        <row r="1097">
          <cell r="A1097" t="str">
            <v>LM5311 θ=60˚</v>
          </cell>
          <cell r="C1097">
            <v>0</v>
          </cell>
          <cell r="D1097" t="str">
            <v>NR</v>
          </cell>
          <cell r="E1097">
            <v>0</v>
          </cell>
          <cell r="F1097">
            <v>0</v>
          </cell>
          <cell r="G1097">
            <v>0</v>
          </cell>
          <cell r="H1097">
            <v>0</v>
          </cell>
          <cell r="I1097">
            <v>0</v>
          </cell>
          <cell r="J1097">
            <v>0</v>
          </cell>
          <cell r="K1097">
            <v>0</v>
          </cell>
          <cell r="L1097">
            <v>0</v>
          </cell>
        </row>
        <row r="1098">
          <cell r="A1098" t="str">
            <v>LM5312 θ=75˚</v>
          </cell>
          <cell r="C1098">
            <v>0</v>
          </cell>
          <cell r="D1098" t="str">
            <v>NR</v>
          </cell>
          <cell r="E1098">
            <v>0</v>
          </cell>
          <cell r="F1098">
            <v>0</v>
          </cell>
          <cell r="G1098">
            <v>0</v>
          </cell>
          <cell r="H1098">
            <v>0</v>
          </cell>
          <cell r="I1098">
            <v>0</v>
          </cell>
          <cell r="J1098">
            <v>0</v>
          </cell>
          <cell r="K1098">
            <v>0</v>
          </cell>
          <cell r="L1098">
            <v>0</v>
          </cell>
        </row>
        <row r="1099">
          <cell r="A1099" t="str">
            <v>LM5313 θ=90˚</v>
          </cell>
          <cell r="C1099">
            <v>0</v>
          </cell>
          <cell r="D1099" t="str">
            <v>NR</v>
          </cell>
          <cell r="E1099">
            <v>0</v>
          </cell>
          <cell r="F1099">
            <v>0</v>
          </cell>
          <cell r="G1099">
            <v>0</v>
          </cell>
          <cell r="H1099">
            <v>0</v>
          </cell>
          <cell r="I1099">
            <v>0</v>
          </cell>
          <cell r="J1099">
            <v>0</v>
          </cell>
          <cell r="K1099">
            <v>0</v>
          </cell>
          <cell r="L1099">
            <v>0</v>
          </cell>
        </row>
        <row r="1100">
          <cell r="A1100" t="str">
            <v>LM5320  토피 2.0 ~ 3.0M</v>
          </cell>
          <cell r="C1100">
            <v>0</v>
          </cell>
          <cell r="E1100">
            <v>0</v>
          </cell>
          <cell r="F1100">
            <v>0</v>
          </cell>
          <cell r="G1100">
            <v>0</v>
          </cell>
          <cell r="H1100">
            <v>0</v>
          </cell>
          <cell r="I1100">
            <v>0</v>
          </cell>
          <cell r="J1100">
            <v>0</v>
          </cell>
          <cell r="K1100">
            <v>0</v>
          </cell>
          <cell r="L1100">
            <v>0</v>
          </cell>
        </row>
        <row r="1101">
          <cell r="A1101" t="str">
            <v>LM5321 θ=60˚</v>
          </cell>
          <cell r="C1101">
            <v>0</v>
          </cell>
          <cell r="D1101" t="str">
            <v>NR</v>
          </cell>
          <cell r="E1101">
            <v>0</v>
          </cell>
          <cell r="F1101">
            <v>0</v>
          </cell>
          <cell r="G1101">
            <v>0</v>
          </cell>
          <cell r="H1101">
            <v>0</v>
          </cell>
          <cell r="I1101">
            <v>0</v>
          </cell>
          <cell r="J1101">
            <v>0</v>
          </cell>
          <cell r="K1101">
            <v>0</v>
          </cell>
          <cell r="L1101">
            <v>0</v>
          </cell>
        </row>
        <row r="1102">
          <cell r="A1102" t="str">
            <v>LM5322 θ=75˚</v>
          </cell>
          <cell r="C1102">
            <v>0</v>
          </cell>
          <cell r="D1102" t="str">
            <v>NR</v>
          </cell>
          <cell r="E1102">
            <v>0</v>
          </cell>
          <cell r="F1102">
            <v>0</v>
          </cell>
          <cell r="G1102">
            <v>0</v>
          </cell>
          <cell r="H1102">
            <v>0</v>
          </cell>
          <cell r="I1102">
            <v>0</v>
          </cell>
          <cell r="J1102">
            <v>0</v>
          </cell>
          <cell r="K1102">
            <v>0</v>
          </cell>
          <cell r="L1102">
            <v>0</v>
          </cell>
        </row>
        <row r="1103">
          <cell r="A1103" t="str">
            <v>LM5323 θ=90˚</v>
          </cell>
          <cell r="C1103">
            <v>0</v>
          </cell>
          <cell r="D1103" t="str">
            <v>NR</v>
          </cell>
          <cell r="E1103">
            <v>0</v>
          </cell>
          <cell r="F1103">
            <v>0</v>
          </cell>
          <cell r="G1103">
            <v>0</v>
          </cell>
          <cell r="H1103">
            <v>0</v>
          </cell>
          <cell r="I1103">
            <v>0</v>
          </cell>
          <cell r="J1103">
            <v>0</v>
          </cell>
          <cell r="K1103">
            <v>0</v>
          </cell>
          <cell r="L1103">
            <v>0</v>
          </cell>
        </row>
        <row r="1104">
          <cell r="A1104" t="str">
            <v>LM5330  토피 3.0 ~ 4.0M</v>
          </cell>
          <cell r="C1104">
            <v>0</v>
          </cell>
          <cell r="E1104">
            <v>0</v>
          </cell>
          <cell r="F1104">
            <v>0</v>
          </cell>
          <cell r="G1104">
            <v>0</v>
          </cell>
          <cell r="H1104">
            <v>0</v>
          </cell>
          <cell r="I1104">
            <v>0</v>
          </cell>
          <cell r="J1104">
            <v>0</v>
          </cell>
          <cell r="K1104">
            <v>0</v>
          </cell>
          <cell r="L1104">
            <v>0</v>
          </cell>
        </row>
        <row r="1105">
          <cell r="A1105" t="str">
            <v>LM5331 θ=60˚</v>
          </cell>
          <cell r="C1105">
            <v>0</v>
          </cell>
          <cell r="D1105" t="str">
            <v>NR</v>
          </cell>
          <cell r="E1105">
            <v>0</v>
          </cell>
          <cell r="F1105">
            <v>0</v>
          </cell>
          <cell r="G1105">
            <v>0</v>
          </cell>
          <cell r="H1105">
            <v>0</v>
          </cell>
          <cell r="I1105">
            <v>0</v>
          </cell>
          <cell r="J1105">
            <v>0</v>
          </cell>
          <cell r="K1105">
            <v>0</v>
          </cell>
          <cell r="L1105">
            <v>0</v>
          </cell>
        </row>
        <row r="1106">
          <cell r="A1106" t="str">
            <v>LM5332 θ=75˚</v>
          </cell>
          <cell r="C1106">
            <v>0</v>
          </cell>
          <cell r="D1106" t="str">
            <v>NR</v>
          </cell>
          <cell r="E1106">
            <v>0</v>
          </cell>
          <cell r="F1106">
            <v>0</v>
          </cell>
          <cell r="G1106">
            <v>0</v>
          </cell>
          <cell r="H1106">
            <v>0</v>
          </cell>
          <cell r="I1106">
            <v>0</v>
          </cell>
          <cell r="J1106">
            <v>0</v>
          </cell>
          <cell r="K1106">
            <v>0</v>
          </cell>
          <cell r="L1106">
            <v>0</v>
          </cell>
        </row>
        <row r="1107">
          <cell r="A1107" t="str">
            <v>LM5333 θ=90˚</v>
          </cell>
          <cell r="C1107">
            <v>0</v>
          </cell>
          <cell r="D1107" t="str">
            <v>NR</v>
          </cell>
          <cell r="E1107">
            <v>0</v>
          </cell>
          <cell r="F1107">
            <v>0</v>
          </cell>
          <cell r="G1107">
            <v>0</v>
          </cell>
          <cell r="H1107">
            <v>0</v>
          </cell>
          <cell r="I1107">
            <v>0</v>
          </cell>
          <cell r="J1107">
            <v>0</v>
          </cell>
          <cell r="K1107">
            <v>0</v>
          </cell>
          <cell r="L1107">
            <v>0</v>
          </cell>
        </row>
        <row r="1108">
          <cell r="A1108" t="str">
            <v>LM5340  토피 4.0 ~ 5.0M</v>
          </cell>
          <cell r="C1108">
            <v>0</v>
          </cell>
          <cell r="E1108">
            <v>0</v>
          </cell>
          <cell r="F1108">
            <v>0</v>
          </cell>
          <cell r="G1108">
            <v>0</v>
          </cell>
          <cell r="H1108">
            <v>0</v>
          </cell>
          <cell r="I1108">
            <v>0</v>
          </cell>
          <cell r="J1108">
            <v>0</v>
          </cell>
          <cell r="K1108">
            <v>0</v>
          </cell>
          <cell r="L1108">
            <v>0</v>
          </cell>
        </row>
        <row r="1109">
          <cell r="A1109" t="str">
            <v>LM5341 θ=60˚</v>
          </cell>
          <cell r="C1109">
            <v>0</v>
          </cell>
          <cell r="D1109" t="str">
            <v>NR</v>
          </cell>
          <cell r="E1109">
            <v>0</v>
          </cell>
          <cell r="F1109">
            <v>0</v>
          </cell>
          <cell r="G1109">
            <v>0</v>
          </cell>
          <cell r="H1109">
            <v>0</v>
          </cell>
          <cell r="I1109">
            <v>0</v>
          </cell>
          <cell r="J1109">
            <v>0</v>
          </cell>
          <cell r="K1109">
            <v>0</v>
          </cell>
          <cell r="L1109">
            <v>0</v>
          </cell>
        </row>
        <row r="1110">
          <cell r="A1110" t="str">
            <v>LM5342 θ=75˚</v>
          </cell>
          <cell r="C1110">
            <v>0</v>
          </cell>
          <cell r="D1110" t="str">
            <v>NR</v>
          </cell>
          <cell r="E1110">
            <v>0</v>
          </cell>
          <cell r="F1110">
            <v>0</v>
          </cell>
          <cell r="G1110">
            <v>0</v>
          </cell>
          <cell r="H1110">
            <v>0</v>
          </cell>
          <cell r="I1110">
            <v>0</v>
          </cell>
          <cell r="J1110">
            <v>0</v>
          </cell>
          <cell r="K1110">
            <v>0</v>
          </cell>
          <cell r="L1110">
            <v>0</v>
          </cell>
        </row>
        <row r="1111">
          <cell r="A1111" t="str">
            <v>LM5343 θ=90˚</v>
          </cell>
          <cell r="C1111">
            <v>0</v>
          </cell>
          <cell r="D1111" t="str">
            <v>NR</v>
          </cell>
          <cell r="E1111">
            <v>0</v>
          </cell>
          <cell r="F1111">
            <v>0</v>
          </cell>
          <cell r="G1111">
            <v>0</v>
          </cell>
          <cell r="H1111">
            <v>0</v>
          </cell>
          <cell r="I1111">
            <v>0</v>
          </cell>
          <cell r="J1111">
            <v>0</v>
          </cell>
          <cell r="K1111">
            <v>0</v>
          </cell>
          <cell r="L1111">
            <v>0</v>
          </cell>
        </row>
        <row r="1112">
          <cell r="A1112" t="str">
            <v>LM5350  토피 5.0 ~ 6.0M</v>
          </cell>
          <cell r="C1112">
            <v>0</v>
          </cell>
          <cell r="E1112">
            <v>0</v>
          </cell>
          <cell r="F1112">
            <v>0</v>
          </cell>
          <cell r="G1112">
            <v>0</v>
          </cell>
          <cell r="H1112">
            <v>0</v>
          </cell>
          <cell r="I1112">
            <v>0</v>
          </cell>
          <cell r="J1112">
            <v>0</v>
          </cell>
          <cell r="K1112">
            <v>0</v>
          </cell>
          <cell r="L1112">
            <v>0</v>
          </cell>
        </row>
        <row r="1113">
          <cell r="A1113" t="str">
            <v>LM5351 θ=60˚</v>
          </cell>
          <cell r="C1113">
            <v>0</v>
          </cell>
          <cell r="D1113" t="str">
            <v>NR</v>
          </cell>
          <cell r="E1113">
            <v>0</v>
          </cell>
          <cell r="F1113">
            <v>0</v>
          </cell>
          <cell r="G1113">
            <v>0</v>
          </cell>
          <cell r="H1113">
            <v>0</v>
          </cell>
          <cell r="I1113">
            <v>0</v>
          </cell>
          <cell r="J1113">
            <v>0</v>
          </cell>
          <cell r="K1113">
            <v>0</v>
          </cell>
          <cell r="L1113">
            <v>0</v>
          </cell>
        </row>
        <row r="1114">
          <cell r="A1114" t="str">
            <v>LM5352 θ=75˚</v>
          </cell>
          <cell r="C1114">
            <v>0</v>
          </cell>
          <cell r="D1114" t="str">
            <v>NR</v>
          </cell>
          <cell r="E1114">
            <v>0</v>
          </cell>
          <cell r="F1114">
            <v>0</v>
          </cell>
          <cell r="G1114">
            <v>0</v>
          </cell>
          <cell r="H1114">
            <v>0</v>
          </cell>
          <cell r="I1114">
            <v>0</v>
          </cell>
          <cell r="J1114">
            <v>0</v>
          </cell>
          <cell r="K1114">
            <v>0</v>
          </cell>
          <cell r="L1114">
            <v>0</v>
          </cell>
        </row>
        <row r="1115">
          <cell r="A1115" t="str">
            <v>LM5353 θ=90˚</v>
          </cell>
          <cell r="C1115">
            <v>0</v>
          </cell>
          <cell r="D1115" t="str">
            <v>NR</v>
          </cell>
          <cell r="E1115">
            <v>0</v>
          </cell>
          <cell r="F1115">
            <v>0</v>
          </cell>
          <cell r="G1115">
            <v>0</v>
          </cell>
          <cell r="H1115">
            <v>0</v>
          </cell>
          <cell r="I1115">
            <v>0</v>
          </cell>
          <cell r="J1115">
            <v>0</v>
          </cell>
          <cell r="K1115">
            <v>0</v>
          </cell>
          <cell r="L1115">
            <v>0</v>
          </cell>
        </row>
        <row r="1116">
          <cell r="A1116" t="str">
            <v>LM5360  토피 6.0 ~ 8.0M</v>
          </cell>
          <cell r="C1116">
            <v>0</v>
          </cell>
          <cell r="E1116">
            <v>0</v>
          </cell>
          <cell r="F1116">
            <v>0</v>
          </cell>
          <cell r="G1116">
            <v>0</v>
          </cell>
          <cell r="H1116">
            <v>0</v>
          </cell>
          <cell r="I1116">
            <v>0</v>
          </cell>
          <cell r="J1116">
            <v>0</v>
          </cell>
          <cell r="K1116">
            <v>0</v>
          </cell>
          <cell r="L1116">
            <v>0</v>
          </cell>
        </row>
        <row r="1117">
          <cell r="A1117" t="str">
            <v>LM5361 θ=60˚</v>
          </cell>
          <cell r="C1117">
            <v>0</v>
          </cell>
          <cell r="D1117" t="str">
            <v>NR</v>
          </cell>
          <cell r="E1117">
            <v>0</v>
          </cell>
          <cell r="F1117">
            <v>0</v>
          </cell>
          <cell r="G1117">
            <v>0</v>
          </cell>
          <cell r="H1117">
            <v>0</v>
          </cell>
          <cell r="I1117">
            <v>0</v>
          </cell>
          <cell r="J1117">
            <v>0</v>
          </cell>
          <cell r="K1117">
            <v>0</v>
          </cell>
          <cell r="L1117">
            <v>0</v>
          </cell>
        </row>
        <row r="1118">
          <cell r="A1118" t="str">
            <v>LM5362 θ=75˚</v>
          </cell>
          <cell r="C1118">
            <v>0</v>
          </cell>
          <cell r="D1118" t="str">
            <v>NR</v>
          </cell>
          <cell r="E1118">
            <v>0</v>
          </cell>
          <cell r="F1118">
            <v>0</v>
          </cell>
          <cell r="G1118">
            <v>0</v>
          </cell>
          <cell r="H1118">
            <v>0</v>
          </cell>
          <cell r="I1118">
            <v>0</v>
          </cell>
          <cell r="J1118">
            <v>0</v>
          </cell>
          <cell r="K1118">
            <v>0</v>
          </cell>
          <cell r="L1118">
            <v>0</v>
          </cell>
        </row>
        <row r="1119">
          <cell r="A1119" t="str">
            <v>LM5363 θ=90˚</v>
          </cell>
          <cell r="C1119">
            <v>0</v>
          </cell>
          <cell r="D1119" t="str">
            <v>NR</v>
          </cell>
          <cell r="E1119">
            <v>0</v>
          </cell>
          <cell r="F1119">
            <v>0</v>
          </cell>
          <cell r="G1119">
            <v>0</v>
          </cell>
          <cell r="H1119">
            <v>0</v>
          </cell>
          <cell r="I1119">
            <v>0</v>
          </cell>
          <cell r="J1119">
            <v>0</v>
          </cell>
          <cell r="K1119">
            <v>0</v>
          </cell>
          <cell r="L1119">
            <v>0</v>
          </cell>
        </row>
        <row r="1120">
          <cell r="A1120" t="str">
            <v>LM5370  토피 8.0 ~ 10.0M</v>
          </cell>
          <cell r="C1120">
            <v>0</v>
          </cell>
          <cell r="E1120">
            <v>0</v>
          </cell>
          <cell r="F1120">
            <v>0</v>
          </cell>
          <cell r="G1120">
            <v>0</v>
          </cell>
          <cell r="H1120">
            <v>0</v>
          </cell>
          <cell r="I1120">
            <v>0</v>
          </cell>
          <cell r="J1120">
            <v>0</v>
          </cell>
          <cell r="K1120">
            <v>0</v>
          </cell>
          <cell r="L1120">
            <v>0</v>
          </cell>
        </row>
        <row r="1121">
          <cell r="A1121" t="str">
            <v>LM5371 θ=60˚</v>
          </cell>
          <cell r="C1121">
            <v>0</v>
          </cell>
          <cell r="D1121" t="str">
            <v>NR</v>
          </cell>
          <cell r="E1121">
            <v>0</v>
          </cell>
          <cell r="F1121">
            <v>0</v>
          </cell>
          <cell r="G1121">
            <v>0</v>
          </cell>
          <cell r="H1121">
            <v>0</v>
          </cell>
          <cell r="I1121">
            <v>0</v>
          </cell>
          <cell r="J1121">
            <v>0</v>
          </cell>
          <cell r="K1121">
            <v>0</v>
          </cell>
          <cell r="L1121">
            <v>0</v>
          </cell>
        </row>
        <row r="1122">
          <cell r="A1122" t="str">
            <v>LM5372 θ=75˚</v>
          </cell>
          <cell r="C1122">
            <v>0</v>
          </cell>
          <cell r="D1122" t="str">
            <v>NR</v>
          </cell>
          <cell r="E1122">
            <v>0</v>
          </cell>
          <cell r="F1122">
            <v>0</v>
          </cell>
          <cell r="G1122">
            <v>0</v>
          </cell>
          <cell r="H1122">
            <v>0</v>
          </cell>
          <cell r="I1122">
            <v>0</v>
          </cell>
          <cell r="J1122">
            <v>0</v>
          </cell>
          <cell r="K1122">
            <v>0</v>
          </cell>
          <cell r="L1122">
            <v>0</v>
          </cell>
        </row>
        <row r="1123">
          <cell r="A1123" t="str">
            <v>LM5373 θ=90˚</v>
          </cell>
          <cell r="C1123">
            <v>0</v>
          </cell>
          <cell r="D1123" t="str">
            <v>NR</v>
          </cell>
          <cell r="E1123">
            <v>0</v>
          </cell>
          <cell r="F1123">
            <v>0</v>
          </cell>
          <cell r="G1123">
            <v>0</v>
          </cell>
          <cell r="H1123">
            <v>0</v>
          </cell>
          <cell r="I1123">
            <v>0</v>
          </cell>
          <cell r="J1123">
            <v>0</v>
          </cell>
          <cell r="K1123">
            <v>0</v>
          </cell>
          <cell r="L1123">
            <v>0</v>
          </cell>
        </row>
        <row r="1124">
          <cell r="A1124" t="str">
            <v>LM5400  평행식날개벽(3.5x3.5)</v>
          </cell>
          <cell r="C1124">
            <v>0</v>
          </cell>
          <cell r="E1124">
            <v>0</v>
          </cell>
          <cell r="F1124">
            <v>11993876</v>
          </cell>
          <cell r="G1124">
            <v>0</v>
          </cell>
          <cell r="H1124">
            <v>21726194</v>
          </cell>
          <cell r="I1124">
            <v>0</v>
          </cell>
          <cell r="J1124">
            <v>1208944</v>
          </cell>
          <cell r="K1124">
            <v>0</v>
          </cell>
          <cell r="L1124">
            <v>34929014</v>
          </cell>
        </row>
        <row r="1125">
          <cell r="A1125" t="str">
            <v>LM5410  토피 0 ~ 2.0M</v>
          </cell>
          <cell r="C1125">
            <v>0</v>
          </cell>
          <cell r="E1125">
            <v>0</v>
          </cell>
          <cell r="F1125">
            <v>6120386</v>
          </cell>
          <cell r="G1125">
            <v>0</v>
          </cell>
          <cell r="H1125">
            <v>12492672</v>
          </cell>
          <cell r="I1125">
            <v>0</v>
          </cell>
          <cell r="J1125">
            <v>564300</v>
          </cell>
          <cell r="K1125">
            <v>0</v>
          </cell>
          <cell r="L1125">
            <v>19177358</v>
          </cell>
        </row>
        <row r="1126">
          <cell r="A1126" t="str">
            <v>LM5411 θ=60˚</v>
          </cell>
          <cell r="C1126">
            <v>0</v>
          </cell>
          <cell r="D1126" t="str">
            <v>NR</v>
          </cell>
          <cell r="E1126">
            <v>0</v>
          </cell>
          <cell r="F1126">
            <v>0</v>
          </cell>
          <cell r="G1126">
            <v>0</v>
          </cell>
          <cell r="H1126">
            <v>0</v>
          </cell>
          <cell r="I1126">
            <v>0</v>
          </cell>
          <cell r="J1126">
            <v>0</v>
          </cell>
          <cell r="K1126">
            <v>0</v>
          </cell>
          <cell r="L1126">
            <v>0</v>
          </cell>
        </row>
        <row r="1127">
          <cell r="A1127" t="str">
            <v>LM5412 θ=75˚</v>
          </cell>
          <cell r="C1127">
            <v>0</v>
          </cell>
          <cell r="D1127" t="str">
            <v>NR</v>
          </cell>
          <cell r="E1127">
            <v>0</v>
          </cell>
          <cell r="F1127">
            <v>0</v>
          </cell>
          <cell r="G1127">
            <v>0</v>
          </cell>
          <cell r="H1127">
            <v>0</v>
          </cell>
          <cell r="I1127">
            <v>0</v>
          </cell>
          <cell r="J1127">
            <v>0</v>
          </cell>
          <cell r="K1127">
            <v>0</v>
          </cell>
          <cell r="L1127">
            <v>0</v>
          </cell>
        </row>
        <row r="1128">
          <cell r="A1128" t="str">
            <v>LM5413 θ=90˚</v>
          </cell>
          <cell r="C1128">
            <v>2</v>
          </cell>
          <cell r="D1128" t="str">
            <v>NR</v>
          </cell>
          <cell r="E1128">
            <v>3060193</v>
          </cell>
          <cell r="F1128">
            <v>6120386</v>
          </cell>
          <cell r="G1128">
            <v>6246336</v>
          </cell>
          <cell r="H1128">
            <v>12492672</v>
          </cell>
          <cell r="I1128">
            <v>282150</v>
          </cell>
          <cell r="J1128">
            <v>564300</v>
          </cell>
          <cell r="K1128">
            <v>9588679</v>
          </cell>
          <cell r="L1128">
            <v>19177358</v>
          </cell>
          <cell r="M1128" t="str">
            <v>#.186</v>
          </cell>
        </row>
        <row r="1129">
          <cell r="A1129" t="str">
            <v>LM5420  토피 2.0 ~ 3.0M</v>
          </cell>
          <cell r="C1129">
            <v>0</v>
          </cell>
          <cell r="E1129">
            <v>0</v>
          </cell>
          <cell r="F1129">
            <v>5873490</v>
          </cell>
          <cell r="G1129">
            <v>0</v>
          </cell>
          <cell r="H1129">
            <v>9233522</v>
          </cell>
          <cell r="I1129">
            <v>0</v>
          </cell>
          <cell r="J1129">
            <v>644644</v>
          </cell>
          <cell r="K1129">
            <v>0</v>
          </cell>
          <cell r="L1129">
            <v>15751656</v>
          </cell>
        </row>
        <row r="1130">
          <cell r="A1130" t="str">
            <v>LM5421 θ=60˚</v>
          </cell>
          <cell r="C1130">
            <v>0</v>
          </cell>
          <cell r="D1130" t="str">
            <v>NR</v>
          </cell>
          <cell r="E1130">
            <v>0</v>
          </cell>
          <cell r="F1130">
            <v>0</v>
          </cell>
          <cell r="G1130">
            <v>0</v>
          </cell>
          <cell r="H1130">
            <v>0</v>
          </cell>
          <cell r="I1130">
            <v>0</v>
          </cell>
          <cell r="J1130">
            <v>0</v>
          </cell>
          <cell r="K1130">
            <v>0</v>
          </cell>
          <cell r="L1130">
            <v>0</v>
          </cell>
        </row>
        <row r="1131">
          <cell r="A1131" t="str">
            <v>LM5422 θ=75˚</v>
          </cell>
          <cell r="C1131">
            <v>0</v>
          </cell>
          <cell r="D1131" t="str">
            <v>NR</v>
          </cell>
          <cell r="E1131">
            <v>0</v>
          </cell>
          <cell r="F1131">
            <v>0</v>
          </cell>
          <cell r="G1131">
            <v>0</v>
          </cell>
          <cell r="H1131">
            <v>0</v>
          </cell>
          <cell r="I1131">
            <v>0</v>
          </cell>
          <cell r="J1131">
            <v>0</v>
          </cell>
          <cell r="K1131">
            <v>0</v>
          </cell>
          <cell r="L1131">
            <v>0</v>
          </cell>
        </row>
        <row r="1132">
          <cell r="A1132" t="str">
            <v>LM5423 θ=90˚</v>
          </cell>
          <cell r="C1132">
            <v>2</v>
          </cell>
          <cell r="D1132" t="str">
            <v>NR</v>
          </cell>
          <cell r="E1132">
            <v>2936745</v>
          </cell>
          <cell r="F1132">
            <v>5873490</v>
          </cell>
          <cell r="G1132">
            <v>4616761</v>
          </cell>
          <cell r="H1132">
            <v>9233522</v>
          </cell>
          <cell r="I1132">
            <v>322322</v>
          </cell>
          <cell r="J1132">
            <v>644644</v>
          </cell>
          <cell r="K1132">
            <v>7875828</v>
          </cell>
          <cell r="L1132">
            <v>15751656</v>
          </cell>
          <cell r="M1132" t="str">
            <v>#.187</v>
          </cell>
        </row>
        <row r="1133">
          <cell r="A1133" t="str">
            <v>LM5430  토피 3.0 ~ 4.0M</v>
          </cell>
          <cell r="C1133">
            <v>0</v>
          </cell>
          <cell r="E1133">
            <v>0</v>
          </cell>
          <cell r="F1133">
            <v>0</v>
          </cell>
          <cell r="G1133">
            <v>0</v>
          </cell>
          <cell r="H1133">
            <v>0</v>
          </cell>
          <cell r="I1133">
            <v>0</v>
          </cell>
          <cell r="J1133">
            <v>0</v>
          </cell>
          <cell r="K1133">
            <v>0</v>
          </cell>
          <cell r="L1133">
            <v>0</v>
          </cell>
        </row>
        <row r="1134">
          <cell r="A1134" t="str">
            <v>LM5431 θ=60˚</v>
          </cell>
          <cell r="C1134">
            <v>0</v>
          </cell>
          <cell r="D1134" t="str">
            <v>NR</v>
          </cell>
          <cell r="E1134">
            <v>0</v>
          </cell>
          <cell r="F1134">
            <v>0</v>
          </cell>
          <cell r="G1134">
            <v>0</v>
          </cell>
          <cell r="H1134">
            <v>0</v>
          </cell>
          <cell r="I1134">
            <v>0</v>
          </cell>
          <cell r="J1134">
            <v>0</v>
          </cell>
          <cell r="K1134">
            <v>0</v>
          </cell>
          <cell r="L1134">
            <v>0</v>
          </cell>
        </row>
        <row r="1135">
          <cell r="A1135" t="str">
            <v>LM5432 θ=75˚</v>
          </cell>
          <cell r="C1135">
            <v>0</v>
          </cell>
          <cell r="D1135" t="str">
            <v>NR</v>
          </cell>
          <cell r="E1135">
            <v>0</v>
          </cell>
          <cell r="F1135">
            <v>0</v>
          </cell>
          <cell r="G1135">
            <v>0</v>
          </cell>
          <cell r="H1135">
            <v>0</v>
          </cell>
          <cell r="I1135">
            <v>0</v>
          </cell>
          <cell r="J1135">
            <v>0</v>
          </cell>
          <cell r="K1135">
            <v>0</v>
          </cell>
          <cell r="L1135">
            <v>0</v>
          </cell>
        </row>
        <row r="1136">
          <cell r="A1136" t="str">
            <v>LM5433 θ=90˚</v>
          </cell>
          <cell r="C1136">
            <v>0</v>
          </cell>
          <cell r="D1136" t="str">
            <v>NR</v>
          </cell>
          <cell r="E1136">
            <v>0</v>
          </cell>
          <cell r="F1136">
            <v>0</v>
          </cell>
          <cell r="G1136">
            <v>0</v>
          </cell>
          <cell r="H1136">
            <v>0</v>
          </cell>
          <cell r="I1136">
            <v>0</v>
          </cell>
          <cell r="J1136">
            <v>0</v>
          </cell>
          <cell r="K1136">
            <v>0</v>
          </cell>
          <cell r="L1136">
            <v>0</v>
          </cell>
        </row>
        <row r="1137">
          <cell r="A1137" t="str">
            <v>LM5440  토피 4.0 ~ 5.0M</v>
          </cell>
          <cell r="C1137">
            <v>0</v>
          </cell>
          <cell r="E1137">
            <v>0</v>
          </cell>
          <cell r="F1137">
            <v>0</v>
          </cell>
          <cell r="G1137">
            <v>0</v>
          </cell>
          <cell r="H1137">
            <v>0</v>
          </cell>
          <cell r="I1137">
            <v>0</v>
          </cell>
          <cell r="J1137">
            <v>0</v>
          </cell>
          <cell r="K1137">
            <v>0</v>
          </cell>
          <cell r="L1137">
            <v>0</v>
          </cell>
        </row>
        <row r="1138">
          <cell r="A1138" t="str">
            <v>LM5441 θ=60˚</v>
          </cell>
          <cell r="C1138">
            <v>0</v>
          </cell>
          <cell r="D1138" t="str">
            <v>NR</v>
          </cell>
          <cell r="E1138">
            <v>0</v>
          </cell>
          <cell r="F1138">
            <v>0</v>
          </cell>
          <cell r="G1138">
            <v>0</v>
          </cell>
          <cell r="H1138">
            <v>0</v>
          </cell>
          <cell r="I1138">
            <v>0</v>
          </cell>
          <cell r="J1138">
            <v>0</v>
          </cell>
          <cell r="K1138">
            <v>0</v>
          </cell>
          <cell r="L1138">
            <v>0</v>
          </cell>
        </row>
        <row r="1139">
          <cell r="A1139" t="str">
            <v>LM5442 θ=75˚</v>
          </cell>
          <cell r="C1139">
            <v>0</v>
          </cell>
          <cell r="D1139" t="str">
            <v>NR</v>
          </cell>
          <cell r="E1139">
            <v>0</v>
          </cell>
          <cell r="F1139">
            <v>0</v>
          </cell>
          <cell r="G1139">
            <v>0</v>
          </cell>
          <cell r="H1139">
            <v>0</v>
          </cell>
          <cell r="I1139">
            <v>0</v>
          </cell>
          <cell r="J1139">
            <v>0</v>
          </cell>
          <cell r="K1139">
            <v>0</v>
          </cell>
          <cell r="L1139">
            <v>0</v>
          </cell>
        </row>
        <row r="1140">
          <cell r="A1140" t="str">
            <v>LM5443 θ=90˚</v>
          </cell>
          <cell r="C1140">
            <v>0</v>
          </cell>
          <cell r="D1140" t="str">
            <v>NR</v>
          </cell>
          <cell r="E1140">
            <v>0</v>
          </cell>
          <cell r="F1140">
            <v>0</v>
          </cell>
          <cell r="G1140">
            <v>0</v>
          </cell>
          <cell r="H1140">
            <v>0</v>
          </cell>
          <cell r="I1140">
            <v>0</v>
          </cell>
          <cell r="J1140">
            <v>0</v>
          </cell>
          <cell r="K1140">
            <v>0</v>
          </cell>
          <cell r="L1140">
            <v>0</v>
          </cell>
        </row>
        <row r="1141">
          <cell r="A1141" t="str">
            <v>LM5450  토피 5.0 ~ 6.0M</v>
          </cell>
          <cell r="C1141">
            <v>0</v>
          </cell>
          <cell r="E1141">
            <v>0</v>
          </cell>
          <cell r="F1141">
            <v>0</v>
          </cell>
          <cell r="G1141">
            <v>0</v>
          </cell>
          <cell r="H1141">
            <v>0</v>
          </cell>
          <cell r="I1141">
            <v>0</v>
          </cell>
          <cell r="J1141">
            <v>0</v>
          </cell>
          <cell r="K1141">
            <v>0</v>
          </cell>
          <cell r="L1141">
            <v>0</v>
          </cell>
        </row>
        <row r="1142">
          <cell r="A1142" t="str">
            <v>LM5451 θ=60˚</v>
          </cell>
          <cell r="C1142">
            <v>0</v>
          </cell>
          <cell r="D1142" t="str">
            <v>NR</v>
          </cell>
          <cell r="E1142">
            <v>0</v>
          </cell>
          <cell r="F1142">
            <v>0</v>
          </cell>
          <cell r="G1142">
            <v>0</v>
          </cell>
          <cell r="H1142">
            <v>0</v>
          </cell>
          <cell r="I1142">
            <v>0</v>
          </cell>
          <cell r="J1142">
            <v>0</v>
          </cell>
          <cell r="K1142">
            <v>0</v>
          </cell>
          <cell r="L1142">
            <v>0</v>
          </cell>
        </row>
        <row r="1143">
          <cell r="A1143" t="str">
            <v>LM5452 θ=75˚</v>
          </cell>
          <cell r="C1143">
            <v>0</v>
          </cell>
          <cell r="D1143" t="str">
            <v>NR</v>
          </cell>
          <cell r="E1143">
            <v>0</v>
          </cell>
          <cell r="F1143">
            <v>0</v>
          </cell>
          <cell r="G1143">
            <v>0</v>
          </cell>
          <cell r="H1143">
            <v>0</v>
          </cell>
          <cell r="I1143">
            <v>0</v>
          </cell>
          <cell r="J1143">
            <v>0</v>
          </cell>
          <cell r="K1143">
            <v>0</v>
          </cell>
          <cell r="L1143">
            <v>0</v>
          </cell>
        </row>
        <row r="1144">
          <cell r="A1144" t="str">
            <v>LM5453 θ=90˚</v>
          </cell>
          <cell r="C1144">
            <v>0</v>
          </cell>
          <cell r="D1144" t="str">
            <v>NR</v>
          </cell>
          <cell r="E1144">
            <v>0</v>
          </cell>
          <cell r="F1144">
            <v>0</v>
          </cell>
          <cell r="G1144">
            <v>0</v>
          </cell>
          <cell r="H1144">
            <v>0</v>
          </cell>
          <cell r="I1144">
            <v>0</v>
          </cell>
          <cell r="J1144">
            <v>0</v>
          </cell>
          <cell r="K1144">
            <v>0</v>
          </cell>
          <cell r="L1144">
            <v>0</v>
          </cell>
        </row>
        <row r="1145">
          <cell r="A1145" t="str">
            <v>LM5460  토피 6.0 ~ 8.0M</v>
          </cell>
          <cell r="C1145">
            <v>0</v>
          </cell>
          <cell r="E1145">
            <v>0</v>
          </cell>
          <cell r="F1145">
            <v>0</v>
          </cell>
          <cell r="G1145">
            <v>0</v>
          </cell>
          <cell r="H1145">
            <v>0</v>
          </cell>
          <cell r="I1145">
            <v>0</v>
          </cell>
          <cell r="J1145">
            <v>0</v>
          </cell>
          <cell r="K1145">
            <v>0</v>
          </cell>
          <cell r="L1145">
            <v>0</v>
          </cell>
        </row>
        <row r="1146">
          <cell r="A1146" t="str">
            <v>LM5461 θ=60˚</v>
          </cell>
          <cell r="C1146">
            <v>0</v>
          </cell>
          <cell r="D1146" t="str">
            <v>NR</v>
          </cell>
          <cell r="E1146">
            <v>0</v>
          </cell>
          <cell r="F1146">
            <v>0</v>
          </cell>
          <cell r="G1146">
            <v>0</v>
          </cell>
          <cell r="H1146">
            <v>0</v>
          </cell>
          <cell r="I1146">
            <v>0</v>
          </cell>
          <cell r="J1146">
            <v>0</v>
          </cell>
          <cell r="K1146">
            <v>0</v>
          </cell>
          <cell r="L1146">
            <v>0</v>
          </cell>
        </row>
        <row r="1147">
          <cell r="A1147" t="str">
            <v>LM5462 θ=75˚</v>
          </cell>
          <cell r="C1147">
            <v>0</v>
          </cell>
          <cell r="D1147" t="str">
            <v>NR</v>
          </cell>
          <cell r="E1147">
            <v>0</v>
          </cell>
          <cell r="F1147">
            <v>0</v>
          </cell>
          <cell r="G1147">
            <v>0</v>
          </cell>
          <cell r="H1147">
            <v>0</v>
          </cell>
          <cell r="I1147">
            <v>0</v>
          </cell>
          <cell r="J1147">
            <v>0</v>
          </cell>
          <cell r="K1147">
            <v>0</v>
          </cell>
          <cell r="L1147">
            <v>0</v>
          </cell>
        </row>
        <row r="1148">
          <cell r="A1148" t="str">
            <v>LM5463 θ=90˚</v>
          </cell>
          <cell r="C1148">
            <v>0</v>
          </cell>
          <cell r="D1148" t="str">
            <v>NR</v>
          </cell>
          <cell r="E1148">
            <v>0</v>
          </cell>
          <cell r="F1148">
            <v>0</v>
          </cell>
          <cell r="G1148">
            <v>0</v>
          </cell>
          <cell r="H1148">
            <v>0</v>
          </cell>
          <cell r="I1148">
            <v>0</v>
          </cell>
          <cell r="J1148">
            <v>0</v>
          </cell>
          <cell r="K1148">
            <v>0</v>
          </cell>
          <cell r="L1148">
            <v>0</v>
          </cell>
        </row>
        <row r="1149">
          <cell r="A1149" t="str">
            <v>LM5470  토피 8.0 ~ 10.0M</v>
          </cell>
          <cell r="C1149">
            <v>0</v>
          </cell>
          <cell r="E1149">
            <v>0</v>
          </cell>
          <cell r="F1149">
            <v>0</v>
          </cell>
          <cell r="G1149">
            <v>0</v>
          </cell>
          <cell r="H1149">
            <v>0</v>
          </cell>
          <cell r="I1149">
            <v>0</v>
          </cell>
          <cell r="J1149">
            <v>0</v>
          </cell>
          <cell r="K1149">
            <v>0</v>
          </cell>
          <cell r="L1149">
            <v>0</v>
          </cell>
        </row>
        <row r="1150">
          <cell r="A1150" t="str">
            <v>LM5471 θ=60°</v>
          </cell>
          <cell r="C1150">
            <v>0</v>
          </cell>
          <cell r="D1150" t="str">
            <v>NR</v>
          </cell>
          <cell r="E1150">
            <v>0</v>
          </cell>
          <cell r="F1150">
            <v>0</v>
          </cell>
          <cell r="G1150">
            <v>0</v>
          </cell>
          <cell r="H1150">
            <v>0</v>
          </cell>
          <cell r="I1150">
            <v>0</v>
          </cell>
          <cell r="J1150">
            <v>0</v>
          </cell>
          <cell r="K1150">
            <v>0</v>
          </cell>
          <cell r="L1150">
            <v>0</v>
          </cell>
        </row>
        <row r="1151">
          <cell r="A1151" t="str">
            <v>LM5472 Θ=75°</v>
          </cell>
          <cell r="C1151">
            <v>0</v>
          </cell>
          <cell r="D1151" t="str">
            <v>NR</v>
          </cell>
          <cell r="E1151">
            <v>0</v>
          </cell>
          <cell r="F1151">
            <v>0</v>
          </cell>
          <cell r="G1151">
            <v>0</v>
          </cell>
          <cell r="H1151">
            <v>0</v>
          </cell>
          <cell r="I1151">
            <v>0</v>
          </cell>
          <cell r="J1151">
            <v>0</v>
          </cell>
          <cell r="K1151">
            <v>0</v>
          </cell>
          <cell r="L1151">
            <v>0</v>
          </cell>
        </row>
        <row r="1152">
          <cell r="A1152" t="str">
            <v>LM5473 Θ=90°</v>
          </cell>
          <cell r="C1152">
            <v>0</v>
          </cell>
          <cell r="D1152" t="str">
            <v>NR</v>
          </cell>
          <cell r="E1152">
            <v>0</v>
          </cell>
          <cell r="F1152">
            <v>0</v>
          </cell>
          <cell r="G1152">
            <v>0</v>
          </cell>
          <cell r="H1152">
            <v>0</v>
          </cell>
          <cell r="I1152">
            <v>0</v>
          </cell>
          <cell r="J1152">
            <v>0</v>
          </cell>
          <cell r="K1152">
            <v>0</v>
          </cell>
          <cell r="L1152">
            <v>0</v>
          </cell>
        </row>
        <row r="1153">
          <cell r="A1153" t="str">
            <v>LM5480  토피 10.0 ~ 12.0M</v>
          </cell>
          <cell r="C1153">
            <v>0</v>
          </cell>
          <cell r="E1153">
            <v>0</v>
          </cell>
          <cell r="F1153">
            <v>0</v>
          </cell>
          <cell r="G1153">
            <v>0</v>
          </cell>
          <cell r="H1153">
            <v>0</v>
          </cell>
          <cell r="I1153">
            <v>0</v>
          </cell>
          <cell r="J1153">
            <v>0</v>
          </cell>
          <cell r="K1153">
            <v>0</v>
          </cell>
          <cell r="L1153">
            <v>0</v>
          </cell>
        </row>
        <row r="1154">
          <cell r="A1154" t="str">
            <v>LM5481 θ=60°</v>
          </cell>
          <cell r="C1154">
            <v>0</v>
          </cell>
          <cell r="D1154" t="str">
            <v>NR</v>
          </cell>
          <cell r="E1154">
            <v>0</v>
          </cell>
          <cell r="F1154">
            <v>0</v>
          </cell>
          <cell r="G1154">
            <v>0</v>
          </cell>
          <cell r="H1154">
            <v>0</v>
          </cell>
          <cell r="I1154">
            <v>0</v>
          </cell>
          <cell r="J1154">
            <v>0</v>
          </cell>
          <cell r="K1154">
            <v>0</v>
          </cell>
          <cell r="L1154">
            <v>0</v>
          </cell>
        </row>
        <row r="1155">
          <cell r="A1155" t="str">
            <v>LM5482 Θ=75°</v>
          </cell>
          <cell r="C1155">
            <v>0</v>
          </cell>
          <cell r="D1155" t="str">
            <v>NR</v>
          </cell>
          <cell r="E1155">
            <v>0</v>
          </cell>
          <cell r="F1155">
            <v>0</v>
          </cell>
          <cell r="G1155">
            <v>0</v>
          </cell>
          <cell r="H1155">
            <v>0</v>
          </cell>
          <cell r="I1155">
            <v>0</v>
          </cell>
          <cell r="J1155">
            <v>0</v>
          </cell>
          <cell r="K1155">
            <v>0</v>
          </cell>
          <cell r="L1155">
            <v>0</v>
          </cell>
        </row>
        <row r="1156">
          <cell r="A1156" t="str">
            <v>LM5483 Θ=90°</v>
          </cell>
          <cell r="C1156">
            <v>0</v>
          </cell>
          <cell r="D1156" t="str">
            <v>NR</v>
          </cell>
          <cell r="E1156">
            <v>0</v>
          </cell>
          <cell r="F1156">
            <v>0</v>
          </cell>
          <cell r="G1156">
            <v>0</v>
          </cell>
          <cell r="H1156">
            <v>0</v>
          </cell>
          <cell r="I1156">
            <v>0</v>
          </cell>
          <cell r="J1156">
            <v>0</v>
          </cell>
          <cell r="K1156">
            <v>0</v>
          </cell>
          <cell r="L1156">
            <v>0</v>
          </cell>
        </row>
        <row r="1157">
          <cell r="A1157" t="str">
            <v>LM5490  토피 12.0 ~ 14.0M</v>
          </cell>
          <cell r="C1157">
            <v>0</v>
          </cell>
          <cell r="E1157">
            <v>0</v>
          </cell>
          <cell r="F1157">
            <v>0</v>
          </cell>
          <cell r="G1157">
            <v>0</v>
          </cell>
          <cell r="H1157">
            <v>0</v>
          </cell>
          <cell r="I1157">
            <v>0</v>
          </cell>
          <cell r="J1157">
            <v>0</v>
          </cell>
          <cell r="K1157">
            <v>0</v>
          </cell>
          <cell r="L1157">
            <v>0</v>
          </cell>
        </row>
        <row r="1158">
          <cell r="A1158" t="str">
            <v>LM5491 θ=60°</v>
          </cell>
          <cell r="C1158">
            <v>0</v>
          </cell>
          <cell r="D1158" t="str">
            <v>NR</v>
          </cell>
          <cell r="E1158">
            <v>0</v>
          </cell>
          <cell r="F1158">
            <v>0</v>
          </cell>
          <cell r="G1158">
            <v>0</v>
          </cell>
          <cell r="H1158">
            <v>0</v>
          </cell>
          <cell r="I1158">
            <v>0</v>
          </cell>
          <cell r="J1158">
            <v>0</v>
          </cell>
          <cell r="K1158">
            <v>0</v>
          </cell>
          <cell r="L1158">
            <v>0</v>
          </cell>
        </row>
        <row r="1159">
          <cell r="A1159" t="str">
            <v>LM5492 Θ=75°</v>
          </cell>
          <cell r="C1159">
            <v>0</v>
          </cell>
          <cell r="D1159" t="str">
            <v>NR</v>
          </cell>
          <cell r="E1159">
            <v>0</v>
          </cell>
          <cell r="F1159">
            <v>0</v>
          </cell>
          <cell r="G1159">
            <v>0</v>
          </cell>
          <cell r="H1159">
            <v>0</v>
          </cell>
          <cell r="I1159">
            <v>0</v>
          </cell>
          <cell r="J1159">
            <v>0</v>
          </cell>
          <cell r="K1159">
            <v>0</v>
          </cell>
          <cell r="L1159">
            <v>0</v>
          </cell>
        </row>
        <row r="1160">
          <cell r="A1160" t="str">
            <v>LM5493 Θ=90°</v>
          </cell>
          <cell r="C1160">
            <v>0</v>
          </cell>
          <cell r="D1160" t="str">
            <v>NR</v>
          </cell>
          <cell r="E1160">
            <v>0</v>
          </cell>
          <cell r="F1160">
            <v>0</v>
          </cell>
          <cell r="G1160">
            <v>0</v>
          </cell>
          <cell r="H1160">
            <v>0</v>
          </cell>
          <cell r="I1160">
            <v>0</v>
          </cell>
          <cell r="J1160">
            <v>0</v>
          </cell>
          <cell r="K1160">
            <v>0</v>
          </cell>
          <cell r="L1160">
            <v>0</v>
          </cell>
        </row>
        <row r="1161">
          <cell r="A1161" t="str">
            <v>LM5495  토피 14.0 ~ 16.0M</v>
          </cell>
          <cell r="C1161">
            <v>0</v>
          </cell>
          <cell r="E1161">
            <v>0</v>
          </cell>
          <cell r="F1161">
            <v>0</v>
          </cell>
          <cell r="G1161">
            <v>0</v>
          </cell>
          <cell r="H1161">
            <v>0</v>
          </cell>
          <cell r="I1161">
            <v>0</v>
          </cell>
          <cell r="J1161">
            <v>0</v>
          </cell>
          <cell r="K1161">
            <v>0</v>
          </cell>
          <cell r="L1161">
            <v>0</v>
          </cell>
        </row>
        <row r="1162">
          <cell r="A1162" t="str">
            <v>LM5496 θ=60°</v>
          </cell>
          <cell r="C1162">
            <v>0</v>
          </cell>
          <cell r="D1162" t="str">
            <v>NR</v>
          </cell>
          <cell r="E1162">
            <v>0</v>
          </cell>
          <cell r="F1162">
            <v>0</v>
          </cell>
          <cell r="G1162">
            <v>0</v>
          </cell>
          <cell r="H1162">
            <v>0</v>
          </cell>
          <cell r="I1162">
            <v>0</v>
          </cell>
          <cell r="J1162">
            <v>0</v>
          </cell>
          <cell r="K1162">
            <v>0</v>
          </cell>
          <cell r="L1162">
            <v>0</v>
          </cell>
        </row>
        <row r="1163">
          <cell r="A1163" t="str">
            <v>LM5497 Θ=75°</v>
          </cell>
          <cell r="C1163">
            <v>0</v>
          </cell>
          <cell r="D1163" t="str">
            <v>NR</v>
          </cell>
          <cell r="E1163">
            <v>0</v>
          </cell>
          <cell r="F1163">
            <v>0</v>
          </cell>
          <cell r="G1163">
            <v>0</v>
          </cell>
          <cell r="H1163">
            <v>0</v>
          </cell>
          <cell r="I1163">
            <v>0</v>
          </cell>
          <cell r="J1163">
            <v>0</v>
          </cell>
          <cell r="K1163">
            <v>0</v>
          </cell>
          <cell r="L1163">
            <v>0</v>
          </cell>
        </row>
        <row r="1164">
          <cell r="A1164" t="str">
            <v>LM5498 Θ=90°</v>
          </cell>
          <cell r="C1164">
            <v>0</v>
          </cell>
          <cell r="D1164" t="str">
            <v>NR</v>
          </cell>
          <cell r="E1164">
            <v>0</v>
          </cell>
          <cell r="F1164">
            <v>0</v>
          </cell>
          <cell r="G1164">
            <v>0</v>
          </cell>
          <cell r="H1164">
            <v>0</v>
          </cell>
          <cell r="I1164">
            <v>0</v>
          </cell>
          <cell r="J1164">
            <v>0</v>
          </cell>
          <cell r="K1164">
            <v>0</v>
          </cell>
          <cell r="L1164">
            <v>0</v>
          </cell>
        </row>
        <row r="1165">
          <cell r="A1165" t="str">
            <v>LM5500  평행식날개벽(4.0x4.0)</v>
          </cell>
          <cell r="C1165">
            <v>0</v>
          </cell>
          <cell r="E1165">
            <v>0</v>
          </cell>
          <cell r="F1165">
            <v>0</v>
          </cell>
          <cell r="G1165">
            <v>0</v>
          </cell>
          <cell r="H1165">
            <v>0</v>
          </cell>
          <cell r="I1165">
            <v>0</v>
          </cell>
          <cell r="J1165">
            <v>0</v>
          </cell>
          <cell r="K1165">
            <v>0</v>
          </cell>
          <cell r="L1165">
            <v>0</v>
          </cell>
        </row>
        <row r="1166">
          <cell r="A1166" t="str">
            <v>LM5510  토피 0 ~ 2.0M</v>
          </cell>
          <cell r="C1166">
            <v>0</v>
          </cell>
          <cell r="E1166">
            <v>0</v>
          </cell>
          <cell r="F1166">
            <v>0</v>
          </cell>
          <cell r="G1166">
            <v>0</v>
          </cell>
          <cell r="H1166">
            <v>0</v>
          </cell>
          <cell r="I1166">
            <v>0</v>
          </cell>
          <cell r="J1166">
            <v>0</v>
          </cell>
          <cell r="K1166">
            <v>0</v>
          </cell>
          <cell r="L1166">
            <v>0</v>
          </cell>
        </row>
        <row r="1167">
          <cell r="A1167" t="str">
            <v>LM5511 θ=60˚</v>
          </cell>
          <cell r="C1167">
            <v>0</v>
          </cell>
          <cell r="D1167" t="str">
            <v>NR</v>
          </cell>
          <cell r="E1167">
            <v>0</v>
          </cell>
          <cell r="F1167">
            <v>0</v>
          </cell>
          <cell r="G1167">
            <v>0</v>
          </cell>
          <cell r="H1167">
            <v>0</v>
          </cell>
          <cell r="I1167">
            <v>0</v>
          </cell>
          <cell r="J1167">
            <v>0</v>
          </cell>
          <cell r="K1167">
            <v>0</v>
          </cell>
          <cell r="L1167">
            <v>0</v>
          </cell>
        </row>
        <row r="1168">
          <cell r="A1168" t="str">
            <v>LM5512 θ=75˚</v>
          </cell>
          <cell r="C1168">
            <v>0</v>
          </cell>
          <cell r="D1168" t="str">
            <v>NR</v>
          </cell>
          <cell r="E1168">
            <v>0</v>
          </cell>
          <cell r="F1168">
            <v>0</v>
          </cell>
          <cell r="G1168">
            <v>0</v>
          </cell>
          <cell r="H1168">
            <v>0</v>
          </cell>
          <cell r="I1168">
            <v>0</v>
          </cell>
          <cell r="J1168">
            <v>0</v>
          </cell>
          <cell r="K1168">
            <v>0</v>
          </cell>
          <cell r="L1168">
            <v>0</v>
          </cell>
        </row>
        <row r="1169">
          <cell r="A1169" t="str">
            <v>LM5513 θ=90˚</v>
          </cell>
          <cell r="C1169">
            <v>0</v>
          </cell>
          <cell r="D1169" t="str">
            <v>NR</v>
          </cell>
          <cell r="E1169">
            <v>0</v>
          </cell>
          <cell r="F1169">
            <v>0</v>
          </cell>
          <cell r="G1169">
            <v>0</v>
          </cell>
          <cell r="H1169">
            <v>0</v>
          </cell>
          <cell r="I1169">
            <v>0</v>
          </cell>
          <cell r="J1169">
            <v>0</v>
          </cell>
          <cell r="K1169">
            <v>0</v>
          </cell>
          <cell r="L1169">
            <v>0</v>
          </cell>
        </row>
        <row r="1170">
          <cell r="A1170" t="str">
            <v>LM5520  토피 2.0 ~ 3.0M</v>
          </cell>
          <cell r="C1170">
            <v>0</v>
          </cell>
          <cell r="E1170">
            <v>0</v>
          </cell>
          <cell r="F1170">
            <v>0</v>
          </cell>
          <cell r="G1170">
            <v>0</v>
          </cell>
          <cell r="H1170">
            <v>0</v>
          </cell>
          <cell r="I1170">
            <v>0</v>
          </cell>
          <cell r="J1170">
            <v>0</v>
          </cell>
          <cell r="K1170">
            <v>0</v>
          </cell>
          <cell r="L1170">
            <v>0</v>
          </cell>
        </row>
        <row r="1171">
          <cell r="A1171" t="str">
            <v>LM5521 θ=60˚</v>
          </cell>
          <cell r="C1171">
            <v>0</v>
          </cell>
          <cell r="D1171" t="str">
            <v>NR</v>
          </cell>
          <cell r="E1171">
            <v>0</v>
          </cell>
          <cell r="F1171">
            <v>0</v>
          </cell>
          <cell r="G1171">
            <v>0</v>
          </cell>
          <cell r="H1171">
            <v>0</v>
          </cell>
          <cell r="I1171">
            <v>0</v>
          </cell>
          <cell r="J1171">
            <v>0</v>
          </cell>
          <cell r="K1171">
            <v>0</v>
          </cell>
          <cell r="L1171">
            <v>0</v>
          </cell>
        </row>
        <row r="1172">
          <cell r="A1172" t="str">
            <v>LM5522 θ=75˚</v>
          </cell>
          <cell r="C1172">
            <v>0</v>
          </cell>
          <cell r="D1172" t="str">
            <v>NR</v>
          </cell>
          <cell r="E1172">
            <v>0</v>
          </cell>
          <cell r="F1172">
            <v>0</v>
          </cell>
          <cell r="G1172">
            <v>0</v>
          </cell>
          <cell r="H1172">
            <v>0</v>
          </cell>
          <cell r="I1172">
            <v>0</v>
          </cell>
          <cell r="J1172">
            <v>0</v>
          </cell>
          <cell r="K1172">
            <v>0</v>
          </cell>
          <cell r="L1172">
            <v>0</v>
          </cell>
        </row>
        <row r="1173">
          <cell r="A1173" t="str">
            <v>LM5523 θ=90˚</v>
          </cell>
          <cell r="C1173">
            <v>0</v>
          </cell>
          <cell r="D1173" t="str">
            <v>NR</v>
          </cell>
          <cell r="E1173">
            <v>0</v>
          </cell>
          <cell r="F1173">
            <v>0</v>
          </cell>
          <cell r="G1173">
            <v>0</v>
          </cell>
          <cell r="H1173">
            <v>0</v>
          </cell>
          <cell r="I1173">
            <v>0</v>
          </cell>
          <cell r="J1173">
            <v>0</v>
          </cell>
          <cell r="K1173">
            <v>0</v>
          </cell>
          <cell r="L1173">
            <v>0</v>
          </cell>
        </row>
        <row r="1174">
          <cell r="A1174" t="str">
            <v>LM5530  토피 3.0 ~ 4.0M</v>
          </cell>
          <cell r="C1174">
            <v>0</v>
          </cell>
          <cell r="E1174">
            <v>0</v>
          </cell>
          <cell r="F1174">
            <v>0</v>
          </cell>
          <cell r="G1174">
            <v>0</v>
          </cell>
          <cell r="H1174">
            <v>0</v>
          </cell>
          <cell r="I1174">
            <v>0</v>
          </cell>
          <cell r="J1174">
            <v>0</v>
          </cell>
          <cell r="K1174">
            <v>0</v>
          </cell>
          <cell r="L1174">
            <v>0</v>
          </cell>
        </row>
        <row r="1175">
          <cell r="A1175" t="str">
            <v>LM5531 θ=60˚</v>
          </cell>
          <cell r="C1175">
            <v>0</v>
          </cell>
          <cell r="D1175" t="str">
            <v>NR</v>
          </cell>
          <cell r="E1175">
            <v>0</v>
          </cell>
          <cell r="F1175">
            <v>0</v>
          </cell>
          <cell r="G1175">
            <v>0</v>
          </cell>
          <cell r="H1175">
            <v>0</v>
          </cell>
          <cell r="I1175">
            <v>0</v>
          </cell>
          <cell r="J1175">
            <v>0</v>
          </cell>
          <cell r="K1175">
            <v>0</v>
          </cell>
          <cell r="L1175">
            <v>0</v>
          </cell>
        </row>
        <row r="1176">
          <cell r="A1176" t="str">
            <v>LM5532 θ=75˚</v>
          </cell>
          <cell r="C1176">
            <v>0</v>
          </cell>
          <cell r="D1176" t="str">
            <v>NR</v>
          </cell>
          <cell r="E1176">
            <v>0</v>
          </cell>
          <cell r="F1176">
            <v>0</v>
          </cell>
          <cell r="G1176">
            <v>0</v>
          </cell>
          <cell r="H1176">
            <v>0</v>
          </cell>
          <cell r="I1176">
            <v>0</v>
          </cell>
          <cell r="J1176">
            <v>0</v>
          </cell>
          <cell r="K1176">
            <v>0</v>
          </cell>
          <cell r="L1176">
            <v>0</v>
          </cell>
        </row>
        <row r="1177">
          <cell r="A1177" t="str">
            <v>LM5533 θ=90˚</v>
          </cell>
          <cell r="C1177">
            <v>0</v>
          </cell>
          <cell r="D1177" t="str">
            <v>NR</v>
          </cell>
          <cell r="E1177">
            <v>0</v>
          </cell>
          <cell r="F1177">
            <v>0</v>
          </cell>
          <cell r="G1177">
            <v>0</v>
          </cell>
          <cell r="H1177">
            <v>0</v>
          </cell>
          <cell r="I1177">
            <v>0</v>
          </cell>
          <cell r="J1177">
            <v>0</v>
          </cell>
          <cell r="K1177">
            <v>0</v>
          </cell>
          <cell r="L1177">
            <v>0</v>
          </cell>
        </row>
        <row r="1178">
          <cell r="A1178" t="str">
            <v>LM5540  토피 4.0 ~ 5.0M</v>
          </cell>
          <cell r="C1178">
            <v>0</v>
          </cell>
          <cell r="E1178">
            <v>0</v>
          </cell>
          <cell r="F1178">
            <v>0</v>
          </cell>
          <cell r="G1178">
            <v>0</v>
          </cell>
          <cell r="H1178">
            <v>0</v>
          </cell>
          <cell r="I1178">
            <v>0</v>
          </cell>
          <cell r="J1178">
            <v>0</v>
          </cell>
          <cell r="K1178">
            <v>0</v>
          </cell>
          <cell r="L1178">
            <v>0</v>
          </cell>
        </row>
        <row r="1179">
          <cell r="A1179" t="str">
            <v>LM5541 θ=60˚</v>
          </cell>
          <cell r="C1179">
            <v>0</v>
          </cell>
          <cell r="D1179" t="str">
            <v>NR</v>
          </cell>
          <cell r="E1179">
            <v>0</v>
          </cell>
          <cell r="F1179">
            <v>0</v>
          </cell>
          <cell r="G1179">
            <v>0</v>
          </cell>
          <cell r="H1179">
            <v>0</v>
          </cell>
          <cell r="I1179">
            <v>0</v>
          </cell>
          <cell r="J1179">
            <v>0</v>
          </cell>
          <cell r="K1179">
            <v>0</v>
          </cell>
          <cell r="L1179">
            <v>0</v>
          </cell>
        </row>
        <row r="1180">
          <cell r="A1180" t="str">
            <v>LM5542 θ=75˚</v>
          </cell>
          <cell r="C1180">
            <v>0</v>
          </cell>
          <cell r="D1180" t="str">
            <v>NR</v>
          </cell>
          <cell r="E1180">
            <v>0</v>
          </cell>
          <cell r="F1180">
            <v>0</v>
          </cell>
          <cell r="G1180">
            <v>0</v>
          </cell>
          <cell r="H1180">
            <v>0</v>
          </cell>
          <cell r="I1180">
            <v>0</v>
          </cell>
          <cell r="J1180">
            <v>0</v>
          </cell>
          <cell r="K1180">
            <v>0</v>
          </cell>
          <cell r="L1180">
            <v>0</v>
          </cell>
        </row>
        <row r="1181">
          <cell r="A1181" t="str">
            <v>LM5543 θ=90˚</v>
          </cell>
          <cell r="C1181">
            <v>0</v>
          </cell>
          <cell r="D1181" t="str">
            <v>NR</v>
          </cell>
          <cell r="E1181">
            <v>0</v>
          </cell>
          <cell r="F1181">
            <v>0</v>
          </cell>
          <cell r="G1181">
            <v>0</v>
          </cell>
          <cell r="H1181">
            <v>0</v>
          </cell>
          <cell r="I1181">
            <v>0</v>
          </cell>
          <cell r="J1181">
            <v>0</v>
          </cell>
          <cell r="K1181">
            <v>0</v>
          </cell>
          <cell r="L1181">
            <v>0</v>
          </cell>
        </row>
        <row r="1182">
          <cell r="A1182" t="str">
            <v>LM5550  토피 5.0 ~ 6.0M</v>
          </cell>
          <cell r="C1182">
            <v>0</v>
          </cell>
          <cell r="E1182">
            <v>0</v>
          </cell>
          <cell r="F1182">
            <v>0</v>
          </cell>
          <cell r="G1182">
            <v>0</v>
          </cell>
          <cell r="H1182">
            <v>0</v>
          </cell>
          <cell r="I1182">
            <v>0</v>
          </cell>
          <cell r="J1182">
            <v>0</v>
          </cell>
          <cell r="K1182">
            <v>0</v>
          </cell>
          <cell r="L1182">
            <v>0</v>
          </cell>
        </row>
        <row r="1183">
          <cell r="A1183" t="str">
            <v>LM5551 θ=60˚</v>
          </cell>
          <cell r="C1183">
            <v>0</v>
          </cell>
          <cell r="D1183" t="str">
            <v>NR</v>
          </cell>
          <cell r="E1183">
            <v>0</v>
          </cell>
          <cell r="F1183">
            <v>0</v>
          </cell>
          <cell r="G1183">
            <v>0</v>
          </cell>
          <cell r="H1183">
            <v>0</v>
          </cell>
          <cell r="I1183">
            <v>0</v>
          </cell>
          <cell r="J1183">
            <v>0</v>
          </cell>
          <cell r="K1183">
            <v>0</v>
          </cell>
          <cell r="L1183">
            <v>0</v>
          </cell>
        </row>
        <row r="1184">
          <cell r="A1184" t="str">
            <v>LM5552 θ=75˚</v>
          </cell>
          <cell r="C1184">
            <v>0</v>
          </cell>
          <cell r="D1184" t="str">
            <v>NR</v>
          </cell>
          <cell r="E1184">
            <v>0</v>
          </cell>
          <cell r="F1184">
            <v>0</v>
          </cell>
          <cell r="G1184">
            <v>0</v>
          </cell>
          <cell r="H1184">
            <v>0</v>
          </cell>
          <cell r="I1184">
            <v>0</v>
          </cell>
          <cell r="J1184">
            <v>0</v>
          </cell>
          <cell r="K1184">
            <v>0</v>
          </cell>
          <cell r="L1184">
            <v>0</v>
          </cell>
        </row>
        <row r="1185">
          <cell r="A1185" t="str">
            <v>LM5553 θ=90˚</v>
          </cell>
          <cell r="C1185">
            <v>0</v>
          </cell>
          <cell r="D1185" t="str">
            <v>NR</v>
          </cell>
          <cell r="E1185">
            <v>0</v>
          </cell>
          <cell r="F1185">
            <v>0</v>
          </cell>
          <cell r="G1185">
            <v>0</v>
          </cell>
          <cell r="H1185">
            <v>0</v>
          </cell>
          <cell r="I1185">
            <v>0</v>
          </cell>
          <cell r="J1185">
            <v>0</v>
          </cell>
          <cell r="K1185">
            <v>0</v>
          </cell>
          <cell r="L1185">
            <v>0</v>
          </cell>
        </row>
        <row r="1186">
          <cell r="A1186" t="str">
            <v>LM5560  토피 6.0 ~ 8.0M</v>
          </cell>
          <cell r="C1186">
            <v>0</v>
          </cell>
          <cell r="E1186">
            <v>0</v>
          </cell>
          <cell r="F1186">
            <v>0</v>
          </cell>
          <cell r="G1186">
            <v>0</v>
          </cell>
          <cell r="H1186">
            <v>0</v>
          </cell>
          <cell r="I1186">
            <v>0</v>
          </cell>
          <cell r="J1186">
            <v>0</v>
          </cell>
          <cell r="K1186">
            <v>0</v>
          </cell>
          <cell r="L1186">
            <v>0</v>
          </cell>
        </row>
        <row r="1187">
          <cell r="A1187" t="str">
            <v>LM5561 θ=60˚</v>
          </cell>
          <cell r="C1187">
            <v>0</v>
          </cell>
          <cell r="D1187" t="str">
            <v>NR</v>
          </cell>
          <cell r="E1187">
            <v>0</v>
          </cell>
          <cell r="F1187">
            <v>0</v>
          </cell>
          <cell r="G1187">
            <v>0</v>
          </cell>
          <cell r="H1187">
            <v>0</v>
          </cell>
          <cell r="I1187">
            <v>0</v>
          </cell>
          <cell r="J1187">
            <v>0</v>
          </cell>
          <cell r="K1187">
            <v>0</v>
          </cell>
          <cell r="L1187">
            <v>0</v>
          </cell>
        </row>
        <row r="1188">
          <cell r="A1188" t="str">
            <v>LM5562 θ=75˚</v>
          </cell>
          <cell r="C1188">
            <v>0</v>
          </cell>
          <cell r="D1188" t="str">
            <v>NR</v>
          </cell>
          <cell r="E1188">
            <v>0</v>
          </cell>
          <cell r="F1188">
            <v>0</v>
          </cell>
          <cell r="G1188">
            <v>0</v>
          </cell>
          <cell r="H1188">
            <v>0</v>
          </cell>
          <cell r="I1188">
            <v>0</v>
          </cell>
          <cell r="J1188">
            <v>0</v>
          </cell>
          <cell r="K1188">
            <v>0</v>
          </cell>
          <cell r="L1188">
            <v>0</v>
          </cell>
        </row>
        <row r="1189">
          <cell r="A1189" t="str">
            <v>LM5563 θ=90˚</v>
          </cell>
          <cell r="C1189">
            <v>0</v>
          </cell>
          <cell r="D1189" t="str">
            <v>NR</v>
          </cell>
          <cell r="E1189">
            <v>0</v>
          </cell>
          <cell r="F1189">
            <v>0</v>
          </cell>
          <cell r="G1189">
            <v>0</v>
          </cell>
          <cell r="H1189">
            <v>0</v>
          </cell>
          <cell r="I1189">
            <v>0</v>
          </cell>
          <cell r="J1189">
            <v>0</v>
          </cell>
          <cell r="K1189">
            <v>0</v>
          </cell>
          <cell r="L1189">
            <v>0</v>
          </cell>
        </row>
        <row r="1190">
          <cell r="A1190" t="str">
            <v>LM5570  토피 8.0 ~ 10.0M</v>
          </cell>
          <cell r="C1190">
            <v>0</v>
          </cell>
          <cell r="E1190">
            <v>0</v>
          </cell>
          <cell r="F1190">
            <v>0</v>
          </cell>
          <cell r="G1190">
            <v>0</v>
          </cell>
          <cell r="H1190">
            <v>0</v>
          </cell>
          <cell r="I1190">
            <v>0</v>
          </cell>
          <cell r="J1190">
            <v>0</v>
          </cell>
          <cell r="K1190">
            <v>0</v>
          </cell>
          <cell r="L1190">
            <v>0</v>
          </cell>
        </row>
        <row r="1191">
          <cell r="A1191" t="str">
            <v>LM5571 θ=60˚</v>
          </cell>
          <cell r="C1191">
            <v>0</v>
          </cell>
          <cell r="D1191" t="str">
            <v>NR</v>
          </cell>
          <cell r="E1191">
            <v>0</v>
          </cell>
          <cell r="F1191">
            <v>0</v>
          </cell>
          <cell r="G1191">
            <v>0</v>
          </cell>
          <cell r="H1191">
            <v>0</v>
          </cell>
          <cell r="I1191">
            <v>0</v>
          </cell>
          <cell r="J1191">
            <v>0</v>
          </cell>
          <cell r="K1191">
            <v>0</v>
          </cell>
          <cell r="L1191">
            <v>0</v>
          </cell>
        </row>
        <row r="1192">
          <cell r="A1192" t="str">
            <v>LM5572 θ=75˚</v>
          </cell>
          <cell r="C1192">
            <v>0</v>
          </cell>
          <cell r="D1192" t="str">
            <v>NR</v>
          </cell>
          <cell r="E1192">
            <v>0</v>
          </cell>
          <cell r="F1192">
            <v>0</v>
          </cell>
          <cell r="G1192">
            <v>0</v>
          </cell>
          <cell r="H1192">
            <v>0</v>
          </cell>
          <cell r="I1192">
            <v>0</v>
          </cell>
          <cell r="J1192">
            <v>0</v>
          </cell>
          <cell r="K1192">
            <v>0</v>
          </cell>
          <cell r="L1192">
            <v>0</v>
          </cell>
        </row>
        <row r="1193">
          <cell r="A1193" t="str">
            <v>LM5573 θ=90˚</v>
          </cell>
          <cell r="C1193">
            <v>0</v>
          </cell>
          <cell r="D1193" t="str">
            <v>NR</v>
          </cell>
          <cell r="E1193">
            <v>0</v>
          </cell>
          <cell r="F1193">
            <v>0</v>
          </cell>
          <cell r="G1193">
            <v>0</v>
          </cell>
          <cell r="H1193">
            <v>0</v>
          </cell>
          <cell r="I1193">
            <v>0</v>
          </cell>
          <cell r="J1193">
            <v>0</v>
          </cell>
          <cell r="K1193">
            <v>0</v>
          </cell>
          <cell r="L1193">
            <v>0</v>
          </cell>
        </row>
        <row r="1194">
          <cell r="A1194" t="str">
            <v>LM5580  토피 10.0 ~ 12.0M</v>
          </cell>
          <cell r="C1194">
            <v>0</v>
          </cell>
          <cell r="E1194">
            <v>0</v>
          </cell>
          <cell r="F1194">
            <v>0</v>
          </cell>
          <cell r="G1194">
            <v>0</v>
          </cell>
          <cell r="H1194">
            <v>0</v>
          </cell>
          <cell r="I1194">
            <v>0</v>
          </cell>
          <cell r="J1194">
            <v>0</v>
          </cell>
          <cell r="K1194">
            <v>0</v>
          </cell>
          <cell r="L1194">
            <v>0</v>
          </cell>
        </row>
        <row r="1195">
          <cell r="A1195" t="str">
            <v>LM5581 Θ=60°</v>
          </cell>
          <cell r="C1195">
            <v>0</v>
          </cell>
          <cell r="D1195" t="str">
            <v>NR</v>
          </cell>
          <cell r="E1195">
            <v>0</v>
          </cell>
          <cell r="F1195">
            <v>0</v>
          </cell>
          <cell r="G1195">
            <v>0</v>
          </cell>
          <cell r="H1195">
            <v>0</v>
          </cell>
          <cell r="I1195">
            <v>0</v>
          </cell>
          <cell r="J1195">
            <v>0</v>
          </cell>
          <cell r="K1195">
            <v>0</v>
          </cell>
          <cell r="L1195">
            <v>0</v>
          </cell>
        </row>
        <row r="1196">
          <cell r="A1196" t="str">
            <v>LM5582 Θ=75°</v>
          </cell>
          <cell r="C1196">
            <v>0</v>
          </cell>
          <cell r="D1196" t="str">
            <v>NR</v>
          </cell>
          <cell r="E1196">
            <v>0</v>
          </cell>
          <cell r="F1196">
            <v>0</v>
          </cell>
          <cell r="G1196">
            <v>0</v>
          </cell>
          <cell r="H1196">
            <v>0</v>
          </cell>
          <cell r="I1196">
            <v>0</v>
          </cell>
          <cell r="J1196">
            <v>0</v>
          </cell>
          <cell r="K1196">
            <v>0</v>
          </cell>
          <cell r="L1196">
            <v>0</v>
          </cell>
        </row>
        <row r="1197">
          <cell r="A1197" t="str">
            <v>LM5583 Θ=90°</v>
          </cell>
          <cell r="C1197">
            <v>0</v>
          </cell>
          <cell r="D1197" t="str">
            <v>NR</v>
          </cell>
          <cell r="E1197">
            <v>0</v>
          </cell>
          <cell r="F1197">
            <v>0</v>
          </cell>
          <cell r="G1197">
            <v>0</v>
          </cell>
          <cell r="H1197">
            <v>0</v>
          </cell>
          <cell r="I1197">
            <v>0</v>
          </cell>
          <cell r="J1197">
            <v>0</v>
          </cell>
          <cell r="K1197">
            <v>0</v>
          </cell>
          <cell r="L1197">
            <v>0</v>
          </cell>
        </row>
        <row r="1198">
          <cell r="A1198" t="str">
            <v>LM5600  평행식날개벽(4.5x4.5)</v>
          </cell>
          <cell r="C1198">
            <v>0</v>
          </cell>
          <cell r="E1198">
            <v>0</v>
          </cell>
          <cell r="F1198">
            <v>0</v>
          </cell>
          <cell r="G1198">
            <v>0</v>
          </cell>
          <cell r="H1198">
            <v>0</v>
          </cell>
          <cell r="I1198">
            <v>0</v>
          </cell>
          <cell r="J1198">
            <v>0</v>
          </cell>
          <cell r="K1198">
            <v>0</v>
          </cell>
          <cell r="L1198">
            <v>0</v>
          </cell>
        </row>
        <row r="1199">
          <cell r="A1199" t="str">
            <v>LM5610  토피 0 ~ 2.0M</v>
          </cell>
          <cell r="C1199">
            <v>0</v>
          </cell>
          <cell r="E1199">
            <v>0</v>
          </cell>
          <cell r="F1199">
            <v>0</v>
          </cell>
          <cell r="G1199">
            <v>0</v>
          </cell>
          <cell r="H1199">
            <v>0</v>
          </cell>
          <cell r="I1199">
            <v>0</v>
          </cell>
          <cell r="J1199">
            <v>0</v>
          </cell>
          <cell r="K1199">
            <v>0</v>
          </cell>
          <cell r="L1199">
            <v>0</v>
          </cell>
        </row>
        <row r="1200">
          <cell r="A1200" t="str">
            <v>LM5611 θ=60˚</v>
          </cell>
          <cell r="C1200">
            <v>0</v>
          </cell>
          <cell r="D1200" t="str">
            <v>NR</v>
          </cell>
          <cell r="E1200">
            <v>0</v>
          </cell>
          <cell r="F1200">
            <v>0</v>
          </cell>
          <cell r="G1200">
            <v>0</v>
          </cell>
          <cell r="H1200">
            <v>0</v>
          </cell>
          <cell r="I1200">
            <v>0</v>
          </cell>
          <cell r="J1200">
            <v>0</v>
          </cell>
          <cell r="K1200">
            <v>0</v>
          </cell>
          <cell r="L1200">
            <v>0</v>
          </cell>
        </row>
        <row r="1201">
          <cell r="A1201" t="str">
            <v>LM5612 θ=75˚</v>
          </cell>
          <cell r="C1201">
            <v>0</v>
          </cell>
          <cell r="D1201" t="str">
            <v>NR</v>
          </cell>
          <cell r="E1201">
            <v>0</v>
          </cell>
          <cell r="F1201">
            <v>0</v>
          </cell>
          <cell r="G1201">
            <v>0</v>
          </cell>
          <cell r="H1201">
            <v>0</v>
          </cell>
          <cell r="I1201">
            <v>0</v>
          </cell>
          <cell r="J1201">
            <v>0</v>
          </cell>
          <cell r="K1201">
            <v>0</v>
          </cell>
          <cell r="L1201">
            <v>0</v>
          </cell>
        </row>
        <row r="1202">
          <cell r="A1202" t="str">
            <v>LM5613 θ=90˚</v>
          </cell>
          <cell r="C1202">
            <v>0</v>
          </cell>
          <cell r="D1202" t="str">
            <v>NR</v>
          </cell>
          <cell r="E1202">
            <v>0</v>
          </cell>
          <cell r="F1202">
            <v>0</v>
          </cell>
          <cell r="G1202">
            <v>0</v>
          </cell>
          <cell r="H1202">
            <v>0</v>
          </cell>
          <cell r="I1202">
            <v>0</v>
          </cell>
          <cell r="J1202">
            <v>0</v>
          </cell>
          <cell r="K1202">
            <v>0</v>
          </cell>
          <cell r="L1202">
            <v>0</v>
          </cell>
        </row>
        <row r="1203">
          <cell r="A1203" t="str">
            <v>LM5620  토피 2.0 ~ 3.0M</v>
          </cell>
          <cell r="C1203">
            <v>0</v>
          </cell>
          <cell r="E1203">
            <v>0</v>
          </cell>
          <cell r="F1203">
            <v>0</v>
          </cell>
          <cell r="G1203">
            <v>0</v>
          </cell>
          <cell r="H1203">
            <v>0</v>
          </cell>
          <cell r="I1203">
            <v>0</v>
          </cell>
          <cell r="J1203">
            <v>0</v>
          </cell>
          <cell r="K1203">
            <v>0</v>
          </cell>
          <cell r="L1203">
            <v>0</v>
          </cell>
        </row>
        <row r="1204">
          <cell r="A1204" t="str">
            <v>LM5621 θ=60˚</v>
          </cell>
          <cell r="C1204">
            <v>0</v>
          </cell>
          <cell r="D1204" t="str">
            <v>NR</v>
          </cell>
          <cell r="E1204">
            <v>0</v>
          </cell>
          <cell r="F1204">
            <v>0</v>
          </cell>
          <cell r="G1204">
            <v>0</v>
          </cell>
          <cell r="H1204">
            <v>0</v>
          </cell>
          <cell r="I1204">
            <v>0</v>
          </cell>
          <cell r="J1204">
            <v>0</v>
          </cell>
          <cell r="K1204">
            <v>0</v>
          </cell>
          <cell r="L1204">
            <v>0</v>
          </cell>
        </row>
        <row r="1205">
          <cell r="A1205" t="str">
            <v>LM5622 θ=75˚</v>
          </cell>
          <cell r="C1205">
            <v>0</v>
          </cell>
          <cell r="D1205" t="str">
            <v>NR</v>
          </cell>
          <cell r="E1205">
            <v>0</v>
          </cell>
          <cell r="F1205">
            <v>0</v>
          </cell>
          <cell r="G1205">
            <v>0</v>
          </cell>
          <cell r="H1205">
            <v>0</v>
          </cell>
          <cell r="I1205">
            <v>0</v>
          </cell>
          <cell r="J1205">
            <v>0</v>
          </cell>
          <cell r="K1205">
            <v>0</v>
          </cell>
          <cell r="L1205">
            <v>0</v>
          </cell>
        </row>
        <row r="1206">
          <cell r="A1206" t="str">
            <v>LM5623 θ=90˚</v>
          </cell>
          <cell r="C1206">
            <v>0</v>
          </cell>
          <cell r="D1206" t="str">
            <v>NR</v>
          </cell>
          <cell r="E1206">
            <v>0</v>
          </cell>
          <cell r="F1206">
            <v>0</v>
          </cell>
          <cell r="G1206">
            <v>0</v>
          </cell>
          <cell r="H1206">
            <v>0</v>
          </cell>
          <cell r="I1206">
            <v>0</v>
          </cell>
          <cell r="J1206">
            <v>0</v>
          </cell>
          <cell r="K1206">
            <v>0</v>
          </cell>
          <cell r="L1206">
            <v>0</v>
          </cell>
        </row>
        <row r="1207">
          <cell r="A1207" t="str">
            <v>LM5630  토피 3.0 ~ 4.0M</v>
          </cell>
          <cell r="C1207">
            <v>0</v>
          </cell>
          <cell r="E1207">
            <v>0</v>
          </cell>
          <cell r="F1207">
            <v>0</v>
          </cell>
          <cell r="G1207">
            <v>0</v>
          </cell>
          <cell r="H1207">
            <v>0</v>
          </cell>
          <cell r="I1207">
            <v>0</v>
          </cell>
          <cell r="J1207">
            <v>0</v>
          </cell>
          <cell r="K1207">
            <v>0</v>
          </cell>
          <cell r="L1207">
            <v>0</v>
          </cell>
        </row>
        <row r="1208">
          <cell r="A1208" t="str">
            <v>LM5631 θ=60˚</v>
          </cell>
          <cell r="C1208">
            <v>0</v>
          </cell>
          <cell r="D1208" t="str">
            <v>NR</v>
          </cell>
          <cell r="E1208">
            <v>0</v>
          </cell>
          <cell r="F1208">
            <v>0</v>
          </cell>
          <cell r="G1208">
            <v>0</v>
          </cell>
          <cell r="H1208">
            <v>0</v>
          </cell>
          <cell r="I1208">
            <v>0</v>
          </cell>
          <cell r="J1208">
            <v>0</v>
          </cell>
          <cell r="K1208">
            <v>0</v>
          </cell>
          <cell r="L1208">
            <v>0</v>
          </cell>
        </row>
        <row r="1209">
          <cell r="A1209" t="str">
            <v>LM5632 θ=75˚</v>
          </cell>
          <cell r="C1209">
            <v>0</v>
          </cell>
          <cell r="D1209" t="str">
            <v>NR</v>
          </cell>
          <cell r="E1209">
            <v>0</v>
          </cell>
          <cell r="F1209">
            <v>0</v>
          </cell>
          <cell r="G1209">
            <v>0</v>
          </cell>
          <cell r="H1209">
            <v>0</v>
          </cell>
          <cell r="I1209">
            <v>0</v>
          </cell>
          <cell r="J1209">
            <v>0</v>
          </cell>
          <cell r="K1209">
            <v>0</v>
          </cell>
          <cell r="L1209">
            <v>0</v>
          </cell>
        </row>
        <row r="1210">
          <cell r="A1210" t="str">
            <v>LM5633 θ=90˚</v>
          </cell>
          <cell r="C1210">
            <v>0</v>
          </cell>
          <cell r="D1210" t="str">
            <v>NR</v>
          </cell>
          <cell r="E1210">
            <v>0</v>
          </cell>
          <cell r="F1210">
            <v>0</v>
          </cell>
          <cell r="G1210">
            <v>0</v>
          </cell>
          <cell r="H1210">
            <v>0</v>
          </cell>
          <cell r="I1210">
            <v>0</v>
          </cell>
          <cell r="J1210">
            <v>0</v>
          </cell>
          <cell r="K1210">
            <v>0</v>
          </cell>
          <cell r="L1210">
            <v>0</v>
          </cell>
        </row>
        <row r="1211">
          <cell r="A1211" t="str">
            <v>LM5640  토피 4.0 ~ 5.0M</v>
          </cell>
          <cell r="C1211">
            <v>0</v>
          </cell>
          <cell r="E1211">
            <v>0</v>
          </cell>
          <cell r="F1211">
            <v>0</v>
          </cell>
          <cell r="G1211">
            <v>0</v>
          </cell>
          <cell r="H1211">
            <v>0</v>
          </cell>
          <cell r="I1211">
            <v>0</v>
          </cell>
          <cell r="J1211">
            <v>0</v>
          </cell>
          <cell r="K1211">
            <v>0</v>
          </cell>
          <cell r="L1211">
            <v>0</v>
          </cell>
        </row>
        <row r="1212">
          <cell r="A1212" t="str">
            <v>LM5641 θ=60˚</v>
          </cell>
          <cell r="C1212">
            <v>0</v>
          </cell>
          <cell r="D1212" t="str">
            <v>NR</v>
          </cell>
          <cell r="E1212">
            <v>0</v>
          </cell>
          <cell r="F1212">
            <v>0</v>
          </cell>
          <cell r="G1212">
            <v>0</v>
          </cell>
          <cell r="H1212">
            <v>0</v>
          </cell>
          <cell r="I1212">
            <v>0</v>
          </cell>
          <cell r="J1212">
            <v>0</v>
          </cell>
          <cell r="K1212">
            <v>0</v>
          </cell>
          <cell r="L1212">
            <v>0</v>
          </cell>
        </row>
        <row r="1213">
          <cell r="A1213" t="str">
            <v>LM5642 θ=75˚</v>
          </cell>
          <cell r="C1213">
            <v>0</v>
          </cell>
          <cell r="D1213" t="str">
            <v>NR</v>
          </cell>
          <cell r="E1213">
            <v>0</v>
          </cell>
          <cell r="F1213">
            <v>0</v>
          </cell>
          <cell r="G1213">
            <v>0</v>
          </cell>
          <cell r="H1213">
            <v>0</v>
          </cell>
          <cell r="I1213">
            <v>0</v>
          </cell>
          <cell r="J1213">
            <v>0</v>
          </cell>
          <cell r="K1213">
            <v>0</v>
          </cell>
          <cell r="L1213">
            <v>0</v>
          </cell>
        </row>
        <row r="1214">
          <cell r="A1214" t="str">
            <v>LM5643 θ=90˚</v>
          </cell>
          <cell r="C1214">
            <v>0</v>
          </cell>
          <cell r="D1214" t="str">
            <v>NR</v>
          </cell>
          <cell r="E1214">
            <v>0</v>
          </cell>
          <cell r="F1214">
            <v>0</v>
          </cell>
          <cell r="G1214">
            <v>0</v>
          </cell>
          <cell r="H1214">
            <v>0</v>
          </cell>
          <cell r="I1214">
            <v>0</v>
          </cell>
          <cell r="J1214">
            <v>0</v>
          </cell>
          <cell r="K1214">
            <v>0</v>
          </cell>
          <cell r="L1214">
            <v>0</v>
          </cell>
        </row>
        <row r="1215">
          <cell r="A1215" t="str">
            <v>LM5650  토피 5.0 ~ 6.0M</v>
          </cell>
          <cell r="C1215">
            <v>0</v>
          </cell>
          <cell r="E1215">
            <v>0</v>
          </cell>
          <cell r="F1215">
            <v>0</v>
          </cell>
          <cell r="G1215">
            <v>0</v>
          </cell>
          <cell r="H1215">
            <v>0</v>
          </cell>
          <cell r="I1215">
            <v>0</v>
          </cell>
          <cell r="J1215">
            <v>0</v>
          </cell>
          <cell r="K1215">
            <v>0</v>
          </cell>
          <cell r="L1215">
            <v>0</v>
          </cell>
        </row>
        <row r="1216">
          <cell r="A1216" t="str">
            <v>LM5651 θ=60˚</v>
          </cell>
          <cell r="C1216">
            <v>0</v>
          </cell>
          <cell r="D1216" t="str">
            <v>NR</v>
          </cell>
          <cell r="E1216">
            <v>0</v>
          </cell>
          <cell r="F1216">
            <v>0</v>
          </cell>
          <cell r="G1216">
            <v>0</v>
          </cell>
          <cell r="H1216">
            <v>0</v>
          </cell>
          <cell r="I1216">
            <v>0</v>
          </cell>
          <cell r="J1216">
            <v>0</v>
          </cell>
          <cell r="K1216">
            <v>0</v>
          </cell>
          <cell r="L1216">
            <v>0</v>
          </cell>
        </row>
        <row r="1217">
          <cell r="A1217" t="str">
            <v>LM5652 θ=75˚</v>
          </cell>
          <cell r="C1217">
            <v>0</v>
          </cell>
          <cell r="D1217" t="str">
            <v>NR</v>
          </cell>
          <cell r="E1217">
            <v>0</v>
          </cell>
          <cell r="F1217">
            <v>0</v>
          </cell>
          <cell r="G1217">
            <v>0</v>
          </cell>
          <cell r="H1217">
            <v>0</v>
          </cell>
          <cell r="I1217">
            <v>0</v>
          </cell>
          <cell r="J1217">
            <v>0</v>
          </cell>
          <cell r="K1217">
            <v>0</v>
          </cell>
          <cell r="L1217">
            <v>0</v>
          </cell>
        </row>
        <row r="1218">
          <cell r="A1218" t="str">
            <v>LM5653 θ=90˚</v>
          </cell>
          <cell r="C1218">
            <v>0</v>
          </cell>
          <cell r="D1218" t="str">
            <v>NR</v>
          </cell>
          <cell r="E1218">
            <v>0</v>
          </cell>
          <cell r="F1218">
            <v>0</v>
          </cell>
          <cell r="G1218">
            <v>0</v>
          </cell>
          <cell r="H1218">
            <v>0</v>
          </cell>
          <cell r="I1218">
            <v>0</v>
          </cell>
          <cell r="J1218">
            <v>0</v>
          </cell>
          <cell r="K1218">
            <v>0</v>
          </cell>
          <cell r="L1218">
            <v>0</v>
          </cell>
        </row>
        <row r="1219">
          <cell r="A1219" t="str">
            <v>LM5660  토피 6.0 ~ 8.0M</v>
          </cell>
          <cell r="C1219">
            <v>0</v>
          </cell>
          <cell r="E1219">
            <v>0</v>
          </cell>
          <cell r="F1219">
            <v>0</v>
          </cell>
          <cell r="G1219">
            <v>0</v>
          </cell>
          <cell r="H1219">
            <v>0</v>
          </cell>
          <cell r="I1219">
            <v>0</v>
          </cell>
          <cell r="J1219">
            <v>0</v>
          </cell>
          <cell r="K1219">
            <v>0</v>
          </cell>
          <cell r="L1219">
            <v>0</v>
          </cell>
        </row>
        <row r="1220">
          <cell r="A1220" t="str">
            <v>LM5661 θ=60˚</v>
          </cell>
          <cell r="C1220">
            <v>0</v>
          </cell>
          <cell r="D1220" t="str">
            <v>NR</v>
          </cell>
          <cell r="E1220">
            <v>0</v>
          </cell>
          <cell r="F1220">
            <v>0</v>
          </cell>
          <cell r="G1220">
            <v>0</v>
          </cell>
          <cell r="H1220">
            <v>0</v>
          </cell>
          <cell r="I1220">
            <v>0</v>
          </cell>
          <cell r="J1220">
            <v>0</v>
          </cell>
          <cell r="K1220">
            <v>0</v>
          </cell>
          <cell r="L1220">
            <v>0</v>
          </cell>
        </row>
        <row r="1221">
          <cell r="A1221" t="str">
            <v>LM5662 θ=75˚</v>
          </cell>
          <cell r="C1221">
            <v>0</v>
          </cell>
          <cell r="D1221" t="str">
            <v>NR</v>
          </cell>
          <cell r="E1221">
            <v>0</v>
          </cell>
          <cell r="F1221">
            <v>0</v>
          </cell>
          <cell r="G1221">
            <v>0</v>
          </cell>
          <cell r="H1221">
            <v>0</v>
          </cell>
          <cell r="I1221">
            <v>0</v>
          </cell>
          <cell r="J1221">
            <v>0</v>
          </cell>
          <cell r="K1221">
            <v>0</v>
          </cell>
          <cell r="L1221">
            <v>0</v>
          </cell>
        </row>
        <row r="1222">
          <cell r="A1222" t="str">
            <v>LM5663 θ=90˚</v>
          </cell>
          <cell r="C1222">
            <v>0</v>
          </cell>
          <cell r="D1222" t="str">
            <v>NR</v>
          </cell>
          <cell r="E1222">
            <v>0</v>
          </cell>
          <cell r="F1222">
            <v>0</v>
          </cell>
          <cell r="G1222">
            <v>0</v>
          </cell>
          <cell r="H1222">
            <v>0</v>
          </cell>
          <cell r="I1222">
            <v>0</v>
          </cell>
          <cell r="J1222">
            <v>0</v>
          </cell>
          <cell r="K1222">
            <v>0</v>
          </cell>
          <cell r="L1222">
            <v>0</v>
          </cell>
        </row>
        <row r="1223">
          <cell r="A1223" t="str">
            <v>LM5670  토피 8.0 ~ 10.0M</v>
          </cell>
          <cell r="C1223">
            <v>0</v>
          </cell>
          <cell r="E1223">
            <v>0</v>
          </cell>
          <cell r="F1223">
            <v>0</v>
          </cell>
          <cell r="G1223">
            <v>0</v>
          </cell>
          <cell r="H1223">
            <v>0</v>
          </cell>
          <cell r="I1223">
            <v>0</v>
          </cell>
          <cell r="J1223">
            <v>0</v>
          </cell>
          <cell r="K1223">
            <v>0</v>
          </cell>
          <cell r="L1223">
            <v>0</v>
          </cell>
        </row>
        <row r="1224">
          <cell r="A1224" t="str">
            <v>LM5671 θ=60˚</v>
          </cell>
          <cell r="C1224">
            <v>0</v>
          </cell>
          <cell r="D1224" t="str">
            <v>NR</v>
          </cell>
          <cell r="E1224">
            <v>0</v>
          </cell>
          <cell r="F1224">
            <v>0</v>
          </cell>
          <cell r="G1224">
            <v>0</v>
          </cell>
          <cell r="H1224">
            <v>0</v>
          </cell>
          <cell r="I1224">
            <v>0</v>
          </cell>
          <cell r="J1224">
            <v>0</v>
          </cell>
          <cell r="K1224">
            <v>0</v>
          </cell>
          <cell r="L1224">
            <v>0</v>
          </cell>
        </row>
        <row r="1225">
          <cell r="A1225" t="str">
            <v>LM5672 θ=75˚</v>
          </cell>
          <cell r="C1225">
            <v>0</v>
          </cell>
          <cell r="D1225" t="str">
            <v>NR</v>
          </cell>
          <cell r="E1225">
            <v>0</v>
          </cell>
          <cell r="F1225">
            <v>0</v>
          </cell>
          <cell r="G1225">
            <v>0</v>
          </cell>
          <cell r="H1225">
            <v>0</v>
          </cell>
          <cell r="I1225">
            <v>0</v>
          </cell>
          <cell r="J1225">
            <v>0</v>
          </cell>
          <cell r="K1225">
            <v>0</v>
          </cell>
          <cell r="L1225">
            <v>0</v>
          </cell>
        </row>
        <row r="1226">
          <cell r="A1226" t="str">
            <v>LM5673 θ=90˚</v>
          </cell>
          <cell r="C1226">
            <v>0</v>
          </cell>
          <cell r="D1226" t="str">
            <v>NR</v>
          </cell>
          <cell r="E1226">
            <v>0</v>
          </cell>
          <cell r="F1226">
            <v>0</v>
          </cell>
          <cell r="G1226">
            <v>0</v>
          </cell>
          <cell r="H1226">
            <v>0</v>
          </cell>
          <cell r="I1226">
            <v>0</v>
          </cell>
          <cell r="J1226">
            <v>0</v>
          </cell>
          <cell r="K1226">
            <v>0</v>
          </cell>
          <cell r="L1226">
            <v>0</v>
          </cell>
        </row>
        <row r="1227">
          <cell r="A1227" t="str">
            <v>LM5680  토피 10.0 ~ 12.0M</v>
          </cell>
          <cell r="C1227">
            <v>0</v>
          </cell>
          <cell r="E1227">
            <v>0</v>
          </cell>
          <cell r="F1227">
            <v>0</v>
          </cell>
          <cell r="G1227">
            <v>0</v>
          </cell>
          <cell r="H1227">
            <v>0</v>
          </cell>
          <cell r="I1227">
            <v>0</v>
          </cell>
          <cell r="J1227">
            <v>0</v>
          </cell>
          <cell r="K1227">
            <v>0</v>
          </cell>
          <cell r="L1227">
            <v>0</v>
          </cell>
        </row>
        <row r="1228">
          <cell r="A1228" t="str">
            <v>LM5681 θ=60˚</v>
          </cell>
          <cell r="C1228">
            <v>0</v>
          </cell>
          <cell r="D1228" t="str">
            <v>NR</v>
          </cell>
          <cell r="E1228">
            <v>0</v>
          </cell>
          <cell r="F1228">
            <v>0</v>
          </cell>
          <cell r="G1228">
            <v>0</v>
          </cell>
          <cell r="H1228">
            <v>0</v>
          </cell>
          <cell r="I1228">
            <v>0</v>
          </cell>
          <cell r="J1228">
            <v>0</v>
          </cell>
          <cell r="K1228">
            <v>0</v>
          </cell>
          <cell r="L1228">
            <v>0</v>
          </cell>
        </row>
        <row r="1229">
          <cell r="A1229" t="str">
            <v>LM5682 θ=75˚</v>
          </cell>
          <cell r="C1229">
            <v>0</v>
          </cell>
          <cell r="D1229" t="str">
            <v>NR</v>
          </cell>
          <cell r="E1229">
            <v>0</v>
          </cell>
          <cell r="F1229">
            <v>0</v>
          </cell>
          <cell r="G1229">
            <v>0</v>
          </cell>
          <cell r="H1229">
            <v>0</v>
          </cell>
          <cell r="I1229">
            <v>0</v>
          </cell>
          <cell r="J1229">
            <v>0</v>
          </cell>
          <cell r="K1229">
            <v>0</v>
          </cell>
          <cell r="L1229">
            <v>0</v>
          </cell>
        </row>
        <row r="1230">
          <cell r="A1230" t="str">
            <v>LM5683 θ=90˚</v>
          </cell>
          <cell r="C1230">
            <v>0</v>
          </cell>
          <cell r="D1230" t="str">
            <v>NR</v>
          </cell>
          <cell r="E1230">
            <v>0</v>
          </cell>
          <cell r="F1230">
            <v>0</v>
          </cell>
          <cell r="G1230">
            <v>0</v>
          </cell>
          <cell r="H1230">
            <v>0</v>
          </cell>
          <cell r="I1230">
            <v>0</v>
          </cell>
          <cell r="J1230">
            <v>0</v>
          </cell>
          <cell r="K1230">
            <v>0</v>
          </cell>
          <cell r="L1230">
            <v>0</v>
          </cell>
        </row>
        <row r="1231">
          <cell r="A1231" t="str">
            <v>LM5690  토피 12.0 ~ 20.0M</v>
          </cell>
          <cell r="C1231">
            <v>0</v>
          </cell>
          <cell r="E1231">
            <v>0</v>
          </cell>
          <cell r="F1231">
            <v>0</v>
          </cell>
          <cell r="G1231">
            <v>0</v>
          </cell>
          <cell r="H1231">
            <v>0</v>
          </cell>
          <cell r="I1231">
            <v>0</v>
          </cell>
          <cell r="J1231">
            <v>0</v>
          </cell>
          <cell r="K1231">
            <v>0</v>
          </cell>
          <cell r="L1231">
            <v>0</v>
          </cell>
        </row>
        <row r="1232">
          <cell r="A1232" t="str">
            <v>LM5691 θ=60˚</v>
          </cell>
          <cell r="C1232">
            <v>0</v>
          </cell>
          <cell r="D1232" t="str">
            <v>NR</v>
          </cell>
          <cell r="E1232">
            <v>0</v>
          </cell>
          <cell r="F1232">
            <v>0</v>
          </cell>
          <cell r="G1232">
            <v>0</v>
          </cell>
          <cell r="H1232">
            <v>0</v>
          </cell>
          <cell r="I1232">
            <v>0</v>
          </cell>
          <cell r="J1232">
            <v>0</v>
          </cell>
          <cell r="K1232">
            <v>0</v>
          </cell>
          <cell r="L1232">
            <v>0</v>
          </cell>
        </row>
        <row r="1233">
          <cell r="A1233" t="str">
            <v>LM5692 θ=75˚</v>
          </cell>
          <cell r="C1233">
            <v>0</v>
          </cell>
          <cell r="D1233" t="str">
            <v>NR</v>
          </cell>
          <cell r="E1233">
            <v>0</v>
          </cell>
          <cell r="F1233">
            <v>0</v>
          </cell>
          <cell r="G1233">
            <v>0</v>
          </cell>
          <cell r="H1233">
            <v>0</v>
          </cell>
          <cell r="I1233">
            <v>0</v>
          </cell>
          <cell r="J1233">
            <v>0</v>
          </cell>
          <cell r="K1233">
            <v>0</v>
          </cell>
          <cell r="L1233">
            <v>0</v>
          </cell>
        </row>
        <row r="1234">
          <cell r="A1234" t="str">
            <v>LM5693 θ=90˚</v>
          </cell>
          <cell r="C1234">
            <v>0</v>
          </cell>
          <cell r="D1234" t="str">
            <v>NR</v>
          </cell>
          <cell r="E1234">
            <v>0</v>
          </cell>
          <cell r="F1234">
            <v>0</v>
          </cell>
          <cell r="G1234">
            <v>0</v>
          </cell>
          <cell r="H1234">
            <v>0</v>
          </cell>
          <cell r="I1234">
            <v>0</v>
          </cell>
          <cell r="J1234">
            <v>0</v>
          </cell>
          <cell r="K1234">
            <v>0</v>
          </cell>
          <cell r="L1234">
            <v>0</v>
          </cell>
        </row>
        <row r="1235">
          <cell r="A1235" t="str">
            <v>LM5700  평행식날개벽(6.0x4.5)</v>
          </cell>
          <cell r="C1235">
            <v>0</v>
          </cell>
          <cell r="E1235">
            <v>0</v>
          </cell>
          <cell r="F1235">
            <v>0</v>
          </cell>
          <cell r="G1235">
            <v>0</v>
          </cell>
          <cell r="H1235">
            <v>0</v>
          </cell>
          <cell r="I1235">
            <v>0</v>
          </cell>
          <cell r="J1235">
            <v>0</v>
          </cell>
          <cell r="K1235">
            <v>0</v>
          </cell>
          <cell r="L1235">
            <v>0</v>
          </cell>
        </row>
        <row r="1236">
          <cell r="A1236" t="str">
            <v>LM5710  토피 0 ~ 2.0M</v>
          </cell>
          <cell r="C1236">
            <v>0</v>
          </cell>
          <cell r="E1236">
            <v>0</v>
          </cell>
          <cell r="F1236">
            <v>0</v>
          </cell>
          <cell r="G1236">
            <v>0</v>
          </cell>
          <cell r="H1236">
            <v>0</v>
          </cell>
          <cell r="I1236">
            <v>0</v>
          </cell>
          <cell r="J1236">
            <v>0</v>
          </cell>
          <cell r="K1236">
            <v>0</v>
          </cell>
          <cell r="L1236">
            <v>0</v>
          </cell>
        </row>
        <row r="1237">
          <cell r="A1237" t="str">
            <v>LM5711 θ=60˚</v>
          </cell>
          <cell r="C1237">
            <v>0</v>
          </cell>
          <cell r="D1237" t="str">
            <v>NR</v>
          </cell>
          <cell r="E1237">
            <v>0</v>
          </cell>
          <cell r="F1237">
            <v>0</v>
          </cell>
          <cell r="G1237">
            <v>0</v>
          </cell>
          <cell r="H1237">
            <v>0</v>
          </cell>
          <cell r="I1237">
            <v>0</v>
          </cell>
          <cell r="J1237">
            <v>0</v>
          </cell>
          <cell r="K1237">
            <v>0</v>
          </cell>
          <cell r="L1237">
            <v>0</v>
          </cell>
        </row>
        <row r="1238">
          <cell r="A1238" t="str">
            <v>LM5712 θ=75˚</v>
          </cell>
          <cell r="C1238">
            <v>0</v>
          </cell>
          <cell r="D1238" t="str">
            <v>NR</v>
          </cell>
          <cell r="E1238">
            <v>0</v>
          </cell>
          <cell r="F1238">
            <v>0</v>
          </cell>
          <cell r="G1238">
            <v>0</v>
          </cell>
          <cell r="H1238">
            <v>0</v>
          </cell>
          <cell r="I1238">
            <v>0</v>
          </cell>
          <cell r="J1238">
            <v>0</v>
          </cell>
          <cell r="K1238">
            <v>0</v>
          </cell>
          <cell r="L1238">
            <v>0</v>
          </cell>
        </row>
        <row r="1239">
          <cell r="A1239" t="str">
            <v>LM5713 θ=90˚</v>
          </cell>
          <cell r="C1239">
            <v>0</v>
          </cell>
          <cell r="D1239" t="str">
            <v>NR</v>
          </cell>
          <cell r="E1239">
            <v>0</v>
          </cell>
          <cell r="F1239">
            <v>0</v>
          </cell>
          <cell r="G1239">
            <v>0</v>
          </cell>
          <cell r="H1239">
            <v>0</v>
          </cell>
          <cell r="I1239">
            <v>0</v>
          </cell>
          <cell r="J1239">
            <v>0</v>
          </cell>
          <cell r="K1239">
            <v>0</v>
          </cell>
          <cell r="L1239">
            <v>0</v>
          </cell>
        </row>
        <row r="1240">
          <cell r="A1240" t="str">
            <v>LM5720  토피 2.0 ~ 3.0M</v>
          </cell>
          <cell r="C1240">
            <v>0</v>
          </cell>
          <cell r="E1240">
            <v>0</v>
          </cell>
          <cell r="F1240">
            <v>0</v>
          </cell>
          <cell r="G1240">
            <v>0</v>
          </cell>
          <cell r="H1240">
            <v>0</v>
          </cell>
          <cell r="I1240">
            <v>0</v>
          </cell>
          <cell r="J1240">
            <v>0</v>
          </cell>
          <cell r="K1240">
            <v>0</v>
          </cell>
          <cell r="L1240">
            <v>0</v>
          </cell>
        </row>
        <row r="1241">
          <cell r="A1241" t="str">
            <v>LM5721 θ=60˚</v>
          </cell>
          <cell r="C1241">
            <v>0</v>
          </cell>
          <cell r="D1241" t="str">
            <v>NR</v>
          </cell>
          <cell r="E1241">
            <v>0</v>
          </cell>
          <cell r="F1241">
            <v>0</v>
          </cell>
          <cell r="G1241">
            <v>0</v>
          </cell>
          <cell r="H1241">
            <v>0</v>
          </cell>
          <cell r="I1241">
            <v>0</v>
          </cell>
          <cell r="J1241">
            <v>0</v>
          </cell>
          <cell r="K1241">
            <v>0</v>
          </cell>
          <cell r="L1241">
            <v>0</v>
          </cell>
        </row>
        <row r="1242">
          <cell r="A1242" t="str">
            <v>LM5722 θ=75˚</v>
          </cell>
          <cell r="C1242">
            <v>0</v>
          </cell>
          <cell r="D1242" t="str">
            <v>NR</v>
          </cell>
          <cell r="E1242">
            <v>0</v>
          </cell>
          <cell r="F1242">
            <v>0</v>
          </cell>
          <cell r="G1242">
            <v>0</v>
          </cell>
          <cell r="H1242">
            <v>0</v>
          </cell>
          <cell r="I1242">
            <v>0</v>
          </cell>
          <cell r="J1242">
            <v>0</v>
          </cell>
          <cell r="K1242">
            <v>0</v>
          </cell>
          <cell r="L1242">
            <v>0</v>
          </cell>
        </row>
        <row r="1243">
          <cell r="A1243" t="str">
            <v>LM5723 θ=90˚</v>
          </cell>
          <cell r="C1243">
            <v>0</v>
          </cell>
          <cell r="D1243" t="str">
            <v>NR</v>
          </cell>
          <cell r="E1243">
            <v>0</v>
          </cell>
          <cell r="F1243">
            <v>0</v>
          </cell>
          <cell r="G1243">
            <v>0</v>
          </cell>
          <cell r="H1243">
            <v>0</v>
          </cell>
          <cell r="I1243">
            <v>0</v>
          </cell>
          <cell r="J1243">
            <v>0</v>
          </cell>
          <cell r="K1243">
            <v>0</v>
          </cell>
          <cell r="L1243">
            <v>0</v>
          </cell>
        </row>
        <row r="1244">
          <cell r="A1244" t="str">
            <v>LM5730  토피 3.0 ~ 4.0M</v>
          </cell>
          <cell r="C1244">
            <v>0</v>
          </cell>
          <cell r="E1244">
            <v>0</v>
          </cell>
          <cell r="F1244">
            <v>0</v>
          </cell>
          <cell r="G1244">
            <v>0</v>
          </cell>
          <cell r="H1244">
            <v>0</v>
          </cell>
          <cell r="I1244">
            <v>0</v>
          </cell>
          <cell r="J1244">
            <v>0</v>
          </cell>
          <cell r="K1244">
            <v>0</v>
          </cell>
          <cell r="L1244">
            <v>0</v>
          </cell>
        </row>
        <row r="1245">
          <cell r="A1245" t="str">
            <v>LM5731 θ=60˚</v>
          </cell>
          <cell r="C1245">
            <v>0</v>
          </cell>
          <cell r="D1245" t="str">
            <v>NR</v>
          </cell>
          <cell r="E1245">
            <v>0</v>
          </cell>
          <cell r="F1245">
            <v>0</v>
          </cell>
          <cell r="G1245">
            <v>0</v>
          </cell>
          <cell r="H1245">
            <v>0</v>
          </cell>
          <cell r="I1245">
            <v>0</v>
          </cell>
          <cell r="J1245">
            <v>0</v>
          </cell>
          <cell r="K1245">
            <v>0</v>
          </cell>
          <cell r="L1245">
            <v>0</v>
          </cell>
        </row>
        <row r="1246">
          <cell r="A1246" t="str">
            <v>LM5732 θ=75˚</v>
          </cell>
          <cell r="C1246">
            <v>0</v>
          </cell>
          <cell r="D1246" t="str">
            <v>NR</v>
          </cell>
          <cell r="E1246">
            <v>0</v>
          </cell>
          <cell r="F1246">
            <v>0</v>
          </cell>
          <cell r="G1246">
            <v>0</v>
          </cell>
          <cell r="H1246">
            <v>0</v>
          </cell>
          <cell r="I1246">
            <v>0</v>
          </cell>
          <cell r="J1246">
            <v>0</v>
          </cell>
          <cell r="K1246">
            <v>0</v>
          </cell>
          <cell r="L1246">
            <v>0</v>
          </cell>
        </row>
        <row r="1247">
          <cell r="A1247" t="str">
            <v>LM5733 θ=90˚</v>
          </cell>
          <cell r="C1247">
            <v>0</v>
          </cell>
          <cell r="D1247" t="str">
            <v>NR</v>
          </cell>
          <cell r="E1247">
            <v>0</v>
          </cell>
          <cell r="F1247">
            <v>0</v>
          </cell>
          <cell r="G1247">
            <v>0</v>
          </cell>
          <cell r="H1247">
            <v>0</v>
          </cell>
          <cell r="I1247">
            <v>0</v>
          </cell>
          <cell r="J1247">
            <v>0</v>
          </cell>
          <cell r="K1247">
            <v>0</v>
          </cell>
          <cell r="L1247">
            <v>0</v>
          </cell>
        </row>
        <row r="1248">
          <cell r="A1248" t="str">
            <v>LM5740  토피 4.0 ~ 5.0M</v>
          </cell>
          <cell r="C1248">
            <v>0</v>
          </cell>
          <cell r="E1248">
            <v>0</v>
          </cell>
          <cell r="F1248">
            <v>0</v>
          </cell>
          <cell r="G1248">
            <v>0</v>
          </cell>
          <cell r="H1248">
            <v>0</v>
          </cell>
          <cell r="I1248">
            <v>0</v>
          </cell>
          <cell r="J1248">
            <v>0</v>
          </cell>
          <cell r="K1248">
            <v>0</v>
          </cell>
          <cell r="L1248">
            <v>0</v>
          </cell>
        </row>
        <row r="1249">
          <cell r="A1249" t="str">
            <v>LM5741 θ=60˚</v>
          </cell>
          <cell r="C1249">
            <v>0</v>
          </cell>
          <cell r="D1249" t="str">
            <v>NR</v>
          </cell>
          <cell r="E1249">
            <v>0</v>
          </cell>
          <cell r="F1249">
            <v>0</v>
          </cell>
          <cell r="G1249">
            <v>0</v>
          </cell>
          <cell r="H1249">
            <v>0</v>
          </cell>
          <cell r="I1249">
            <v>0</v>
          </cell>
          <cell r="J1249">
            <v>0</v>
          </cell>
          <cell r="K1249">
            <v>0</v>
          </cell>
          <cell r="L1249">
            <v>0</v>
          </cell>
        </row>
        <row r="1250">
          <cell r="A1250" t="str">
            <v>LM5742 θ=75˚</v>
          </cell>
          <cell r="C1250">
            <v>0</v>
          </cell>
          <cell r="D1250" t="str">
            <v>NR</v>
          </cell>
          <cell r="E1250">
            <v>0</v>
          </cell>
          <cell r="F1250">
            <v>0</v>
          </cell>
          <cell r="G1250">
            <v>0</v>
          </cell>
          <cell r="H1250">
            <v>0</v>
          </cell>
          <cell r="I1250">
            <v>0</v>
          </cell>
          <cell r="J1250">
            <v>0</v>
          </cell>
          <cell r="K1250">
            <v>0</v>
          </cell>
          <cell r="L1250">
            <v>0</v>
          </cell>
        </row>
        <row r="1251">
          <cell r="A1251" t="str">
            <v>LM5743 θ=90˚</v>
          </cell>
          <cell r="C1251">
            <v>0</v>
          </cell>
          <cell r="D1251" t="str">
            <v>NR</v>
          </cell>
          <cell r="E1251">
            <v>0</v>
          </cell>
          <cell r="F1251">
            <v>0</v>
          </cell>
          <cell r="G1251">
            <v>0</v>
          </cell>
          <cell r="H1251">
            <v>0</v>
          </cell>
          <cell r="I1251">
            <v>0</v>
          </cell>
          <cell r="J1251">
            <v>0</v>
          </cell>
          <cell r="K1251">
            <v>0</v>
          </cell>
          <cell r="L1251">
            <v>0</v>
          </cell>
        </row>
        <row r="1252">
          <cell r="A1252" t="str">
            <v>LM5910  평행식날개벽(5.0x4.5)</v>
          </cell>
          <cell r="C1252">
            <v>0</v>
          </cell>
          <cell r="E1252">
            <v>0</v>
          </cell>
          <cell r="F1252">
            <v>0</v>
          </cell>
          <cell r="G1252">
            <v>0</v>
          </cell>
          <cell r="H1252">
            <v>0</v>
          </cell>
          <cell r="I1252">
            <v>0</v>
          </cell>
          <cell r="J1252">
            <v>0</v>
          </cell>
          <cell r="K1252">
            <v>0</v>
          </cell>
          <cell r="L1252">
            <v>0</v>
          </cell>
        </row>
        <row r="1253">
          <cell r="A1253" t="str">
            <v>LM5911  토피 0 ~ 2.0M</v>
          </cell>
          <cell r="C1253">
            <v>0</v>
          </cell>
          <cell r="E1253">
            <v>0</v>
          </cell>
          <cell r="F1253">
            <v>0</v>
          </cell>
          <cell r="G1253">
            <v>0</v>
          </cell>
          <cell r="H1253">
            <v>0</v>
          </cell>
          <cell r="I1253">
            <v>0</v>
          </cell>
          <cell r="J1253">
            <v>0</v>
          </cell>
          <cell r="K1253">
            <v>0</v>
          </cell>
          <cell r="L1253">
            <v>0</v>
          </cell>
        </row>
        <row r="1254">
          <cell r="A1254" t="str">
            <v>LM5912 θ=60˚</v>
          </cell>
          <cell r="C1254">
            <v>0</v>
          </cell>
          <cell r="D1254" t="str">
            <v>NR</v>
          </cell>
          <cell r="E1254">
            <v>0</v>
          </cell>
          <cell r="F1254">
            <v>0</v>
          </cell>
          <cell r="G1254">
            <v>0</v>
          </cell>
          <cell r="H1254">
            <v>0</v>
          </cell>
          <cell r="I1254">
            <v>0</v>
          </cell>
          <cell r="J1254">
            <v>0</v>
          </cell>
          <cell r="K1254">
            <v>0</v>
          </cell>
          <cell r="L1254">
            <v>0</v>
          </cell>
        </row>
        <row r="1255">
          <cell r="A1255" t="str">
            <v>LM5913 θ=75˚</v>
          </cell>
          <cell r="C1255">
            <v>0</v>
          </cell>
          <cell r="D1255" t="str">
            <v>NR</v>
          </cell>
          <cell r="E1255">
            <v>0</v>
          </cell>
          <cell r="F1255">
            <v>0</v>
          </cell>
          <cell r="G1255">
            <v>0</v>
          </cell>
          <cell r="H1255">
            <v>0</v>
          </cell>
          <cell r="I1255">
            <v>0</v>
          </cell>
          <cell r="J1255">
            <v>0</v>
          </cell>
          <cell r="K1255">
            <v>0</v>
          </cell>
          <cell r="L1255">
            <v>0</v>
          </cell>
        </row>
        <row r="1256">
          <cell r="A1256" t="str">
            <v>LM5914 θ=90˚</v>
          </cell>
          <cell r="C1256">
            <v>0</v>
          </cell>
          <cell r="D1256" t="str">
            <v>NR</v>
          </cell>
          <cell r="E1256">
            <v>0</v>
          </cell>
          <cell r="F1256">
            <v>0</v>
          </cell>
          <cell r="G1256">
            <v>0</v>
          </cell>
          <cell r="H1256">
            <v>0</v>
          </cell>
          <cell r="I1256">
            <v>0</v>
          </cell>
          <cell r="J1256">
            <v>0</v>
          </cell>
          <cell r="K1256">
            <v>0</v>
          </cell>
          <cell r="L1256">
            <v>0</v>
          </cell>
        </row>
        <row r="1257">
          <cell r="A1257" t="str">
            <v>LM5915  토피 3.0 ~ 4.0M</v>
          </cell>
          <cell r="C1257">
            <v>0</v>
          </cell>
          <cell r="E1257">
            <v>0</v>
          </cell>
          <cell r="F1257">
            <v>0</v>
          </cell>
          <cell r="G1257">
            <v>0</v>
          </cell>
          <cell r="H1257">
            <v>0</v>
          </cell>
          <cell r="I1257">
            <v>0</v>
          </cell>
          <cell r="J1257">
            <v>0</v>
          </cell>
          <cell r="K1257">
            <v>0</v>
          </cell>
          <cell r="L1257">
            <v>0</v>
          </cell>
        </row>
        <row r="1258">
          <cell r="A1258" t="str">
            <v>LM5916 θ=60˚</v>
          </cell>
          <cell r="C1258">
            <v>0</v>
          </cell>
          <cell r="D1258" t="str">
            <v>NR</v>
          </cell>
          <cell r="E1258">
            <v>0</v>
          </cell>
          <cell r="F1258">
            <v>0</v>
          </cell>
          <cell r="G1258">
            <v>0</v>
          </cell>
          <cell r="H1258">
            <v>0</v>
          </cell>
          <cell r="I1258">
            <v>0</v>
          </cell>
          <cell r="J1258">
            <v>0</v>
          </cell>
          <cell r="K1258">
            <v>0</v>
          </cell>
          <cell r="L1258">
            <v>0</v>
          </cell>
        </row>
        <row r="1259">
          <cell r="A1259" t="str">
            <v>LM5917 θ=75˚</v>
          </cell>
          <cell r="C1259">
            <v>0</v>
          </cell>
          <cell r="D1259" t="str">
            <v>NR</v>
          </cell>
          <cell r="E1259">
            <v>0</v>
          </cell>
          <cell r="F1259">
            <v>0</v>
          </cell>
          <cell r="G1259">
            <v>0</v>
          </cell>
          <cell r="H1259">
            <v>0</v>
          </cell>
          <cell r="I1259">
            <v>0</v>
          </cell>
          <cell r="J1259">
            <v>0</v>
          </cell>
          <cell r="K1259">
            <v>0</v>
          </cell>
          <cell r="L1259">
            <v>0</v>
          </cell>
        </row>
        <row r="1260">
          <cell r="A1260" t="str">
            <v>LM5918 θ=90˚</v>
          </cell>
          <cell r="C1260">
            <v>0</v>
          </cell>
          <cell r="D1260" t="str">
            <v>NR</v>
          </cell>
          <cell r="E1260">
            <v>0</v>
          </cell>
          <cell r="F1260">
            <v>0</v>
          </cell>
          <cell r="G1260">
            <v>0</v>
          </cell>
          <cell r="H1260">
            <v>0</v>
          </cell>
          <cell r="I1260">
            <v>0</v>
          </cell>
          <cell r="J1260">
            <v>0</v>
          </cell>
          <cell r="K1260">
            <v>0</v>
          </cell>
          <cell r="L1260">
            <v>0</v>
          </cell>
        </row>
        <row r="1261">
          <cell r="A1261" t="str">
            <v>LM5920  평행식날개벽(5.0x5.0)</v>
          </cell>
          <cell r="C1261">
            <v>0</v>
          </cell>
          <cell r="E1261">
            <v>0</v>
          </cell>
          <cell r="F1261">
            <v>0</v>
          </cell>
          <cell r="G1261">
            <v>0</v>
          </cell>
          <cell r="H1261">
            <v>0</v>
          </cell>
          <cell r="I1261">
            <v>0</v>
          </cell>
          <cell r="J1261">
            <v>0</v>
          </cell>
          <cell r="K1261">
            <v>0</v>
          </cell>
          <cell r="L1261">
            <v>0</v>
          </cell>
        </row>
        <row r="1262">
          <cell r="A1262" t="str">
            <v>LM5921  토피 0 ~ 2.0M</v>
          </cell>
          <cell r="C1262">
            <v>0</v>
          </cell>
          <cell r="E1262">
            <v>0</v>
          </cell>
          <cell r="F1262">
            <v>0</v>
          </cell>
          <cell r="G1262">
            <v>0</v>
          </cell>
          <cell r="H1262">
            <v>0</v>
          </cell>
          <cell r="I1262">
            <v>0</v>
          </cell>
          <cell r="J1262">
            <v>0</v>
          </cell>
          <cell r="K1262">
            <v>0</v>
          </cell>
          <cell r="L1262">
            <v>0</v>
          </cell>
        </row>
        <row r="1263">
          <cell r="A1263" t="str">
            <v>LM5922 θ=60˚</v>
          </cell>
          <cell r="C1263">
            <v>0</v>
          </cell>
          <cell r="D1263" t="str">
            <v>NR</v>
          </cell>
          <cell r="E1263">
            <v>0</v>
          </cell>
          <cell r="F1263">
            <v>0</v>
          </cell>
          <cell r="G1263">
            <v>0</v>
          </cell>
          <cell r="H1263">
            <v>0</v>
          </cell>
          <cell r="I1263">
            <v>0</v>
          </cell>
          <cell r="J1263">
            <v>0</v>
          </cell>
          <cell r="K1263">
            <v>0</v>
          </cell>
          <cell r="L1263">
            <v>0</v>
          </cell>
        </row>
        <row r="1264">
          <cell r="A1264" t="str">
            <v>LM5923 θ=75˚</v>
          </cell>
          <cell r="C1264">
            <v>0</v>
          </cell>
          <cell r="D1264" t="str">
            <v>NR</v>
          </cell>
          <cell r="E1264">
            <v>0</v>
          </cell>
          <cell r="F1264">
            <v>0</v>
          </cell>
          <cell r="G1264">
            <v>0</v>
          </cell>
          <cell r="H1264">
            <v>0</v>
          </cell>
          <cell r="I1264">
            <v>0</v>
          </cell>
          <cell r="J1264">
            <v>0</v>
          </cell>
          <cell r="K1264">
            <v>0</v>
          </cell>
          <cell r="L1264">
            <v>0</v>
          </cell>
        </row>
        <row r="1265">
          <cell r="A1265" t="str">
            <v>LM5924 θ=90˚</v>
          </cell>
          <cell r="C1265">
            <v>0</v>
          </cell>
          <cell r="D1265" t="str">
            <v>NR</v>
          </cell>
          <cell r="E1265">
            <v>0</v>
          </cell>
          <cell r="F1265">
            <v>0</v>
          </cell>
          <cell r="G1265">
            <v>0</v>
          </cell>
          <cell r="H1265">
            <v>0</v>
          </cell>
          <cell r="I1265">
            <v>0</v>
          </cell>
          <cell r="J1265">
            <v>0</v>
          </cell>
          <cell r="K1265">
            <v>0</v>
          </cell>
          <cell r="L1265">
            <v>0</v>
          </cell>
        </row>
        <row r="1266">
          <cell r="A1266" t="str">
            <v>LM5930  평행식날개벽(5.5x5.5)</v>
          </cell>
          <cell r="C1266">
            <v>0</v>
          </cell>
          <cell r="E1266">
            <v>0</v>
          </cell>
          <cell r="F1266">
            <v>0</v>
          </cell>
          <cell r="G1266">
            <v>0</v>
          </cell>
          <cell r="H1266">
            <v>0</v>
          </cell>
          <cell r="I1266">
            <v>0</v>
          </cell>
          <cell r="J1266">
            <v>0</v>
          </cell>
          <cell r="K1266">
            <v>0</v>
          </cell>
          <cell r="L1266">
            <v>0</v>
          </cell>
        </row>
        <row r="1267">
          <cell r="A1267" t="str">
            <v>LM5931  토피 0 ~ 2.0M</v>
          </cell>
          <cell r="C1267">
            <v>0</v>
          </cell>
          <cell r="E1267">
            <v>0</v>
          </cell>
          <cell r="F1267">
            <v>0</v>
          </cell>
          <cell r="G1267">
            <v>0</v>
          </cell>
          <cell r="H1267">
            <v>0</v>
          </cell>
          <cell r="I1267">
            <v>0</v>
          </cell>
          <cell r="J1267">
            <v>0</v>
          </cell>
          <cell r="K1267">
            <v>0</v>
          </cell>
          <cell r="L1267">
            <v>0</v>
          </cell>
        </row>
        <row r="1268">
          <cell r="A1268" t="str">
            <v>LM5932 θ=60˚</v>
          </cell>
          <cell r="C1268">
            <v>0</v>
          </cell>
          <cell r="D1268" t="str">
            <v>NR</v>
          </cell>
          <cell r="E1268">
            <v>0</v>
          </cell>
          <cell r="F1268">
            <v>0</v>
          </cell>
          <cell r="G1268">
            <v>0</v>
          </cell>
          <cell r="H1268">
            <v>0</v>
          </cell>
          <cell r="I1268">
            <v>0</v>
          </cell>
          <cell r="J1268">
            <v>0</v>
          </cell>
          <cell r="K1268">
            <v>0</v>
          </cell>
          <cell r="L1268">
            <v>0</v>
          </cell>
        </row>
        <row r="1269">
          <cell r="A1269" t="str">
            <v>LM5933 θ=75˚</v>
          </cell>
          <cell r="C1269">
            <v>0</v>
          </cell>
          <cell r="D1269" t="str">
            <v>NR</v>
          </cell>
          <cell r="E1269">
            <v>0</v>
          </cell>
          <cell r="F1269">
            <v>0</v>
          </cell>
          <cell r="G1269">
            <v>0</v>
          </cell>
          <cell r="H1269">
            <v>0</v>
          </cell>
          <cell r="I1269">
            <v>0</v>
          </cell>
          <cell r="J1269">
            <v>0</v>
          </cell>
          <cell r="K1269">
            <v>0</v>
          </cell>
          <cell r="L1269">
            <v>0</v>
          </cell>
        </row>
        <row r="1270">
          <cell r="A1270" t="str">
            <v>LM5934 θ=90˚</v>
          </cell>
          <cell r="C1270">
            <v>0</v>
          </cell>
          <cell r="D1270" t="str">
            <v>NR</v>
          </cell>
          <cell r="E1270">
            <v>0</v>
          </cell>
          <cell r="F1270">
            <v>0</v>
          </cell>
          <cell r="G1270">
            <v>0</v>
          </cell>
          <cell r="H1270">
            <v>0</v>
          </cell>
          <cell r="I1270">
            <v>0</v>
          </cell>
          <cell r="J1270">
            <v>0</v>
          </cell>
          <cell r="K1270">
            <v>0</v>
          </cell>
          <cell r="L1270">
            <v>0</v>
          </cell>
        </row>
        <row r="1271">
          <cell r="A1271" t="str">
            <v>LM5940  평행식날개벽(6.5x4.5)</v>
          </cell>
          <cell r="C1271">
            <v>0</v>
          </cell>
          <cell r="E1271">
            <v>0</v>
          </cell>
          <cell r="F1271">
            <v>0</v>
          </cell>
          <cell r="G1271">
            <v>0</v>
          </cell>
          <cell r="H1271">
            <v>0</v>
          </cell>
          <cell r="I1271">
            <v>0</v>
          </cell>
          <cell r="J1271">
            <v>0</v>
          </cell>
          <cell r="K1271">
            <v>0</v>
          </cell>
          <cell r="L1271">
            <v>0</v>
          </cell>
        </row>
        <row r="1272">
          <cell r="A1272" t="str">
            <v>LM5941  토피 0 ~ 2.0M</v>
          </cell>
          <cell r="C1272">
            <v>0</v>
          </cell>
          <cell r="E1272">
            <v>0</v>
          </cell>
          <cell r="F1272">
            <v>0</v>
          </cell>
          <cell r="G1272">
            <v>0</v>
          </cell>
          <cell r="H1272">
            <v>0</v>
          </cell>
          <cell r="I1272">
            <v>0</v>
          </cell>
          <cell r="J1272">
            <v>0</v>
          </cell>
          <cell r="K1272">
            <v>0</v>
          </cell>
          <cell r="L1272">
            <v>0</v>
          </cell>
        </row>
        <row r="1273">
          <cell r="A1273" t="str">
            <v>LM5942 θ=60˚</v>
          </cell>
          <cell r="C1273">
            <v>0</v>
          </cell>
          <cell r="D1273" t="str">
            <v>NR</v>
          </cell>
          <cell r="E1273">
            <v>0</v>
          </cell>
          <cell r="F1273">
            <v>0</v>
          </cell>
          <cell r="G1273">
            <v>0</v>
          </cell>
          <cell r="H1273">
            <v>0</v>
          </cell>
          <cell r="I1273">
            <v>0</v>
          </cell>
          <cell r="J1273">
            <v>0</v>
          </cell>
          <cell r="K1273">
            <v>0</v>
          </cell>
          <cell r="L1273">
            <v>0</v>
          </cell>
        </row>
        <row r="1274">
          <cell r="A1274" t="str">
            <v>LM5943 θ=75˚</v>
          </cell>
          <cell r="C1274">
            <v>0</v>
          </cell>
          <cell r="D1274" t="str">
            <v>NR</v>
          </cell>
          <cell r="E1274">
            <v>0</v>
          </cell>
          <cell r="F1274">
            <v>0</v>
          </cell>
          <cell r="G1274">
            <v>0</v>
          </cell>
          <cell r="H1274">
            <v>0</v>
          </cell>
          <cell r="I1274">
            <v>0</v>
          </cell>
          <cell r="J1274">
            <v>0</v>
          </cell>
          <cell r="K1274">
            <v>0</v>
          </cell>
          <cell r="L1274">
            <v>0</v>
          </cell>
        </row>
        <row r="1275">
          <cell r="A1275" t="str">
            <v>LM5944 θ=90˚</v>
          </cell>
          <cell r="C1275">
            <v>0</v>
          </cell>
          <cell r="D1275" t="str">
            <v>NR</v>
          </cell>
          <cell r="E1275">
            <v>0</v>
          </cell>
          <cell r="F1275">
            <v>0</v>
          </cell>
          <cell r="G1275">
            <v>0</v>
          </cell>
          <cell r="H1275">
            <v>0</v>
          </cell>
          <cell r="I1275">
            <v>0</v>
          </cell>
          <cell r="J1275">
            <v>0</v>
          </cell>
          <cell r="K1275">
            <v>0</v>
          </cell>
          <cell r="L1275">
            <v>0</v>
          </cell>
        </row>
        <row r="1276">
          <cell r="A1276" t="str">
            <v>LL8000  기타공</v>
          </cell>
          <cell r="C1276">
            <v>0</v>
          </cell>
          <cell r="E1276">
            <v>0</v>
          </cell>
          <cell r="F1276">
            <v>19248503</v>
          </cell>
          <cell r="G1276">
            <v>0</v>
          </cell>
          <cell r="H1276">
            <v>36479344</v>
          </cell>
          <cell r="I1276">
            <v>0</v>
          </cell>
          <cell r="J1276">
            <v>3350903</v>
          </cell>
          <cell r="K1276">
            <v>0</v>
          </cell>
          <cell r="L1276">
            <v>59078750</v>
          </cell>
        </row>
        <row r="1277">
          <cell r="A1277" t="str">
            <v>LL8100  수로보호공</v>
          </cell>
          <cell r="C1277">
            <v>0</v>
          </cell>
          <cell r="E1277">
            <v>0</v>
          </cell>
          <cell r="F1277">
            <v>9522576</v>
          </cell>
          <cell r="G1277">
            <v>0</v>
          </cell>
          <cell r="H1277">
            <v>16567047</v>
          </cell>
          <cell r="I1277">
            <v>0</v>
          </cell>
          <cell r="J1277">
            <v>1466119</v>
          </cell>
          <cell r="K1277">
            <v>0</v>
          </cell>
          <cell r="L1277">
            <v>27555742</v>
          </cell>
        </row>
        <row r="1278">
          <cell r="A1278" t="str">
            <v>DE  터파기</v>
          </cell>
          <cell r="C1278">
            <v>0</v>
          </cell>
          <cell r="E1278">
            <v>0</v>
          </cell>
          <cell r="F1278">
            <v>64400</v>
          </cell>
          <cell r="G1278">
            <v>0</v>
          </cell>
          <cell r="H1278">
            <v>112000</v>
          </cell>
          <cell r="I1278">
            <v>0</v>
          </cell>
          <cell r="J1278">
            <v>87640</v>
          </cell>
          <cell r="K1278">
            <v>0</v>
          </cell>
          <cell r="L1278">
            <v>264040</v>
          </cell>
        </row>
        <row r="1279">
          <cell r="A1279" t="str">
            <v>DE1110  육상토사(0 ~ 2 M)</v>
          </cell>
          <cell r="C1279">
            <v>280</v>
          </cell>
          <cell r="D1279" t="str">
            <v>M3</v>
          </cell>
          <cell r="E1279">
            <v>230</v>
          </cell>
          <cell r="F1279">
            <v>64400</v>
          </cell>
          <cell r="G1279">
            <v>400</v>
          </cell>
          <cell r="H1279">
            <v>112000</v>
          </cell>
          <cell r="I1279">
            <v>313</v>
          </cell>
          <cell r="J1279">
            <v>87640</v>
          </cell>
          <cell r="K1279">
            <v>943</v>
          </cell>
          <cell r="L1279">
            <v>264040</v>
          </cell>
          <cell r="M1279" t="str">
            <v>#.188</v>
          </cell>
        </row>
        <row r="1280">
          <cell r="A1280" t="str">
            <v>DH1000  되메우기</v>
          </cell>
          <cell r="C1280">
            <v>0</v>
          </cell>
          <cell r="E1280">
            <v>0</v>
          </cell>
          <cell r="F1280">
            <v>5952</v>
          </cell>
          <cell r="G1280">
            <v>0</v>
          </cell>
          <cell r="H1280">
            <v>50368</v>
          </cell>
          <cell r="I1280">
            <v>0</v>
          </cell>
          <cell r="J1280">
            <v>5264</v>
          </cell>
          <cell r="K1280">
            <v>0</v>
          </cell>
          <cell r="L1280">
            <v>61584</v>
          </cell>
        </row>
        <row r="1281">
          <cell r="A1281" t="str">
            <v>DH1010  비다짐</v>
          </cell>
          <cell r="C1281">
            <v>0</v>
          </cell>
          <cell r="D1281" t="str">
            <v>M3</v>
          </cell>
          <cell r="E1281">
            <v>0</v>
          </cell>
          <cell r="F1281">
            <v>0</v>
          </cell>
          <cell r="G1281">
            <v>0</v>
          </cell>
          <cell r="H1281">
            <v>0</v>
          </cell>
          <cell r="I1281">
            <v>0</v>
          </cell>
          <cell r="J1281">
            <v>0</v>
          </cell>
          <cell r="K1281">
            <v>0</v>
          </cell>
          <cell r="L1281">
            <v>0</v>
          </cell>
        </row>
        <row r="1282">
          <cell r="A1282" t="str">
            <v>DH1020  기계다짐</v>
          </cell>
          <cell r="C1282">
            <v>16</v>
          </cell>
          <cell r="D1282" t="str">
            <v>M3</v>
          </cell>
          <cell r="E1282">
            <v>372</v>
          </cell>
          <cell r="F1282">
            <v>5952</v>
          </cell>
          <cell r="G1282">
            <v>3148</v>
          </cell>
          <cell r="H1282">
            <v>50368</v>
          </cell>
          <cell r="I1282">
            <v>329</v>
          </cell>
          <cell r="J1282">
            <v>5264</v>
          </cell>
          <cell r="K1282">
            <v>3849</v>
          </cell>
          <cell r="L1282">
            <v>61584</v>
          </cell>
          <cell r="M1282" t="str">
            <v>#.62</v>
          </cell>
        </row>
        <row r="1283">
          <cell r="A1283" t="str">
            <v>DH1030  인력다짐</v>
          </cell>
          <cell r="C1283">
            <v>0</v>
          </cell>
          <cell r="D1283" t="str">
            <v>M3</v>
          </cell>
          <cell r="E1283">
            <v>0</v>
          </cell>
          <cell r="F1283">
            <v>0</v>
          </cell>
          <cell r="G1283">
            <v>0</v>
          </cell>
          <cell r="H1283">
            <v>0</v>
          </cell>
          <cell r="I1283">
            <v>0</v>
          </cell>
          <cell r="J1283">
            <v>0</v>
          </cell>
          <cell r="K1283">
            <v>0</v>
          </cell>
          <cell r="L1283">
            <v>0</v>
          </cell>
        </row>
        <row r="1284">
          <cell r="A1284" t="str">
            <v>EA  콘크리트 생산</v>
          </cell>
          <cell r="C1284">
            <v>0</v>
          </cell>
          <cell r="E1284">
            <v>0</v>
          </cell>
          <cell r="F1284">
            <v>5174777</v>
          </cell>
          <cell r="G1284">
            <v>0</v>
          </cell>
          <cell r="H1284">
            <v>1313645</v>
          </cell>
          <cell r="I1284">
            <v>0</v>
          </cell>
          <cell r="J1284">
            <v>1346717</v>
          </cell>
          <cell r="K1284">
            <v>0</v>
          </cell>
          <cell r="L1284">
            <v>7835139</v>
          </cell>
        </row>
        <row r="1285">
          <cell r="A1285" t="str">
            <v>EA4400  240KG/CM2,골재최대32M/M</v>
          </cell>
          <cell r="C1285">
            <v>53</v>
          </cell>
          <cell r="D1285" t="str">
            <v>M3</v>
          </cell>
          <cell r="E1285">
            <v>44834</v>
          </cell>
          <cell r="F1285">
            <v>2376202</v>
          </cell>
          <cell r="G1285">
            <v>11500</v>
          </cell>
          <cell r="H1285">
            <v>609500</v>
          </cell>
          <cell r="I1285">
            <v>12124</v>
          </cell>
          <cell r="J1285">
            <v>642572</v>
          </cell>
          <cell r="K1285">
            <v>68458</v>
          </cell>
          <cell r="L1285">
            <v>3628274</v>
          </cell>
          <cell r="M1285" t="str">
            <v>#.189</v>
          </cell>
        </row>
        <row r="1286">
          <cell r="A1286" t="str">
            <v>EA3300  210KG/CM2,골재최대25M/M</v>
          </cell>
          <cell r="C1286">
            <v>0</v>
          </cell>
          <cell r="D1286" t="str">
            <v>M3</v>
          </cell>
          <cell r="E1286">
            <v>0</v>
          </cell>
          <cell r="F1286">
            <v>0</v>
          </cell>
          <cell r="G1286">
            <v>0</v>
          </cell>
          <cell r="H1286">
            <v>0</v>
          </cell>
          <cell r="I1286">
            <v>0</v>
          </cell>
          <cell r="J1286">
            <v>0</v>
          </cell>
          <cell r="K1286">
            <v>0</v>
          </cell>
          <cell r="L1286">
            <v>0</v>
          </cell>
        </row>
        <row r="1287">
          <cell r="A1287" t="str">
            <v>EA3500  210KG/CM2,골재최대40M/M</v>
          </cell>
          <cell r="C1287">
            <v>65</v>
          </cell>
          <cell r="D1287" t="str">
            <v>M3</v>
          </cell>
          <cell r="E1287">
            <v>43055</v>
          </cell>
          <cell r="F1287">
            <v>2798575</v>
          </cell>
          <cell r="G1287">
            <v>10833</v>
          </cell>
          <cell r="H1287">
            <v>704145</v>
          </cell>
          <cell r="I1287">
            <v>10833</v>
          </cell>
          <cell r="J1287">
            <v>704145</v>
          </cell>
          <cell r="K1287">
            <v>64721</v>
          </cell>
          <cell r="L1287">
            <v>4206865</v>
          </cell>
          <cell r="M1287" t="str">
            <v>#.190</v>
          </cell>
        </row>
        <row r="1288">
          <cell r="A1288" t="str">
            <v>EB  콘크리트 구입</v>
          </cell>
          <cell r="C1288">
            <v>0</v>
          </cell>
          <cell r="E1288">
            <v>0</v>
          </cell>
          <cell r="F1288">
            <v>175884</v>
          </cell>
          <cell r="G1288">
            <v>0</v>
          </cell>
          <cell r="H1288">
            <v>0</v>
          </cell>
          <cell r="I1288">
            <v>0</v>
          </cell>
          <cell r="J1288">
            <v>0</v>
          </cell>
          <cell r="K1288">
            <v>0</v>
          </cell>
          <cell r="L1288">
            <v>175884</v>
          </cell>
        </row>
        <row r="1289">
          <cell r="A1289" t="str">
            <v>EB1600  150KG/CM2,골재최대40M/M</v>
          </cell>
          <cell r="C1289">
            <v>4</v>
          </cell>
          <cell r="D1289" t="str">
            <v>M3</v>
          </cell>
          <cell r="E1289">
            <v>43971</v>
          </cell>
          <cell r="F1289">
            <v>175884</v>
          </cell>
          <cell r="G1289">
            <v>0</v>
          </cell>
          <cell r="H1289">
            <v>0</v>
          </cell>
          <cell r="I1289">
            <v>0</v>
          </cell>
          <cell r="J1289">
            <v>0</v>
          </cell>
          <cell r="K1289">
            <v>43971</v>
          </cell>
          <cell r="L1289">
            <v>175884</v>
          </cell>
          <cell r="M1289" t="str">
            <v>#.191</v>
          </cell>
        </row>
        <row r="1290">
          <cell r="A1290" t="str">
            <v>EC  콘크리트 타설</v>
          </cell>
          <cell r="C1290">
            <v>0</v>
          </cell>
          <cell r="E1290">
            <v>0</v>
          </cell>
          <cell r="F1290">
            <v>2850</v>
          </cell>
          <cell r="G1290">
            <v>0</v>
          </cell>
          <cell r="H1290">
            <v>5254513</v>
          </cell>
          <cell r="I1290">
            <v>0</v>
          </cell>
          <cell r="J1290">
            <v>475</v>
          </cell>
          <cell r="K1290">
            <v>0</v>
          </cell>
          <cell r="L1290">
            <v>5257838</v>
          </cell>
        </row>
        <row r="1291">
          <cell r="A1291" t="str">
            <v>EC1500  무근(소형구조물)</v>
          </cell>
          <cell r="C1291">
            <v>27</v>
          </cell>
          <cell r="D1291" t="str">
            <v>M3</v>
          </cell>
          <cell r="E1291">
            <v>0</v>
          </cell>
          <cell r="F1291">
            <v>0</v>
          </cell>
          <cell r="G1291">
            <v>43069</v>
          </cell>
          <cell r="H1291">
            <v>1162863</v>
          </cell>
          <cell r="I1291">
            <v>0</v>
          </cell>
          <cell r="J1291">
            <v>0</v>
          </cell>
          <cell r="K1291">
            <v>43069</v>
          </cell>
          <cell r="L1291">
            <v>1162863</v>
          </cell>
          <cell r="M1291" t="str">
            <v>#.192</v>
          </cell>
        </row>
        <row r="1292">
          <cell r="A1292" t="str">
            <v>EC2500  철근(소형구조물)</v>
          </cell>
          <cell r="C1292">
            <v>95</v>
          </cell>
          <cell r="D1292" t="str">
            <v>M3</v>
          </cell>
          <cell r="E1292">
            <v>30</v>
          </cell>
          <cell r="F1292">
            <v>2850</v>
          </cell>
          <cell r="G1292">
            <v>43070</v>
          </cell>
          <cell r="H1292">
            <v>4091650</v>
          </cell>
          <cell r="I1292">
            <v>5</v>
          </cell>
          <cell r="J1292">
            <v>475</v>
          </cell>
          <cell r="K1292">
            <v>43105</v>
          </cell>
          <cell r="L1292">
            <v>4094975</v>
          </cell>
          <cell r="M1292" t="str">
            <v>#.193</v>
          </cell>
        </row>
        <row r="1293">
          <cell r="A1293" t="str">
            <v>ED  거푸집</v>
          </cell>
          <cell r="C1293">
            <v>0</v>
          </cell>
          <cell r="E1293">
            <v>0</v>
          </cell>
          <cell r="F1293">
            <v>4098713</v>
          </cell>
          <cell r="G1293">
            <v>0</v>
          </cell>
          <cell r="H1293">
            <v>9836521</v>
          </cell>
          <cell r="I1293">
            <v>0</v>
          </cell>
          <cell r="J1293">
            <v>26023</v>
          </cell>
          <cell r="K1293">
            <v>0</v>
          </cell>
          <cell r="L1293">
            <v>13961257</v>
          </cell>
        </row>
        <row r="1294">
          <cell r="A1294" t="str">
            <v>ED3310  매끈한 마감</v>
          </cell>
          <cell r="B1294" t="str">
            <v>수직면</v>
          </cell>
          <cell r="C1294">
            <v>103</v>
          </cell>
          <cell r="D1294" t="str">
            <v>M2</v>
          </cell>
          <cell r="E1294">
            <v>5158</v>
          </cell>
          <cell r="F1294">
            <v>531274</v>
          </cell>
          <cell r="G1294">
            <v>19185</v>
          </cell>
          <cell r="H1294">
            <v>1976055</v>
          </cell>
          <cell r="I1294">
            <v>0</v>
          </cell>
          <cell r="J1294">
            <v>0</v>
          </cell>
          <cell r="K1294">
            <v>24343</v>
          </cell>
          <cell r="L1294">
            <v>2507329</v>
          </cell>
          <cell r="M1294" t="str">
            <v>#.194</v>
          </cell>
        </row>
        <row r="1295">
          <cell r="A1295" t="str">
            <v>ED2300  보통마감</v>
          </cell>
          <cell r="B1295" t="str">
            <v>수직면</v>
          </cell>
          <cell r="C1295">
            <v>321</v>
          </cell>
          <cell r="D1295" t="str">
            <v>M2</v>
          </cell>
          <cell r="E1295">
            <v>4444</v>
          </cell>
          <cell r="F1295">
            <v>1426524</v>
          </cell>
          <cell r="G1295">
            <v>16293</v>
          </cell>
          <cell r="H1295">
            <v>5230053</v>
          </cell>
          <cell r="I1295">
            <v>0</v>
          </cell>
          <cell r="J1295">
            <v>0</v>
          </cell>
          <cell r="K1295">
            <v>20737</v>
          </cell>
          <cell r="L1295">
            <v>6656577</v>
          </cell>
          <cell r="M1295" t="str">
            <v>#.195</v>
          </cell>
        </row>
        <row r="1296">
          <cell r="A1296" t="str">
            <v>ED1300  거친마감</v>
          </cell>
          <cell r="B1296" t="str">
            <v>수직면</v>
          </cell>
          <cell r="C1296">
            <v>3</v>
          </cell>
          <cell r="D1296" t="str">
            <v>M2</v>
          </cell>
          <cell r="E1296">
            <v>3846</v>
          </cell>
          <cell r="F1296">
            <v>11538</v>
          </cell>
          <cell r="G1296">
            <v>13034</v>
          </cell>
          <cell r="H1296">
            <v>39102</v>
          </cell>
          <cell r="I1296">
            <v>0</v>
          </cell>
          <cell r="J1296">
            <v>0</v>
          </cell>
          <cell r="K1296">
            <v>16880</v>
          </cell>
          <cell r="L1296">
            <v>50640</v>
          </cell>
          <cell r="M1296" t="str">
            <v>#.196</v>
          </cell>
        </row>
        <row r="1297">
          <cell r="A1297" t="str">
            <v>EE1000  이형철근(연강)</v>
          </cell>
          <cell r="C1297">
            <v>0</v>
          </cell>
          <cell r="E1297">
            <v>0</v>
          </cell>
          <cell r="F1297">
            <v>2129377</v>
          </cell>
          <cell r="G1297">
            <v>0</v>
          </cell>
          <cell r="H1297">
            <v>2591311</v>
          </cell>
          <cell r="I1297">
            <v>0</v>
          </cell>
          <cell r="J1297">
            <v>26023</v>
          </cell>
          <cell r="K1297">
            <v>0</v>
          </cell>
          <cell r="L1297">
            <v>4746711</v>
          </cell>
        </row>
        <row r="1298">
          <cell r="A1298" t="str">
            <v>EE1120  직경 10 M/M 이하</v>
          </cell>
          <cell r="B1298" t="str">
            <v>보통</v>
          </cell>
          <cell r="C1298">
            <v>0</v>
          </cell>
          <cell r="D1298" t="str">
            <v>TON</v>
          </cell>
          <cell r="E1298">
            <v>0</v>
          </cell>
          <cell r="F1298">
            <v>0</v>
          </cell>
          <cell r="G1298">
            <v>0</v>
          </cell>
          <cell r="H1298">
            <v>0</v>
          </cell>
          <cell r="I1298">
            <v>0</v>
          </cell>
          <cell r="J1298">
            <v>0</v>
          </cell>
          <cell r="K1298">
            <v>0</v>
          </cell>
          <cell r="L1298">
            <v>0</v>
          </cell>
        </row>
        <row r="1299">
          <cell r="A1299" t="str">
            <v>EE1220  직경 13 M/M</v>
          </cell>
          <cell r="B1299" t="str">
            <v>보통</v>
          </cell>
          <cell r="C1299">
            <v>2.2349999999999999</v>
          </cell>
          <cell r="D1299" t="str">
            <v>TON</v>
          </cell>
          <cell r="E1299">
            <v>404823</v>
          </cell>
          <cell r="F1299">
            <v>904779</v>
          </cell>
          <cell r="G1299">
            <v>489019</v>
          </cell>
          <cell r="H1299">
            <v>1092957</v>
          </cell>
          <cell r="I1299">
            <v>4911</v>
          </cell>
          <cell r="J1299">
            <v>10976</v>
          </cell>
          <cell r="K1299">
            <v>898753</v>
          </cell>
          <cell r="L1299">
            <v>2008712</v>
          </cell>
          <cell r="M1299" t="str">
            <v>#.197</v>
          </cell>
        </row>
        <row r="1300">
          <cell r="A1300" t="str">
            <v>EE1320  직경 16 ~ 25 M/M</v>
          </cell>
          <cell r="B1300" t="str">
            <v>보통</v>
          </cell>
          <cell r="C1300">
            <v>3.0640000000000001</v>
          </cell>
          <cell r="D1300" t="str">
            <v>TON</v>
          </cell>
          <cell r="E1300">
            <v>399673</v>
          </cell>
          <cell r="F1300">
            <v>1224598</v>
          </cell>
          <cell r="G1300">
            <v>489019</v>
          </cell>
          <cell r="H1300">
            <v>1498354</v>
          </cell>
          <cell r="I1300">
            <v>4911</v>
          </cell>
          <cell r="J1300">
            <v>15047</v>
          </cell>
          <cell r="K1300">
            <v>893603</v>
          </cell>
          <cell r="L1300">
            <v>2737999</v>
          </cell>
          <cell r="M1300" t="str">
            <v>#.198</v>
          </cell>
        </row>
        <row r="1301">
          <cell r="A1301" t="str">
            <v>GD1000  P.V.C 파이프</v>
          </cell>
          <cell r="B1301" t="str">
            <v>D=75MM이하</v>
          </cell>
          <cell r="C1301">
            <v>0</v>
          </cell>
          <cell r="D1301" t="str">
            <v>M</v>
          </cell>
          <cell r="E1301">
            <v>0</v>
          </cell>
          <cell r="F1301">
            <v>0</v>
          </cell>
          <cell r="G1301">
            <v>0</v>
          </cell>
          <cell r="H1301">
            <v>0</v>
          </cell>
          <cell r="I1301">
            <v>0</v>
          </cell>
          <cell r="J1301">
            <v>0</v>
          </cell>
          <cell r="K1301">
            <v>0</v>
          </cell>
          <cell r="L1301">
            <v>0</v>
          </cell>
        </row>
        <row r="1302">
          <cell r="A1302" t="str">
            <v>RB2000  찰쌓기</v>
          </cell>
          <cell r="C1302">
            <v>0</v>
          </cell>
          <cell r="E1302">
            <v>0</v>
          </cell>
          <cell r="F1302">
            <v>0</v>
          </cell>
          <cell r="G1302">
            <v>0</v>
          </cell>
          <cell r="H1302">
            <v>0</v>
          </cell>
          <cell r="I1302">
            <v>0</v>
          </cell>
          <cell r="J1302">
            <v>0</v>
          </cell>
          <cell r="K1302">
            <v>0</v>
          </cell>
          <cell r="L1302">
            <v>0</v>
          </cell>
        </row>
        <row r="1303">
          <cell r="A1303" t="str">
            <v>RB2100  H=0.0~3.0M</v>
          </cell>
          <cell r="C1303">
            <v>0</v>
          </cell>
          <cell r="D1303" t="str">
            <v>M2</v>
          </cell>
          <cell r="E1303">
            <v>0</v>
          </cell>
          <cell r="F1303">
            <v>0</v>
          </cell>
          <cell r="G1303">
            <v>0</v>
          </cell>
          <cell r="H1303">
            <v>0</v>
          </cell>
          <cell r="I1303">
            <v>0</v>
          </cell>
          <cell r="J1303">
            <v>0</v>
          </cell>
          <cell r="K1303">
            <v>0</v>
          </cell>
          <cell r="L1303">
            <v>0</v>
          </cell>
        </row>
        <row r="1304">
          <cell r="A1304" t="str">
            <v>RB2200  H=3.0~6.0M</v>
          </cell>
          <cell r="C1304">
            <v>0</v>
          </cell>
          <cell r="D1304" t="str">
            <v>M2</v>
          </cell>
          <cell r="E1304">
            <v>0</v>
          </cell>
          <cell r="F1304">
            <v>0</v>
          </cell>
          <cell r="G1304">
            <v>0</v>
          </cell>
          <cell r="H1304">
            <v>0</v>
          </cell>
          <cell r="I1304">
            <v>0</v>
          </cell>
          <cell r="J1304">
            <v>0</v>
          </cell>
          <cell r="K1304">
            <v>0</v>
          </cell>
          <cell r="L1304">
            <v>0</v>
          </cell>
        </row>
        <row r="1305">
          <cell r="A1305" t="str">
            <v>RC3200  잡석깔기</v>
          </cell>
          <cell r="B1305" t="str">
            <v>T=30CM</v>
          </cell>
          <cell r="C1305">
            <v>0</v>
          </cell>
          <cell r="D1305" t="str">
            <v>M3</v>
          </cell>
          <cell r="E1305">
            <v>0</v>
          </cell>
          <cell r="F1305">
            <v>0</v>
          </cell>
          <cell r="G1305">
            <v>0</v>
          </cell>
          <cell r="H1305">
            <v>0</v>
          </cell>
          <cell r="I1305">
            <v>0</v>
          </cell>
          <cell r="J1305">
            <v>0</v>
          </cell>
          <cell r="K1305">
            <v>0</v>
          </cell>
          <cell r="L1305">
            <v>0</v>
          </cell>
        </row>
        <row r="1306">
          <cell r="A1306" t="str">
            <v>EE7400  스페이셔 설치</v>
          </cell>
          <cell r="C1306">
            <v>0</v>
          </cell>
          <cell r="E1306">
            <v>0</v>
          </cell>
          <cell r="F1306">
            <v>0</v>
          </cell>
          <cell r="G1306">
            <v>0</v>
          </cell>
          <cell r="H1306">
            <v>0</v>
          </cell>
          <cell r="I1306">
            <v>0</v>
          </cell>
          <cell r="J1306">
            <v>0</v>
          </cell>
          <cell r="K1306">
            <v>0</v>
          </cell>
          <cell r="L1306">
            <v>0</v>
          </cell>
        </row>
        <row r="1307">
          <cell r="A1307" t="str">
            <v>EE7401  슬래브 및 기초</v>
          </cell>
          <cell r="C1307">
            <v>0</v>
          </cell>
          <cell r="D1307" t="str">
            <v>M2</v>
          </cell>
          <cell r="E1307">
            <v>0</v>
          </cell>
          <cell r="F1307">
            <v>0</v>
          </cell>
          <cell r="G1307">
            <v>0</v>
          </cell>
          <cell r="H1307">
            <v>0</v>
          </cell>
          <cell r="I1307">
            <v>0</v>
          </cell>
          <cell r="J1307">
            <v>0</v>
          </cell>
          <cell r="K1307">
            <v>0</v>
          </cell>
          <cell r="L1307">
            <v>0</v>
          </cell>
        </row>
        <row r="1308">
          <cell r="A1308" t="str">
            <v>EE7402  벽체용</v>
          </cell>
          <cell r="C1308">
            <v>0</v>
          </cell>
          <cell r="D1308" t="str">
            <v>M2</v>
          </cell>
          <cell r="E1308">
            <v>0</v>
          </cell>
          <cell r="F1308">
            <v>0</v>
          </cell>
          <cell r="G1308">
            <v>0</v>
          </cell>
          <cell r="H1308">
            <v>0</v>
          </cell>
          <cell r="I1308">
            <v>0</v>
          </cell>
          <cell r="J1308">
            <v>0</v>
          </cell>
          <cell r="K1308">
            <v>0</v>
          </cell>
          <cell r="L1308">
            <v>0</v>
          </cell>
        </row>
        <row r="1309">
          <cell r="A1309" t="str">
            <v>EF  지수판</v>
          </cell>
          <cell r="C1309">
            <v>0</v>
          </cell>
          <cell r="D1309" t="str">
            <v>M</v>
          </cell>
          <cell r="E1309">
            <v>0</v>
          </cell>
          <cell r="F1309">
            <v>0</v>
          </cell>
          <cell r="G1309">
            <v>0</v>
          </cell>
          <cell r="H1309">
            <v>0</v>
          </cell>
          <cell r="I1309">
            <v>0</v>
          </cell>
          <cell r="J1309">
            <v>0</v>
          </cell>
          <cell r="K1309">
            <v>0</v>
          </cell>
          <cell r="L1309">
            <v>0</v>
          </cell>
        </row>
        <row r="1310">
          <cell r="A1310" t="str">
            <v>LL8200  수로이설</v>
          </cell>
          <cell r="C1310">
            <v>0</v>
          </cell>
          <cell r="E1310">
            <v>0</v>
          </cell>
          <cell r="F1310">
            <v>0</v>
          </cell>
          <cell r="G1310">
            <v>0</v>
          </cell>
          <cell r="H1310">
            <v>0</v>
          </cell>
          <cell r="I1310">
            <v>0</v>
          </cell>
          <cell r="J1310">
            <v>0</v>
          </cell>
          <cell r="K1310">
            <v>0</v>
          </cell>
          <cell r="L1310">
            <v>0</v>
          </cell>
        </row>
        <row r="1311">
          <cell r="A1311" t="str">
            <v>DE  터파기</v>
          </cell>
          <cell r="C1311">
            <v>0</v>
          </cell>
          <cell r="E1311">
            <v>0</v>
          </cell>
          <cell r="F1311">
            <v>0</v>
          </cell>
          <cell r="G1311">
            <v>0</v>
          </cell>
          <cell r="H1311">
            <v>0</v>
          </cell>
          <cell r="I1311">
            <v>0</v>
          </cell>
          <cell r="J1311">
            <v>0</v>
          </cell>
          <cell r="K1311">
            <v>0</v>
          </cell>
          <cell r="L1311">
            <v>0</v>
          </cell>
        </row>
        <row r="1312">
          <cell r="A1312" t="str">
            <v>DE1110  육상토사(0 ~ 2 M)</v>
          </cell>
          <cell r="C1312">
            <v>0</v>
          </cell>
          <cell r="D1312" t="str">
            <v>M3</v>
          </cell>
          <cell r="E1312">
            <v>0</v>
          </cell>
          <cell r="F1312">
            <v>0</v>
          </cell>
          <cell r="G1312">
            <v>0</v>
          </cell>
          <cell r="H1312">
            <v>0</v>
          </cell>
          <cell r="I1312">
            <v>0</v>
          </cell>
          <cell r="J1312">
            <v>0</v>
          </cell>
          <cell r="K1312">
            <v>0</v>
          </cell>
          <cell r="L1312">
            <v>0</v>
          </cell>
        </row>
        <row r="1313">
          <cell r="A1313" t="str">
            <v>DH1020  되메우기(기계다짐)</v>
          </cell>
          <cell r="C1313">
            <v>0</v>
          </cell>
          <cell r="D1313" t="str">
            <v>M3</v>
          </cell>
          <cell r="E1313">
            <v>0</v>
          </cell>
          <cell r="F1313">
            <v>0</v>
          </cell>
          <cell r="G1313">
            <v>0</v>
          </cell>
          <cell r="H1313">
            <v>0</v>
          </cell>
          <cell r="I1313">
            <v>0</v>
          </cell>
          <cell r="J1313">
            <v>0</v>
          </cell>
          <cell r="K1313">
            <v>0</v>
          </cell>
          <cell r="L1313">
            <v>0</v>
          </cell>
        </row>
        <row r="1314">
          <cell r="A1314" t="str">
            <v>EA  콘크리트 생산</v>
          </cell>
          <cell r="C1314">
            <v>0</v>
          </cell>
          <cell r="E1314">
            <v>0</v>
          </cell>
          <cell r="F1314">
            <v>0</v>
          </cell>
          <cell r="G1314">
            <v>0</v>
          </cell>
          <cell r="H1314">
            <v>0</v>
          </cell>
          <cell r="I1314">
            <v>0</v>
          </cell>
          <cell r="J1314">
            <v>0</v>
          </cell>
          <cell r="K1314">
            <v>0</v>
          </cell>
          <cell r="L1314">
            <v>0</v>
          </cell>
        </row>
        <row r="1315">
          <cell r="A1315" t="str">
            <v>EA3300  210KG/CM2,골재최대25M/M</v>
          </cell>
          <cell r="C1315">
            <v>0</v>
          </cell>
          <cell r="D1315" t="str">
            <v>M3</v>
          </cell>
          <cell r="E1315">
            <v>0</v>
          </cell>
          <cell r="F1315">
            <v>0</v>
          </cell>
          <cell r="G1315">
            <v>0</v>
          </cell>
          <cell r="H1315">
            <v>0</v>
          </cell>
          <cell r="I1315">
            <v>0</v>
          </cell>
          <cell r="J1315">
            <v>0</v>
          </cell>
          <cell r="K1315">
            <v>0</v>
          </cell>
          <cell r="L1315">
            <v>0</v>
          </cell>
        </row>
        <row r="1316">
          <cell r="A1316" t="str">
            <v>EA3500  210KG/CM2,골재최대40M/M</v>
          </cell>
          <cell r="C1316">
            <v>0</v>
          </cell>
          <cell r="D1316" t="str">
            <v>M3</v>
          </cell>
          <cell r="E1316">
            <v>0</v>
          </cell>
          <cell r="F1316">
            <v>0</v>
          </cell>
          <cell r="G1316">
            <v>0</v>
          </cell>
          <cell r="H1316">
            <v>0</v>
          </cell>
          <cell r="I1316">
            <v>0</v>
          </cell>
          <cell r="J1316">
            <v>0</v>
          </cell>
          <cell r="K1316">
            <v>0</v>
          </cell>
          <cell r="L1316">
            <v>0</v>
          </cell>
        </row>
        <row r="1317">
          <cell r="A1317" t="str">
            <v>EB  콘크리트 구입</v>
          </cell>
          <cell r="C1317">
            <v>0</v>
          </cell>
          <cell r="E1317">
            <v>0</v>
          </cell>
          <cell r="F1317">
            <v>0</v>
          </cell>
          <cell r="G1317">
            <v>0</v>
          </cell>
          <cell r="H1317">
            <v>0</v>
          </cell>
          <cell r="I1317">
            <v>0</v>
          </cell>
          <cell r="J1317">
            <v>0</v>
          </cell>
          <cell r="K1317">
            <v>0</v>
          </cell>
          <cell r="L1317">
            <v>0</v>
          </cell>
        </row>
        <row r="1318">
          <cell r="A1318" t="str">
            <v>EB1600  150KG/CM2,골재최대40M/M</v>
          </cell>
          <cell r="C1318">
            <v>0</v>
          </cell>
          <cell r="D1318" t="str">
            <v>M3</v>
          </cell>
          <cell r="E1318">
            <v>0</v>
          </cell>
          <cell r="F1318">
            <v>0</v>
          </cell>
          <cell r="G1318">
            <v>0</v>
          </cell>
          <cell r="H1318">
            <v>0</v>
          </cell>
          <cell r="I1318">
            <v>0</v>
          </cell>
          <cell r="J1318">
            <v>0</v>
          </cell>
          <cell r="K1318">
            <v>0</v>
          </cell>
          <cell r="L1318">
            <v>0</v>
          </cell>
        </row>
        <row r="1319">
          <cell r="A1319" t="str">
            <v>EC  콘크리트 타설</v>
          </cell>
          <cell r="C1319">
            <v>0</v>
          </cell>
          <cell r="E1319">
            <v>0</v>
          </cell>
          <cell r="F1319">
            <v>0</v>
          </cell>
          <cell r="G1319">
            <v>0</v>
          </cell>
          <cell r="H1319">
            <v>0</v>
          </cell>
          <cell r="I1319">
            <v>0</v>
          </cell>
          <cell r="J1319">
            <v>0</v>
          </cell>
          <cell r="K1319">
            <v>0</v>
          </cell>
          <cell r="L1319">
            <v>0</v>
          </cell>
        </row>
        <row r="1320">
          <cell r="A1320" t="str">
            <v>EC1500  무근(소형구조물)</v>
          </cell>
          <cell r="C1320">
            <v>0</v>
          </cell>
          <cell r="D1320" t="str">
            <v>M3</v>
          </cell>
          <cell r="E1320">
            <v>0</v>
          </cell>
          <cell r="F1320">
            <v>0</v>
          </cell>
          <cell r="G1320">
            <v>0</v>
          </cell>
          <cell r="H1320">
            <v>0</v>
          </cell>
          <cell r="I1320">
            <v>0</v>
          </cell>
          <cell r="J1320">
            <v>0</v>
          </cell>
          <cell r="K1320">
            <v>0</v>
          </cell>
          <cell r="L1320">
            <v>0</v>
          </cell>
        </row>
        <row r="1321">
          <cell r="A1321" t="str">
            <v>EC2500  철근(소형구조물)</v>
          </cell>
          <cell r="C1321">
            <v>0</v>
          </cell>
          <cell r="D1321" t="str">
            <v>M3</v>
          </cell>
          <cell r="E1321">
            <v>0</v>
          </cell>
          <cell r="F1321">
            <v>0</v>
          </cell>
          <cell r="G1321">
            <v>0</v>
          </cell>
          <cell r="H1321">
            <v>0</v>
          </cell>
          <cell r="I1321">
            <v>0</v>
          </cell>
          <cell r="J1321">
            <v>0</v>
          </cell>
          <cell r="K1321">
            <v>0</v>
          </cell>
          <cell r="L1321">
            <v>0</v>
          </cell>
        </row>
        <row r="1322">
          <cell r="A1322" t="str">
            <v>ED  거푸집</v>
          </cell>
          <cell r="C1322">
            <v>0</v>
          </cell>
          <cell r="E1322">
            <v>0</v>
          </cell>
          <cell r="F1322">
            <v>0</v>
          </cell>
          <cell r="G1322">
            <v>0</v>
          </cell>
          <cell r="H1322">
            <v>0</v>
          </cell>
          <cell r="I1322">
            <v>0</v>
          </cell>
          <cell r="J1322">
            <v>0</v>
          </cell>
          <cell r="K1322">
            <v>0</v>
          </cell>
          <cell r="L1322">
            <v>0</v>
          </cell>
        </row>
        <row r="1323">
          <cell r="A1323" t="str">
            <v>ED2300  보통마감</v>
          </cell>
          <cell r="B1323" t="str">
            <v>수직면</v>
          </cell>
          <cell r="C1323">
            <v>0</v>
          </cell>
          <cell r="D1323" t="str">
            <v>M2</v>
          </cell>
          <cell r="E1323">
            <v>0</v>
          </cell>
          <cell r="F1323">
            <v>0</v>
          </cell>
          <cell r="G1323">
            <v>0</v>
          </cell>
          <cell r="H1323">
            <v>0</v>
          </cell>
          <cell r="I1323">
            <v>0</v>
          </cell>
          <cell r="J1323">
            <v>0</v>
          </cell>
          <cell r="K1323">
            <v>0</v>
          </cell>
          <cell r="L1323">
            <v>0</v>
          </cell>
        </row>
        <row r="1324">
          <cell r="A1324" t="str">
            <v>ED1300  거친마감</v>
          </cell>
          <cell r="B1324" t="str">
            <v>수직면</v>
          </cell>
          <cell r="C1324">
            <v>0</v>
          </cell>
          <cell r="D1324" t="str">
            <v>M2</v>
          </cell>
          <cell r="E1324">
            <v>0</v>
          </cell>
          <cell r="F1324">
            <v>0</v>
          </cell>
          <cell r="G1324">
            <v>0</v>
          </cell>
          <cell r="H1324">
            <v>0</v>
          </cell>
          <cell r="I1324">
            <v>0</v>
          </cell>
          <cell r="J1324">
            <v>0</v>
          </cell>
          <cell r="K1324">
            <v>0</v>
          </cell>
          <cell r="L1324">
            <v>0</v>
          </cell>
        </row>
        <row r="1325">
          <cell r="A1325" t="str">
            <v>ED4400  설명된특징있는마감</v>
          </cell>
          <cell r="B1325" t="str">
            <v>곡면</v>
          </cell>
          <cell r="C1325">
            <v>0</v>
          </cell>
          <cell r="D1325" t="str">
            <v>M2</v>
          </cell>
          <cell r="E1325">
            <v>0</v>
          </cell>
          <cell r="F1325">
            <v>0</v>
          </cell>
          <cell r="G1325">
            <v>0</v>
          </cell>
          <cell r="H1325">
            <v>0</v>
          </cell>
          <cell r="I1325">
            <v>0</v>
          </cell>
          <cell r="J1325">
            <v>0</v>
          </cell>
          <cell r="K1325">
            <v>0</v>
          </cell>
          <cell r="L1325">
            <v>0</v>
          </cell>
        </row>
        <row r="1326">
          <cell r="A1326" t="str">
            <v>EE1000  이형철근 (연강)</v>
          </cell>
          <cell r="C1326">
            <v>0</v>
          </cell>
          <cell r="E1326">
            <v>0</v>
          </cell>
          <cell r="F1326">
            <v>0</v>
          </cell>
          <cell r="G1326">
            <v>0</v>
          </cell>
          <cell r="H1326">
            <v>0</v>
          </cell>
          <cell r="I1326">
            <v>0</v>
          </cell>
          <cell r="J1326">
            <v>0</v>
          </cell>
          <cell r="K1326">
            <v>0</v>
          </cell>
          <cell r="L1326">
            <v>0</v>
          </cell>
        </row>
        <row r="1327">
          <cell r="A1327" t="str">
            <v>EE1220  직경 13 M/M</v>
          </cell>
          <cell r="B1327" t="str">
            <v>보통</v>
          </cell>
          <cell r="C1327">
            <v>0</v>
          </cell>
          <cell r="D1327" t="str">
            <v>TON</v>
          </cell>
          <cell r="E1327">
            <v>0</v>
          </cell>
          <cell r="F1327">
            <v>0</v>
          </cell>
          <cell r="G1327">
            <v>0</v>
          </cell>
          <cell r="H1327">
            <v>0</v>
          </cell>
          <cell r="I1327">
            <v>0</v>
          </cell>
          <cell r="J1327">
            <v>0</v>
          </cell>
          <cell r="K1327">
            <v>0</v>
          </cell>
          <cell r="L1327">
            <v>0</v>
          </cell>
        </row>
        <row r="1328">
          <cell r="A1328" t="str">
            <v>EH4100  환경블럭 자연석1형</v>
          </cell>
          <cell r="B1328" t="str">
            <v>1,200*1,000*180</v>
          </cell>
          <cell r="C1328">
            <v>0</v>
          </cell>
          <cell r="D1328" t="str">
            <v>M2</v>
          </cell>
          <cell r="E1328">
            <v>0</v>
          </cell>
          <cell r="F1328">
            <v>0</v>
          </cell>
          <cell r="G1328">
            <v>0</v>
          </cell>
          <cell r="H1328">
            <v>0</v>
          </cell>
          <cell r="I1328">
            <v>0</v>
          </cell>
          <cell r="J1328">
            <v>0</v>
          </cell>
          <cell r="K1328">
            <v>0</v>
          </cell>
          <cell r="L1328">
            <v>0</v>
          </cell>
        </row>
        <row r="1329">
          <cell r="A1329" t="str">
            <v>OH5000  호안블럭설치</v>
          </cell>
          <cell r="B1329" t="str">
            <v>500X500X100</v>
          </cell>
          <cell r="C1329">
            <v>0</v>
          </cell>
          <cell r="D1329" t="str">
            <v>M2</v>
          </cell>
          <cell r="E1329">
            <v>0</v>
          </cell>
          <cell r="F1329">
            <v>0</v>
          </cell>
          <cell r="G1329">
            <v>0</v>
          </cell>
          <cell r="H1329">
            <v>0</v>
          </cell>
          <cell r="I1329">
            <v>0</v>
          </cell>
          <cell r="J1329">
            <v>0</v>
          </cell>
          <cell r="K1329">
            <v>0</v>
          </cell>
          <cell r="L1329">
            <v>0</v>
          </cell>
        </row>
        <row r="1330">
          <cell r="A1330" t="str">
            <v>ER7300  몰탈(1:3)</v>
          </cell>
          <cell r="C1330">
            <v>0</v>
          </cell>
          <cell r="D1330" t="str">
            <v>M3</v>
          </cell>
          <cell r="E1330">
            <v>0</v>
          </cell>
          <cell r="F1330">
            <v>0</v>
          </cell>
          <cell r="G1330">
            <v>0</v>
          </cell>
          <cell r="H1330">
            <v>0</v>
          </cell>
          <cell r="I1330">
            <v>0</v>
          </cell>
          <cell r="J1330">
            <v>0</v>
          </cell>
          <cell r="K1330">
            <v>0</v>
          </cell>
          <cell r="L1330">
            <v>0</v>
          </cell>
        </row>
        <row r="1331">
          <cell r="A1331" t="str">
            <v>EF8000  다웰바설치</v>
          </cell>
          <cell r="C1331">
            <v>0</v>
          </cell>
          <cell r="D1331" t="str">
            <v>NR</v>
          </cell>
          <cell r="E1331">
            <v>0</v>
          </cell>
          <cell r="F1331">
            <v>0</v>
          </cell>
          <cell r="G1331">
            <v>0</v>
          </cell>
          <cell r="H1331">
            <v>0</v>
          </cell>
          <cell r="I1331">
            <v>0</v>
          </cell>
          <cell r="J1331">
            <v>0</v>
          </cell>
          <cell r="K1331">
            <v>0</v>
          </cell>
          <cell r="L1331">
            <v>0</v>
          </cell>
        </row>
        <row r="1332">
          <cell r="A1332" t="str">
            <v>OB1500  사석부설</v>
          </cell>
          <cell r="B1332" t="str">
            <v>D=300MM</v>
          </cell>
          <cell r="C1332">
            <v>0</v>
          </cell>
          <cell r="D1332" t="str">
            <v>M3</v>
          </cell>
          <cell r="E1332">
            <v>0</v>
          </cell>
          <cell r="F1332">
            <v>0</v>
          </cell>
          <cell r="G1332">
            <v>0</v>
          </cell>
          <cell r="H1332">
            <v>0</v>
          </cell>
          <cell r="I1332">
            <v>0</v>
          </cell>
          <cell r="J1332">
            <v>0</v>
          </cell>
          <cell r="K1332">
            <v>0</v>
          </cell>
          <cell r="L1332">
            <v>0</v>
          </cell>
        </row>
        <row r="1333">
          <cell r="A1333" t="str">
            <v>RC2000  자갈부설</v>
          </cell>
          <cell r="B1333" t="str">
            <v>D=25MM</v>
          </cell>
          <cell r="C1333">
            <v>0</v>
          </cell>
          <cell r="D1333" t="str">
            <v>M3</v>
          </cell>
          <cell r="E1333">
            <v>0</v>
          </cell>
          <cell r="F1333">
            <v>0</v>
          </cell>
          <cell r="G1333">
            <v>0</v>
          </cell>
          <cell r="H1333">
            <v>0</v>
          </cell>
          <cell r="I1333">
            <v>0</v>
          </cell>
          <cell r="J1333">
            <v>0</v>
          </cell>
          <cell r="K1333">
            <v>0</v>
          </cell>
          <cell r="L1333">
            <v>0</v>
          </cell>
        </row>
        <row r="1334">
          <cell r="A1334" t="str">
            <v>GD1000  P.V.C 파이프</v>
          </cell>
          <cell r="B1334" t="str">
            <v>D=75MM이하</v>
          </cell>
          <cell r="C1334">
            <v>0</v>
          </cell>
          <cell r="D1334" t="str">
            <v>M</v>
          </cell>
          <cell r="E1334">
            <v>0</v>
          </cell>
          <cell r="F1334">
            <v>0</v>
          </cell>
          <cell r="G1334">
            <v>0</v>
          </cell>
          <cell r="H1334">
            <v>0</v>
          </cell>
          <cell r="I1334">
            <v>0</v>
          </cell>
          <cell r="J1334">
            <v>0</v>
          </cell>
          <cell r="K1334">
            <v>0</v>
          </cell>
          <cell r="L1334">
            <v>0</v>
          </cell>
        </row>
        <row r="1335">
          <cell r="A1335" t="str">
            <v>GF3000 폴리에틸렌관</v>
          </cell>
          <cell r="B1335" t="str">
            <v>KP식2중관(Φ150MM)</v>
          </cell>
          <cell r="C1335">
            <v>0</v>
          </cell>
          <cell r="D1335" t="str">
            <v>M</v>
          </cell>
          <cell r="E1335">
            <v>0</v>
          </cell>
          <cell r="F1335">
            <v>0</v>
          </cell>
          <cell r="G1335">
            <v>0</v>
          </cell>
          <cell r="H1335">
            <v>0</v>
          </cell>
          <cell r="I1335">
            <v>0</v>
          </cell>
          <cell r="J1335">
            <v>0</v>
          </cell>
          <cell r="K1335">
            <v>0</v>
          </cell>
          <cell r="L1335">
            <v>0</v>
          </cell>
        </row>
        <row r="1336">
          <cell r="A1336" t="str">
            <v>RB2000  찰쌓기</v>
          </cell>
          <cell r="C1336">
            <v>0</v>
          </cell>
          <cell r="E1336">
            <v>0</v>
          </cell>
          <cell r="F1336">
            <v>0</v>
          </cell>
          <cell r="G1336">
            <v>0</v>
          </cell>
          <cell r="H1336">
            <v>0</v>
          </cell>
          <cell r="I1336">
            <v>0</v>
          </cell>
          <cell r="J1336">
            <v>0</v>
          </cell>
          <cell r="K1336">
            <v>0</v>
          </cell>
          <cell r="L1336">
            <v>0</v>
          </cell>
        </row>
        <row r="1337">
          <cell r="A1337" t="str">
            <v>RB2100  H=0.0~3.0M</v>
          </cell>
          <cell r="C1337">
            <v>0</v>
          </cell>
          <cell r="D1337" t="str">
            <v>M2</v>
          </cell>
          <cell r="E1337">
            <v>0</v>
          </cell>
          <cell r="F1337">
            <v>0</v>
          </cell>
          <cell r="G1337">
            <v>0</v>
          </cell>
          <cell r="H1337">
            <v>0</v>
          </cell>
          <cell r="I1337">
            <v>0</v>
          </cell>
          <cell r="J1337">
            <v>0</v>
          </cell>
          <cell r="K1337">
            <v>0</v>
          </cell>
          <cell r="L1337">
            <v>0</v>
          </cell>
        </row>
        <row r="1338">
          <cell r="A1338" t="str">
            <v>RB2200  H=3.0~6.0M</v>
          </cell>
          <cell r="C1338">
            <v>0</v>
          </cell>
          <cell r="D1338" t="str">
            <v>M2</v>
          </cell>
          <cell r="E1338">
            <v>0</v>
          </cell>
          <cell r="F1338">
            <v>0</v>
          </cell>
          <cell r="G1338">
            <v>0</v>
          </cell>
          <cell r="H1338">
            <v>0</v>
          </cell>
          <cell r="I1338">
            <v>0</v>
          </cell>
          <cell r="J1338">
            <v>0</v>
          </cell>
          <cell r="K1338">
            <v>0</v>
          </cell>
          <cell r="L1338">
            <v>0</v>
          </cell>
        </row>
        <row r="1339">
          <cell r="A1339" t="str">
            <v>GH 용수PIPE</v>
          </cell>
          <cell r="C1339">
            <v>0</v>
          </cell>
          <cell r="E1339">
            <v>0</v>
          </cell>
          <cell r="F1339">
            <v>0</v>
          </cell>
          <cell r="G1339">
            <v>0</v>
          </cell>
          <cell r="H1339">
            <v>0</v>
          </cell>
          <cell r="I1339">
            <v>0</v>
          </cell>
          <cell r="J1339">
            <v>0</v>
          </cell>
          <cell r="K1339">
            <v>0</v>
          </cell>
          <cell r="L1339">
            <v>0</v>
          </cell>
        </row>
        <row r="1340">
          <cell r="A1340" t="str">
            <v>GH2000 용수관</v>
          </cell>
          <cell r="B1340" t="str">
            <v>Φ150MM</v>
          </cell>
          <cell r="C1340">
            <v>0</v>
          </cell>
          <cell r="D1340" t="str">
            <v>M</v>
          </cell>
          <cell r="E1340">
            <v>0</v>
          </cell>
          <cell r="F1340">
            <v>0</v>
          </cell>
          <cell r="G1340">
            <v>0</v>
          </cell>
          <cell r="H1340">
            <v>0</v>
          </cell>
          <cell r="I1340">
            <v>0</v>
          </cell>
          <cell r="J1340">
            <v>0</v>
          </cell>
          <cell r="K1340">
            <v>0</v>
          </cell>
          <cell r="L1340">
            <v>0</v>
          </cell>
        </row>
        <row r="1341">
          <cell r="A1341" t="str">
            <v>GH3000 용수관</v>
          </cell>
          <cell r="B1341" t="str">
            <v>Φ200MM</v>
          </cell>
          <cell r="C1341">
            <v>0</v>
          </cell>
          <cell r="D1341" t="str">
            <v>M</v>
          </cell>
          <cell r="E1341">
            <v>0</v>
          </cell>
          <cell r="F1341">
            <v>0</v>
          </cell>
          <cell r="G1341">
            <v>0</v>
          </cell>
          <cell r="H1341">
            <v>0</v>
          </cell>
          <cell r="I1341">
            <v>0</v>
          </cell>
          <cell r="J1341">
            <v>0</v>
          </cell>
          <cell r="K1341">
            <v>0</v>
          </cell>
          <cell r="L1341">
            <v>0</v>
          </cell>
        </row>
        <row r="1342">
          <cell r="A1342" t="str">
            <v>DI5201 부직포설치</v>
          </cell>
          <cell r="C1342">
            <v>0</v>
          </cell>
          <cell r="D1342" t="str">
            <v>M2</v>
          </cell>
          <cell r="E1342">
            <v>0</v>
          </cell>
          <cell r="F1342">
            <v>0</v>
          </cell>
          <cell r="G1342">
            <v>0</v>
          </cell>
          <cell r="H1342">
            <v>0</v>
          </cell>
          <cell r="I1342">
            <v>0</v>
          </cell>
          <cell r="J1342">
            <v>0</v>
          </cell>
          <cell r="K1342">
            <v>0</v>
          </cell>
          <cell r="L1342">
            <v>0</v>
          </cell>
        </row>
        <row r="1343">
          <cell r="A1343" t="str">
            <v>DJ8010 거적덮기</v>
          </cell>
          <cell r="C1343">
            <v>0</v>
          </cell>
          <cell r="D1343" t="str">
            <v>M2</v>
          </cell>
          <cell r="E1343">
            <v>0</v>
          </cell>
          <cell r="F1343">
            <v>0</v>
          </cell>
          <cell r="G1343">
            <v>0</v>
          </cell>
          <cell r="H1343">
            <v>0</v>
          </cell>
          <cell r="I1343">
            <v>0</v>
          </cell>
          <cell r="J1343">
            <v>0</v>
          </cell>
          <cell r="K1343">
            <v>0</v>
          </cell>
          <cell r="L1343">
            <v>0</v>
          </cell>
        </row>
        <row r="1344">
          <cell r="A1344" t="str">
            <v>OH6010 다공성 식생블럭</v>
          </cell>
          <cell r="C1344">
            <v>0</v>
          </cell>
          <cell r="D1344" t="str">
            <v>M2</v>
          </cell>
          <cell r="E1344">
            <v>0</v>
          </cell>
          <cell r="F1344">
            <v>0</v>
          </cell>
          <cell r="G1344">
            <v>0</v>
          </cell>
          <cell r="H1344">
            <v>0</v>
          </cell>
          <cell r="I1344">
            <v>0</v>
          </cell>
          <cell r="J1344">
            <v>0</v>
          </cell>
          <cell r="K1344">
            <v>0</v>
          </cell>
          <cell r="L1344">
            <v>0</v>
          </cell>
        </row>
        <row r="1345">
          <cell r="A1345" t="str">
            <v>OH6011 다공성 식생블럭콘(천단)</v>
          </cell>
          <cell r="C1345">
            <v>0</v>
          </cell>
          <cell r="D1345" t="str">
            <v>M2</v>
          </cell>
          <cell r="E1345">
            <v>0</v>
          </cell>
          <cell r="F1345">
            <v>0</v>
          </cell>
          <cell r="G1345">
            <v>0</v>
          </cell>
          <cell r="H1345">
            <v>0</v>
          </cell>
          <cell r="I1345">
            <v>0</v>
          </cell>
          <cell r="J1345">
            <v>0</v>
          </cell>
          <cell r="K1345">
            <v>0</v>
          </cell>
          <cell r="L1345">
            <v>0</v>
          </cell>
        </row>
        <row r="1346">
          <cell r="A1346" t="str">
            <v>OH6012 줄눈설치</v>
          </cell>
          <cell r="C1346">
            <v>0</v>
          </cell>
          <cell r="D1346" t="str">
            <v>M</v>
          </cell>
          <cell r="E1346">
            <v>0</v>
          </cell>
          <cell r="F1346">
            <v>0</v>
          </cell>
          <cell r="G1346">
            <v>0</v>
          </cell>
          <cell r="H1346">
            <v>0</v>
          </cell>
          <cell r="I1346">
            <v>0</v>
          </cell>
          <cell r="J1346">
            <v>0</v>
          </cell>
          <cell r="K1346">
            <v>0</v>
          </cell>
          <cell r="L1346">
            <v>0</v>
          </cell>
        </row>
        <row r="1347">
          <cell r="A1347" t="str">
            <v>OH1100 돌망태</v>
          </cell>
          <cell r="C1347">
            <v>0</v>
          </cell>
          <cell r="D1347" t="str">
            <v>M2</v>
          </cell>
          <cell r="E1347">
            <v>0</v>
          </cell>
          <cell r="F1347">
            <v>0</v>
          </cell>
          <cell r="G1347">
            <v>0</v>
          </cell>
          <cell r="H1347">
            <v>0</v>
          </cell>
          <cell r="I1347">
            <v>0</v>
          </cell>
          <cell r="J1347">
            <v>0</v>
          </cell>
          <cell r="K1347">
            <v>0</v>
          </cell>
          <cell r="L1347">
            <v>0</v>
          </cell>
        </row>
        <row r="1348">
          <cell r="A1348" t="str">
            <v>LL8300  돌쌓기 후면배수</v>
          </cell>
          <cell r="C1348">
            <v>0</v>
          </cell>
          <cell r="E1348">
            <v>0</v>
          </cell>
          <cell r="F1348">
            <v>0</v>
          </cell>
          <cell r="G1348">
            <v>0</v>
          </cell>
          <cell r="H1348">
            <v>0</v>
          </cell>
          <cell r="I1348">
            <v>0</v>
          </cell>
          <cell r="J1348">
            <v>0</v>
          </cell>
          <cell r="K1348">
            <v>0</v>
          </cell>
          <cell r="L1348">
            <v>0</v>
          </cell>
        </row>
        <row r="1349">
          <cell r="A1349" t="str">
            <v>RC3100  잡석부설</v>
          </cell>
          <cell r="B1349" t="str">
            <v>T=200MM</v>
          </cell>
          <cell r="C1349">
            <v>0</v>
          </cell>
          <cell r="D1349" t="str">
            <v>M3</v>
          </cell>
          <cell r="E1349">
            <v>0</v>
          </cell>
          <cell r="F1349">
            <v>0</v>
          </cell>
          <cell r="G1349">
            <v>0</v>
          </cell>
          <cell r="H1349">
            <v>0</v>
          </cell>
          <cell r="I1349">
            <v>0</v>
          </cell>
          <cell r="J1349">
            <v>0</v>
          </cell>
          <cell r="K1349">
            <v>0</v>
          </cell>
          <cell r="L1349">
            <v>0</v>
          </cell>
        </row>
        <row r="1350">
          <cell r="A1350" t="str">
            <v>GD2000  P.V.C 파이프</v>
          </cell>
          <cell r="B1350" t="str">
            <v>D=75-200MM</v>
          </cell>
          <cell r="C1350">
            <v>0</v>
          </cell>
          <cell r="D1350" t="str">
            <v>M</v>
          </cell>
          <cell r="E1350">
            <v>0</v>
          </cell>
          <cell r="F1350">
            <v>0</v>
          </cell>
          <cell r="G1350">
            <v>0</v>
          </cell>
          <cell r="H1350">
            <v>0</v>
          </cell>
          <cell r="I1350">
            <v>0</v>
          </cell>
          <cell r="J1350">
            <v>0</v>
          </cell>
          <cell r="K1350">
            <v>0</v>
          </cell>
          <cell r="L1350">
            <v>0</v>
          </cell>
        </row>
        <row r="1351">
          <cell r="A1351" t="str">
            <v>EB  콘크리트 구입</v>
          </cell>
          <cell r="C1351">
            <v>0</v>
          </cell>
          <cell r="E1351">
            <v>0</v>
          </cell>
          <cell r="F1351">
            <v>0</v>
          </cell>
          <cell r="G1351">
            <v>0</v>
          </cell>
          <cell r="H1351">
            <v>0</v>
          </cell>
          <cell r="I1351">
            <v>0</v>
          </cell>
          <cell r="J1351">
            <v>0</v>
          </cell>
          <cell r="K1351">
            <v>0</v>
          </cell>
          <cell r="L1351">
            <v>0</v>
          </cell>
        </row>
        <row r="1352">
          <cell r="A1352" t="str">
            <v>EB1600  150KG/CM2,골재최대40M/M</v>
          </cell>
          <cell r="C1352">
            <v>0</v>
          </cell>
          <cell r="D1352" t="str">
            <v>M3</v>
          </cell>
          <cell r="E1352">
            <v>0</v>
          </cell>
          <cell r="F1352">
            <v>0</v>
          </cell>
          <cell r="G1352">
            <v>0</v>
          </cell>
          <cell r="H1352">
            <v>0</v>
          </cell>
          <cell r="I1352">
            <v>0</v>
          </cell>
          <cell r="J1352">
            <v>0</v>
          </cell>
          <cell r="K1352">
            <v>0</v>
          </cell>
          <cell r="L1352">
            <v>0</v>
          </cell>
        </row>
        <row r="1353">
          <cell r="A1353" t="str">
            <v>EC  콘크리트 타설</v>
          </cell>
          <cell r="C1353">
            <v>0</v>
          </cell>
          <cell r="E1353">
            <v>0</v>
          </cell>
          <cell r="F1353">
            <v>0</v>
          </cell>
          <cell r="G1353">
            <v>0</v>
          </cell>
          <cell r="H1353">
            <v>0</v>
          </cell>
          <cell r="I1353">
            <v>0</v>
          </cell>
          <cell r="J1353">
            <v>0</v>
          </cell>
          <cell r="K1353">
            <v>0</v>
          </cell>
          <cell r="L1353">
            <v>0</v>
          </cell>
        </row>
        <row r="1354">
          <cell r="A1354" t="str">
            <v>EC1100  무근(빈배합)</v>
          </cell>
          <cell r="C1354">
            <v>0</v>
          </cell>
          <cell r="D1354" t="str">
            <v>M3</v>
          </cell>
          <cell r="E1354">
            <v>0</v>
          </cell>
          <cell r="F1354">
            <v>0</v>
          </cell>
          <cell r="G1354">
            <v>0</v>
          </cell>
          <cell r="H1354">
            <v>0</v>
          </cell>
          <cell r="I1354">
            <v>0</v>
          </cell>
          <cell r="J1354">
            <v>0</v>
          </cell>
          <cell r="K1354">
            <v>0</v>
          </cell>
          <cell r="L1354">
            <v>0</v>
          </cell>
        </row>
        <row r="1355">
          <cell r="A1355" t="str">
            <v>DI5201  부직포설치</v>
          </cell>
          <cell r="C1355">
            <v>0</v>
          </cell>
          <cell r="D1355" t="str">
            <v>M2</v>
          </cell>
          <cell r="E1355">
            <v>0</v>
          </cell>
          <cell r="F1355">
            <v>0</v>
          </cell>
          <cell r="G1355">
            <v>0</v>
          </cell>
          <cell r="H1355">
            <v>0</v>
          </cell>
          <cell r="I1355">
            <v>0</v>
          </cell>
          <cell r="J1355">
            <v>0</v>
          </cell>
          <cell r="K1355">
            <v>0</v>
          </cell>
          <cell r="L1355">
            <v>0</v>
          </cell>
        </row>
        <row r="1356">
          <cell r="A1356" t="str">
            <v>HH9100  기존배수관 패쇄</v>
          </cell>
          <cell r="C1356">
            <v>0</v>
          </cell>
          <cell r="E1356">
            <v>0</v>
          </cell>
          <cell r="F1356">
            <v>0</v>
          </cell>
          <cell r="G1356">
            <v>0</v>
          </cell>
          <cell r="H1356">
            <v>0</v>
          </cell>
          <cell r="I1356">
            <v>0</v>
          </cell>
          <cell r="J1356">
            <v>0</v>
          </cell>
          <cell r="K1356">
            <v>0</v>
          </cell>
          <cell r="L1356">
            <v>0</v>
          </cell>
        </row>
        <row r="1357">
          <cell r="A1357" t="str">
            <v>EB  콘크리트 구입</v>
          </cell>
          <cell r="C1357">
            <v>0</v>
          </cell>
          <cell r="E1357">
            <v>0</v>
          </cell>
          <cell r="F1357">
            <v>0</v>
          </cell>
          <cell r="G1357">
            <v>0</v>
          </cell>
          <cell r="H1357">
            <v>0</v>
          </cell>
          <cell r="I1357">
            <v>0</v>
          </cell>
          <cell r="J1357">
            <v>0</v>
          </cell>
          <cell r="K1357">
            <v>0</v>
          </cell>
          <cell r="L1357">
            <v>0</v>
          </cell>
        </row>
        <row r="1358">
          <cell r="A1358" t="str">
            <v>EB1600  150KG/CM2,골재최대40M/M</v>
          </cell>
          <cell r="C1358">
            <v>0</v>
          </cell>
          <cell r="D1358" t="str">
            <v>M3</v>
          </cell>
          <cell r="E1358">
            <v>0</v>
          </cell>
          <cell r="F1358">
            <v>0</v>
          </cell>
          <cell r="G1358">
            <v>0</v>
          </cell>
          <cell r="H1358">
            <v>0</v>
          </cell>
          <cell r="I1358">
            <v>0</v>
          </cell>
          <cell r="J1358">
            <v>0</v>
          </cell>
          <cell r="K1358">
            <v>0</v>
          </cell>
          <cell r="L1358">
            <v>0</v>
          </cell>
        </row>
        <row r="1359">
          <cell r="A1359" t="str">
            <v>EC  콘크리트 타설</v>
          </cell>
          <cell r="C1359">
            <v>0</v>
          </cell>
          <cell r="E1359">
            <v>0</v>
          </cell>
          <cell r="F1359">
            <v>0</v>
          </cell>
          <cell r="G1359">
            <v>0</v>
          </cell>
          <cell r="H1359">
            <v>0</v>
          </cell>
          <cell r="I1359">
            <v>0</v>
          </cell>
          <cell r="J1359">
            <v>0</v>
          </cell>
          <cell r="K1359">
            <v>0</v>
          </cell>
          <cell r="L1359">
            <v>0</v>
          </cell>
        </row>
        <row r="1360">
          <cell r="A1360" t="str">
            <v>EC1500  무근(소형구조물)</v>
          </cell>
          <cell r="C1360">
            <v>0</v>
          </cell>
          <cell r="D1360" t="str">
            <v>M3</v>
          </cell>
          <cell r="E1360">
            <v>0</v>
          </cell>
          <cell r="F1360">
            <v>0</v>
          </cell>
          <cell r="G1360">
            <v>0</v>
          </cell>
          <cell r="H1360">
            <v>0</v>
          </cell>
          <cell r="I1360">
            <v>0</v>
          </cell>
          <cell r="J1360">
            <v>0</v>
          </cell>
          <cell r="K1360">
            <v>0</v>
          </cell>
          <cell r="L1360">
            <v>0</v>
          </cell>
        </row>
        <row r="1361">
          <cell r="A1361" t="str">
            <v>ED  거푸집</v>
          </cell>
          <cell r="C1361">
            <v>0</v>
          </cell>
          <cell r="E1361">
            <v>0</v>
          </cell>
          <cell r="F1361">
            <v>0</v>
          </cell>
          <cell r="G1361">
            <v>0</v>
          </cell>
          <cell r="H1361">
            <v>0</v>
          </cell>
          <cell r="I1361">
            <v>0</v>
          </cell>
          <cell r="J1361">
            <v>0</v>
          </cell>
          <cell r="K1361">
            <v>0</v>
          </cell>
          <cell r="L1361">
            <v>0</v>
          </cell>
        </row>
        <row r="1362">
          <cell r="A1362" t="str">
            <v>ED3310  매끈한마감</v>
          </cell>
          <cell r="B1362" t="str">
            <v>수직면</v>
          </cell>
          <cell r="C1362">
            <v>0</v>
          </cell>
          <cell r="D1362" t="str">
            <v>M2</v>
          </cell>
          <cell r="E1362">
            <v>0</v>
          </cell>
          <cell r="F1362">
            <v>0</v>
          </cell>
          <cell r="G1362">
            <v>0</v>
          </cell>
          <cell r="H1362">
            <v>0</v>
          </cell>
          <cell r="I1362">
            <v>0</v>
          </cell>
          <cell r="J1362">
            <v>0</v>
          </cell>
          <cell r="K1362">
            <v>0</v>
          </cell>
          <cell r="L1362">
            <v>0</v>
          </cell>
        </row>
        <row r="1363">
          <cell r="A1363" t="str">
            <v>ED1300  거친마감</v>
          </cell>
          <cell r="B1363" t="str">
            <v>수직면</v>
          </cell>
          <cell r="C1363">
            <v>0</v>
          </cell>
          <cell r="D1363" t="str">
            <v>M2</v>
          </cell>
          <cell r="E1363">
            <v>0</v>
          </cell>
          <cell r="F1363">
            <v>0</v>
          </cell>
          <cell r="G1363">
            <v>0</v>
          </cell>
          <cell r="H1363">
            <v>0</v>
          </cell>
          <cell r="I1363">
            <v>0</v>
          </cell>
          <cell r="J1363">
            <v>0</v>
          </cell>
          <cell r="K1363">
            <v>0</v>
          </cell>
          <cell r="L1363">
            <v>0</v>
          </cell>
        </row>
        <row r="1364">
          <cell r="A1364" t="str">
            <v>HH9200  기존 BOX 폐쇄</v>
          </cell>
          <cell r="C1364">
            <v>0</v>
          </cell>
          <cell r="E1364">
            <v>0</v>
          </cell>
          <cell r="F1364">
            <v>0</v>
          </cell>
          <cell r="G1364">
            <v>0</v>
          </cell>
          <cell r="H1364">
            <v>0</v>
          </cell>
          <cell r="I1364">
            <v>0</v>
          </cell>
          <cell r="J1364">
            <v>0</v>
          </cell>
          <cell r="K1364">
            <v>0</v>
          </cell>
          <cell r="L1364">
            <v>0</v>
          </cell>
        </row>
        <row r="1365">
          <cell r="A1365" t="str">
            <v>EB  콘크리트 구입</v>
          </cell>
          <cell r="C1365">
            <v>0</v>
          </cell>
          <cell r="E1365">
            <v>0</v>
          </cell>
          <cell r="F1365">
            <v>0</v>
          </cell>
          <cell r="G1365">
            <v>0</v>
          </cell>
          <cell r="H1365">
            <v>0</v>
          </cell>
          <cell r="I1365">
            <v>0</v>
          </cell>
          <cell r="J1365">
            <v>0</v>
          </cell>
          <cell r="K1365">
            <v>0</v>
          </cell>
          <cell r="L1365">
            <v>0</v>
          </cell>
        </row>
        <row r="1366">
          <cell r="A1366" t="str">
            <v>EB1600  150KG/CM2,골재최대40M/M</v>
          </cell>
          <cell r="C1366">
            <v>0</v>
          </cell>
          <cell r="D1366" t="str">
            <v>M3</v>
          </cell>
          <cell r="E1366">
            <v>0</v>
          </cell>
          <cell r="F1366">
            <v>0</v>
          </cell>
          <cell r="G1366">
            <v>0</v>
          </cell>
          <cell r="H1366">
            <v>0</v>
          </cell>
          <cell r="I1366">
            <v>0</v>
          </cell>
          <cell r="J1366">
            <v>0</v>
          </cell>
          <cell r="K1366">
            <v>0</v>
          </cell>
          <cell r="L1366">
            <v>0</v>
          </cell>
        </row>
        <row r="1367">
          <cell r="A1367" t="str">
            <v>EC  콘크리트 타설</v>
          </cell>
          <cell r="C1367">
            <v>0</v>
          </cell>
          <cell r="E1367">
            <v>0</v>
          </cell>
          <cell r="F1367">
            <v>0</v>
          </cell>
          <cell r="G1367">
            <v>0</v>
          </cell>
          <cell r="H1367">
            <v>0</v>
          </cell>
          <cell r="I1367">
            <v>0</v>
          </cell>
          <cell r="J1367">
            <v>0</v>
          </cell>
          <cell r="K1367">
            <v>0</v>
          </cell>
          <cell r="L1367">
            <v>0</v>
          </cell>
        </row>
        <row r="1368">
          <cell r="A1368" t="str">
            <v>EC1500  무근(소형구조물)</v>
          </cell>
          <cell r="C1368">
            <v>0</v>
          </cell>
          <cell r="D1368" t="str">
            <v>M3</v>
          </cell>
          <cell r="E1368">
            <v>0</v>
          </cell>
          <cell r="F1368">
            <v>0</v>
          </cell>
          <cell r="G1368">
            <v>0</v>
          </cell>
          <cell r="H1368">
            <v>0</v>
          </cell>
          <cell r="I1368">
            <v>0</v>
          </cell>
          <cell r="J1368">
            <v>0</v>
          </cell>
          <cell r="K1368">
            <v>0</v>
          </cell>
          <cell r="L1368">
            <v>0</v>
          </cell>
        </row>
        <row r="1369">
          <cell r="A1369" t="str">
            <v>ED  거푸집</v>
          </cell>
          <cell r="C1369">
            <v>0</v>
          </cell>
          <cell r="E1369">
            <v>0</v>
          </cell>
          <cell r="F1369">
            <v>0</v>
          </cell>
          <cell r="G1369">
            <v>0</v>
          </cell>
          <cell r="H1369">
            <v>0</v>
          </cell>
          <cell r="I1369">
            <v>0</v>
          </cell>
          <cell r="J1369">
            <v>0</v>
          </cell>
          <cell r="K1369">
            <v>0</v>
          </cell>
          <cell r="L1369">
            <v>0</v>
          </cell>
        </row>
        <row r="1370">
          <cell r="A1370" t="str">
            <v>ED3310  매끈한마감</v>
          </cell>
          <cell r="B1370" t="str">
            <v>수직면</v>
          </cell>
          <cell r="C1370">
            <v>0</v>
          </cell>
          <cell r="D1370" t="str">
            <v>M2</v>
          </cell>
          <cell r="E1370">
            <v>0</v>
          </cell>
          <cell r="F1370">
            <v>0</v>
          </cell>
          <cell r="G1370">
            <v>0</v>
          </cell>
          <cell r="H1370">
            <v>0</v>
          </cell>
          <cell r="I1370">
            <v>0</v>
          </cell>
          <cell r="J1370">
            <v>0</v>
          </cell>
          <cell r="K1370">
            <v>0</v>
          </cell>
          <cell r="L1370">
            <v>0</v>
          </cell>
        </row>
        <row r="1371">
          <cell r="A1371" t="str">
            <v>ED1300  거친마감</v>
          </cell>
          <cell r="B1371" t="str">
            <v>수직면</v>
          </cell>
          <cell r="C1371">
            <v>0</v>
          </cell>
          <cell r="D1371" t="str">
            <v>M2</v>
          </cell>
          <cell r="E1371">
            <v>0</v>
          </cell>
          <cell r="F1371">
            <v>0</v>
          </cell>
          <cell r="G1371">
            <v>0</v>
          </cell>
          <cell r="H1371">
            <v>0</v>
          </cell>
          <cell r="I1371">
            <v>0</v>
          </cell>
          <cell r="J1371">
            <v>0</v>
          </cell>
          <cell r="K1371">
            <v>0</v>
          </cell>
          <cell r="L1371">
            <v>0</v>
          </cell>
        </row>
        <row r="1372">
          <cell r="A1372" t="str">
            <v>HH9300  기존배수관 세척</v>
          </cell>
          <cell r="C1372">
            <v>0</v>
          </cell>
          <cell r="D1372" t="str">
            <v>SUM</v>
          </cell>
          <cell r="E1372">
            <v>0</v>
          </cell>
          <cell r="F1372">
            <v>0</v>
          </cell>
          <cell r="G1372">
            <v>0</v>
          </cell>
          <cell r="H1372">
            <v>0</v>
          </cell>
          <cell r="I1372">
            <v>0</v>
          </cell>
          <cell r="J1372">
            <v>0</v>
          </cell>
          <cell r="K1372">
            <v>0</v>
          </cell>
          <cell r="L1372">
            <v>0</v>
          </cell>
        </row>
        <row r="1373">
          <cell r="A1373" t="str">
            <v>RF8000  계단</v>
          </cell>
          <cell r="C1373">
            <v>0</v>
          </cell>
          <cell r="E1373">
            <v>0</v>
          </cell>
          <cell r="F1373">
            <v>0</v>
          </cell>
          <cell r="G1373">
            <v>0</v>
          </cell>
          <cell r="H1373">
            <v>0</v>
          </cell>
          <cell r="I1373">
            <v>0</v>
          </cell>
          <cell r="J1373">
            <v>0</v>
          </cell>
          <cell r="K1373">
            <v>0</v>
          </cell>
          <cell r="L1373">
            <v>0</v>
          </cell>
        </row>
        <row r="1374">
          <cell r="A1374" t="str">
            <v>DE  터파기</v>
          </cell>
          <cell r="C1374">
            <v>0</v>
          </cell>
          <cell r="E1374">
            <v>0</v>
          </cell>
          <cell r="F1374">
            <v>0</v>
          </cell>
          <cell r="G1374">
            <v>0</v>
          </cell>
          <cell r="H1374">
            <v>0</v>
          </cell>
          <cell r="I1374">
            <v>0</v>
          </cell>
          <cell r="J1374">
            <v>0</v>
          </cell>
          <cell r="K1374">
            <v>0</v>
          </cell>
          <cell r="L1374">
            <v>0</v>
          </cell>
        </row>
        <row r="1375">
          <cell r="A1375" t="str">
            <v>DE1110  육상토사(0 ~ 2 M)</v>
          </cell>
          <cell r="C1375">
            <v>0</v>
          </cell>
          <cell r="D1375" t="str">
            <v>M3</v>
          </cell>
          <cell r="E1375">
            <v>0</v>
          </cell>
          <cell r="F1375">
            <v>0</v>
          </cell>
          <cell r="G1375">
            <v>0</v>
          </cell>
          <cell r="H1375">
            <v>0</v>
          </cell>
          <cell r="I1375">
            <v>0</v>
          </cell>
          <cell r="J1375">
            <v>0</v>
          </cell>
          <cell r="K1375">
            <v>0</v>
          </cell>
          <cell r="L1375">
            <v>0</v>
          </cell>
        </row>
        <row r="1376">
          <cell r="A1376" t="str">
            <v>DH1020  되메우기(기계다짐)</v>
          </cell>
          <cell r="C1376">
            <v>0</v>
          </cell>
          <cell r="D1376" t="str">
            <v>M3</v>
          </cell>
          <cell r="E1376">
            <v>0</v>
          </cell>
          <cell r="F1376">
            <v>0</v>
          </cell>
          <cell r="G1376">
            <v>0</v>
          </cell>
          <cell r="H1376">
            <v>0</v>
          </cell>
          <cell r="I1376">
            <v>0</v>
          </cell>
          <cell r="J1376">
            <v>0</v>
          </cell>
          <cell r="K1376">
            <v>0</v>
          </cell>
          <cell r="L1376">
            <v>0</v>
          </cell>
        </row>
        <row r="1377">
          <cell r="A1377" t="str">
            <v>RC3100  잡석깔기(T=20CM)</v>
          </cell>
          <cell r="C1377">
            <v>0</v>
          </cell>
          <cell r="D1377" t="str">
            <v>M3</v>
          </cell>
          <cell r="E1377">
            <v>0</v>
          </cell>
          <cell r="F1377">
            <v>0</v>
          </cell>
          <cell r="G1377">
            <v>0</v>
          </cell>
          <cell r="H1377">
            <v>0</v>
          </cell>
          <cell r="I1377">
            <v>0</v>
          </cell>
          <cell r="J1377">
            <v>0</v>
          </cell>
          <cell r="K1377">
            <v>0</v>
          </cell>
          <cell r="L1377">
            <v>0</v>
          </cell>
        </row>
        <row r="1378">
          <cell r="A1378" t="str">
            <v>EA  콘크리트 생산</v>
          </cell>
          <cell r="C1378">
            <v>0</v>
          </cell>
          <cell r="E1378">
            <v>0</v>
          </cell>
          <cell r="F1378">
            <v>0</v>
          </cell>
          <cell r="G1378">
            <v>0</v>
          </cell>
          <cell r="H1378">
            <v>0</v>
          </cell>
          <cell r="I1378">
            <v>0</v>
          </cell>
          <cell r="J1378">
            <v>0</v>
          </cell>
          <cell r="K1378">
            <v>0</v>
          </cell>
          <cell r="L1378">
            <v>0</v>
          </cell>
        </row>
        <row r="1379">
          <cell r="A1379" t="str">
            <v>EA4400  240KG/CM2,골재최대32M/M</v>
          </cell>
          <cell r="C1379">
            <v>0</v>
          </cell>
          <cell r="D1379" t="str">
            <v>M3</v>
          </cell>
          <cell r="E1379">
            <v>0</v>
          </cell>
          <cell r="F1379">
            <v>0</v>
          </cell>
          <cell r="G1379">
            <v>0</v>
          </cell>
          <cell r="H1379">
            <v>0</v>
          </cell>
          <cell r="I1379">
            <v>0</v>
          </cell>
          <cell r="J1379">
            <v>0</v>
          </cell>
          <cell r="K1379">
            <v>0</v>
          </cell>
          <cell r="L1379">
            <v>0</v>
          </cell>
        </row>
        <row r="1380">
          <cell r="A1380" t="str">
            <v>EA3300  210KG/CM2,골재최대25M/M</v>
          </cell>
          <cell r="C1380">
            <v>11</v>
          </cell>
          <cell r="D1380" t="str">
            <v>M3</v>
          </cell>
          <cell r="E1380">
            <v>0</v>
          </cell>
          <cell r="F1380">
            <v>0</v>
          </cell>
          <cell r="G1380">
            <v>0</v>
          </cell>
          <cell r="H1380">
            <v>0</v>
          </cell>
          <cell r="I1380">
            <v>0</v>
          </cell>
          <cell r="J1380">
            <v>0</v>
          </cell>
          <cell r="K1380">
            <v>0</v>
          </cell>
          <cell r="L1380">
            <v>0</v>
          </cell>
        </row>
        <row r="1381">
          <cell r="A1381" t="str">
            <v>EB  콘크리트 구입</v>
          </cell>
          <cell r="C1381">
            <v>0</v>
          </cell>
          <cell r="E1381">
            <v>0</v>
          </cell>
          <cell r="F1381">
            <v>0</v>
          </cell>
          <cell r="G1381">
            <v>0</v>
          </cell>
          <cell r="H1381">
            <v>0</v>
          </cell>
          <cell r="I1381">
            <v>0</v>
          </cell>
          <cell r="J1381">
            <v>0</v>
          </cell>
          <cell r="K1381">
            <v>0</v>
          </cell>
          <cell r="L1381">
            <v>0</v>
          </cell>
        </row>
        <row r="1382">
          <cell r="A1382" t="str">
            <v>EB1600  150KG/CM2,골재최대40M/M</v>
          </cell>
          <cell r="C1382">
            <v>3</v>
          </cell>
          <cell r="D1382" t="str">
            <v>M3</v>
          </cell>
          <cell r="E1382">
            <v>0</v>
          </cell>
          <cell r="F1382">
            <v>0</v>
          </cell>
          <cell r="G1382">
            <v>0</v>
          </cell>
          <cell r="H1382">
            <v>0</v>
          </cell>
          <cell r="I1382">
            <v>0</v>
          </cell>
          <cell r="J1382">
            <v>0</v>
          </cell>
          <cell r="K1382">
            <v>0</v>
          </cell>
          <cell r="L1382">
            <v>0</v>
          </cell>
        </row>
        <row r="1383">
          <cell r="A1383" t="str">
            <v>EC  콘크리트 타설</v>
          </cell>
          <cell r="C1383">
            <v>0</v>
          </cell>
          <cell r="E1383">
            <v>0</v>
          </cell>
          <cell r="F1383">
            <v>0</v>
          </cell>
          <cell r="G1383">
            <v>0</v>
          </cell>
          <cell r="H1383">
            <v>0</v>
          </cell>
          <cell r="I1383">
            <v>0</v>
          </cell>
          <cell r="J1383">
            <v>0</v>
          </cell>
          <cell r="K1383">
            <v>0</v>
          </cell>
          <cell r="L1383">
            <v>0</v>
          </cell>
        </row>
        <row r="1384">
          <cell r="A1384" t="str">
            <v>EC1500  무근(소형구조물)</v>
          </cell>
          <cell r="C1384">
            <v>0</v>
          </cell>
          <cell r="D1384" t="str">
            <v>M3</v>
          </cell>
          <cell r="E1384">
            <v>0</v>
          </cell>
          <cell r="F1384">
            <v>0</v>
          </cell>
          <cell r="G1384">
            <v>0</v>
          </cell>
          <cell r="H1384">
            <v>0</v>
          </cell>
          <cell r="I1384">
            <v>0</v>
          </cell>
          <cell r="J1384">
            <v>0</v>
          </cell>
          <cell r="K1384">
            <v>0</v>
          </cell>
          <cell r="L1384">
            <v>0</v>
          </cell>
        </row>
        <row r="1385">
          <cell r="A1385" t="str">
            <v>ED  거푸집</v>
          </cell>
          <cell r="C1385">
            <v>0</v>
          </cell>
          <cell r="E1385">
            <v>0</v>
          </cell>
          <cell r="F1385">
            <v>0</v>
          </cell>
          <cell r="G1385">
            <v>0</v>
          </cell>
          <cell r="H1385">
            <v>0</v>
          </cell>
          <cell r="I1385">
            <v>0</v>
          </cell>
          <cell r="J1385">
            <v>0</v>
          </cell>
          <cell r="K1385">
            <v>0</v>
          </cell>
          <cell r="L1385">
            <v>0</v>
          </cell>
        </row>
        <row r="1386">
          <cell r="A1386" t="str">
            <v>ED2300  보통마감</v>
          </cell>
          <cell r="B1386" t="str">
            <v>수직면</v>
          </cell>
          <cell r="C1386">
            <v>0</v>
          </cell>
          <cell r="D1386" t="str">
            <v>M2</v>
          </cell>
          <cell r="E1386">
            <v>0</v>
          </cell>
          <cell r="F1386">
            <v>0</v>
          </cell>
          <cell r="G1386">
            <v>0</v>
          </cell>
          <cell r="H1386">
            <v>0</v>
          </cell>
          <cell r="I1386">
            <v>0</v>
          </cell>
          <cell r="J1386">
            <v>0</v>
          </cell>
          <cell r="K1386">
            <v>0</v>
          </cell>
          <cell r="L1386">
            <v>0</v>
          </cell>
        </row>
        <row r="1387">
          <cell r="A1387" t="str">
            <v>LD2100  와이어 메쉬</v>
          </cell>
          <cell r="B1387" t="str">
            <v>2 kg/m2 이하</v>
          </cell>
          <cell r="C1387">
            <v>0</v>
          </cell>
          <cell r="D1387" t="str">
            <v>M2</v>
          </cell>
          <cell r="E1387">
            <v>0</v>
          </cell>
          <cell r="F1387">
            <v>0</v>
          </cell>
          <cell r="G1387">
            <v>0</v>
          </cell>
          <cell r="H1387">
            <v>0</v>
          </cell>
          <cell r="I1387">
            <v>0</v>
          </cell>
          <cell r="J1387">
            <v>0</v>
          </cell>
          <cell r="K1387">
            <v>0</v>
          </cell>
          <cell r="L1387">
            <v>0</v>
          </cell>
        </row>
        <row r="1388">
          <cell r="A1388" t="str">
            <v>EE1000  이형철근 (연강)</v>
          </cell>
          <cell r="C1388">
            <v>0</v>
          </cell>
          <cell r="E1388">
            <v>0</v>
          </cell>
          <cell r="F1388">
            <v>0</v>
          </cell>
          <cell r="G1388">
            <v>0</v>
          </cell>
          <cell r="H1388">
            <v>0</v>
          </cell>
          <cell r="I1388">
            <v>0</v>
          </cell>
          <cell r="J1388">
            <v>0</v>
          </cell>
          <cell r="K1388">
            <v>0</v>
          </cell>
          <cell r="L1388">
            <v>0</v>
          </cell>
        </row>
        <row r="1389">
          <cell r="A1389" t="str">
            <v>EE1220  직경 13 M/M</v>
          </cell>
          <cell r="B1389" t="str">
            <v>보통</v>
          </cell>
          <cell r="C1389">
            <v>0</v>
          </cell>
          <cell r="D1389" t="str">
            <v>TON</v>
          </cell>
          <cell r="E1389">
            <v>0</v>
          </cell>
          <cell r="F1389">
            <v>0</v>
          </cell>
          <cell r="G1389">
            <v>0</v>
          </cell>
          <cell r="H1389">
            <v>0</v>
          </cell>
          <cell r="I1389">
            <v>0</v>
          </cell>
          <cell r="J1389">
            <v>0</v>
          </cell>
          <cell r="K1389">
            <v>0</v>
          </cell>
          <cell r="L1389">
            <v>0</v>
          </cell>
        </row>
        <row r="1390">
          <cell r="A1390" t="str">
            <v>ER7300  몰탈(1:3)</v>
          </cell>
          <cell r="C1390">
            <v>0</v>
          </cell>
          <cell r="D1390" t="str">
            <v>M3</v>
          </cell>
          <cell r="E1390">
            <v>0</v>
          </cell>
          <cell r="F1390">
            <v>0</v>
          </cell>
          <cell r="G1390">
            <v>0</v>
          </cell>
          <cell r="H1390">
            <v>0</v>
          </cell>
          <cell r="I1390">
            <v>0</v>
          </cell>
          <cell r="J1390">
            <v>0</v>
          </cell>
          <cell r="K1390">
            <v>0</v>
          </cell>
          <cell r="L1390">
            <v>0</v>
          </cell>
        </row>
        <row r="1391">
          <cell r="A1391" t="str">
            <v>LG8600  화강석</v>
          </cell>
          <cell r="C1391">
            <v>0</v>
          </cell>
          <cell r="D1391" t="str">
            <v>M2</v>
          </cell>
          <cell r="E1391">
            <v>0</v>
          </cell>
          <cell r="F1391">
            <v>0</v>
          </cell>
          <cell r="G1391">
            <v>0</v>
          </cell>
          <cell r="H1391">
            <v>0</v>
          </cell>
          <cell r="I1391">
            <v>0</v>
          </cell>
          <cell r="J1391">
            <v>0</v>
          </cell>
          <cell r="K1391">
            <v>0</v>
          </cell>
          <cell r="L1391">
            <v>0</v>
          </cell>
        </row>
        <row r="1392">
          <cell r="A1392" t="str">
            <v>LF 경계석</v>
          </cell>
          <cell r="C1392">
            <v>0</v>
          </cell>
          <cell r="E1392">
            <v>0</v>
          </cell>
          <cell r="F1392">
            <v>0</v>
          </cell>
          <cell r="G1392">
            <v>0</v>
          </cell>
          <cell r="H1392">
            <v>0</v>
          </cell>
          <cell r="I1392">
            <v>0</v>
          </cell>
          <cell r="J1392">
            <v>0</v>
          </cell>
          <cell r="K1392">
            <v>0</v>
          </cell>
          <cell r="L1392">
            <v>0</v>
          </cell>
        </row>
        <row r="1393">
          <cell r="A1393" t="str">
            <v>LF4000  인조화강석</v>
          </cell>
          <cell r="C1393">
            <v>0</v>
          </cell>
          <cell r="D1393" t="str">
            <v>M</v>
          </cell>
          <cell r="E1393">
            <v>0</v>
          </cell>
          <cell r="F1393">
            <v>0</v>
          </cell>
          <cell r="G1393">
            <v>0</v>
          </cell>
          <cell r="H1393">
            <v>0</v>
          </cell>
          <cell r="I1393">
            <v>0</v>
          </cell>
          <cell r="J1393">
            <v>0</v>
          </cell>
          <cell r="K1393">
            <v>0</v>
          </cell>
          <cell r="L1393">
            <v>0</v>
          </cell>
        </row>
        <row r="1394">
          <cell r="A1394" t="str">
            <v>LF3500  보차도경계석</v>
          </cell>
          <cell r="B1394" t="str">
            <v>200*250*1,000</v>
          </cell>
          <cell r="C1394">
            <v>0</v>
          </cell>
          <cell r="D1394" t="str">
            <v>M</v>
          </cell>
          <cell r="E1394">
            <v>0</v>
          </cell>
          <cell r="F1394">
            <v>0</v>
          </cell>
          <cell r="G1394">
            <v>0</v>
          </cell>
          <cell r="H1394">
            <v>0</v>
          </cell>
          <cell r="I1394">
            <v>0</v>
          </cell>
          <cell r="J1394">
            <v>0</v>
          </cell>
          <cell r="K1394">
            <v>0</v>
          </cell>
          <cell r="L1394">
            <v>0</v>
          </cell>
        </row>
        <row r="1395">
          <cell r="A1395" t="str">
            <v>LF3600  도로경계석</v>
          </cell>
          <cell r="B1395" t="str">
            <v>150*150*1,000</v>
          </cell>
          <cell r="C1395">
            <v>0</v>
          </cell>
          <cell r="D1395" t="str">
            <v>M</v>
          </cell>
          <cell r="E1395">
            <v>0</v>
          </cell>
          <cell r="F1395">
            <v>0</v>
          </cell>
          <cell r="G1395">
            <v>0</v>
          </cell>
          <cell r="H1395">
            <v>0</v>
          </cell>
          <cell r="I1395">
            <v>0</v>
          </cell>
          <cell r="J1395">
            <v>0</v>
          </cell>
          <cell r="K1395">
            <v>0</v>
          </cell>
          <cell r="L1395">
            <v>0</v>
          </cell>
        </row>
        <row r="1396">
          <cell r="A1396" t="str">
            <v>EA  콘크리트 생산</v>
          </cell>
          <cell r="C1396">
            <v>0</v>
          </cell>
          <cell r="E1396">
            <v>0</v>
          </cell>
          <cell r="F1396">
            <v>0</v>
          </cell>
          <cell r="G1396">
            <v>0</v>
          </cell>
          <cell r="H1396">
            <v>0</v>
          </cell>
          <cell r="I1396">
            <v>0</v>
          </cell>
          <cell r="J1396">
            <v>0</v>
          </cell>
          <cell r="K1396">
            <v>0</v>
          </cell>
          <cell r="L1396">
            <v>0</v>
          </cell>
        </row>
        <row r="1397">
          <cell r="A1397" t="str">
            <v>EA4400  240KG/CM2,골재최대32M/M</v>
          </cell>
          <cell r="C1397">
            <v>0</v>
          </cell>
          <cell r="D1397" t="str">
            <v>M3</v>
          </cell>
          <cell r="E1397">
            <v>0</v>
          </cell>
          <cell r="F1397">
            <v>0</v>
          </cell>
          <cell r="G1397">
            <v>0</v>
          </cell>
          <cell r="H1397">
            <v>0</v>
          </cell>
          <cell r="I1397">
            <v>0</v>
          </cell>
          <cell r="J1397">
            <v>0</v>
          </cell>
          <cell r="K1397">
            <v>0</v>
          </cell>
          <cell r="L1397">
            <v>0</v>
          </cell>
        </row>
        <row r="1398">
          <cell r="A1398" t="str">
            <v>EA3500  210KG/CM2,골재최대40M/M</v>
          </cell>
          <cell r="C1398">
            <v>0</v>
          </cell>
          <cell r="D1398" t="str">
            <v>M3</v>
          </cell>
          <cell r="E1398">
            <v>0</v>
          </cell>
          <cell r="F1398">
            <v>0</v>
          </cell>
          <cell r="G1398">
            <v>0</v>
          </cell>
          <cell r="H1398">
            <v>0</v>
          </cell>
          <cell r="I1398">
            <v>0</v>
          </cell>
          <cell r="J1398">
            <v>0</v>
          </cell>
          <cell r="K1398">
            <v>0</v>
          </cell>
          <cell r="L1398">
            <v>0</v>
          </cell>
        </row>
        <row r="1399">
          <cell r="A1399" t="str">
            <v>EC  콘크리트 타설</v>
          </cell>
          <cell r="C1399">
            <v>0</v>
          </cell>
          <cell r="E1399">
            <v>0</v>
          </cell>
          <cell r="F1399">
            <v>0</v>
          </cell>
          <cell r="G1399">
            <v>0</v>
          </cell>
          <cell r="H1399">
            <v>0</v>
          </cell>
          <cell r="I1399">
            <v>0</v>
          </cell>
          <cell r="J1399">
            <v>0</v>
          </cell>
          <cell r="K1399">
            <v>0</v>
          </cell>
          <cell r="L1399">
            <v>0</v>
          </cell>
        </row>
        <row r="1400">
          <cell r="A1400" t="str">
            <v>EC1500  무근(소형구조물)</v>
          </cell>
          <cell r="C1400">
            <v>0</v>
          </cell>
          <cell r="D1400" t="str">
            <v>M3</v>
          </cell>
          <cell r="E1400">
            <v>0</v>
          </cell>
          <cell r="F1400">
            <v>0</v>
          </cell>
          <cell r="G1400">
            <v>0</v>
          </cell>
          <cell r="H1400">
            <v>0</v>
          </cell>
          <cell r="I1400">
            <v>0</v>
          </cell>
          <cell r="J1400">
            <v>0</v>
          </cell>
          <cell r="K1400">
            <v>0</v>
          </cell>
          <cell r="L1400">
            <v>0</v>
          </cell>
        </row>
        <row r="1401">
          <cell r="A1401" t="str">
            <v>ED  거푸집</v>
          </cell>
          <cell r="C1401">
            <v>0</v>
          </cell>
          <cell r="E1401">
            <v>0</v>
          </cell>
          <cell r="F1401">
            <v>0</v>
          </cell>
          <cell r="G1401">
            <v>0</v>
          </cell>
          <cell r="H1401">
            <v>0</v>
          </cell>
          <cell r="I1401">
            <v>0</v>
          </cell>
          <cell r="J1401">
            <v>0</v>
          </cell>
          <cell r="K1401">
            <v>0</v>
          </cell>
          <cell r="L1401">
            <v>0</v>
          </cell>
        </row>
        <row r="1402">
          <cell r="A1402" t="str">
            <v>ED1300  거친마감</v>
          </cell>
          <cell r="B1402" t="str">
            <v>수직면</v>
          </cell>
          <cell r="C1402">
            <v>0</v>
          </cell>
          <cell r="D1402" t="str">
            <v>M2</v>
          </cell>
          <cell r="E1402">
            <v>0</v>
          </cell>
          <cell r="F1402">
            <v>0</v>
          </cell>
          <cell r="G1402">
            <v>0</v>
          </cell>
          <cell r="H1402">
            <v>0</v>
          </cell>
          <cell r="I1402">
            <v>0</v>
          </cell>
          <cell r="J1402">
            <v>0</v>
          </cell>
          <cell r="K1402">
            <v>0</v>
          </cell>
          <cell r="L1402">
            <v>0</v>
          </cell>
        </row>
        <row r="1403">
          <cell r="A1403" t="str">
            <v>ED2300  보통마감</v>
          </cell>
          <cell r="B1403" t="str">
            <v>수직면</v>
          </cell>
          <cell r="C1403">
            <v>0</v>
          </cell>
          <cell r="D1403" t="str">
            <v>M2</v>
          </cell>
          <cell r="E1403">
            <v>0</v>
          </cell>
          <cell r="F1403">
            <v>0</v>
          </cell>
          <cell r="G1403">
            <v>0</v>
          </cell>
          <cell r="H1403">
            <v>0</v>
          </cell>
          <cell r="I1403">
            <v>0</v>
          </cell>
          <cell r="J1403">
            <v>0</v>
          </cell>
          <cell r="K1403">
            <v>0</v>
          </cell>
          <cell r="L1403">
            <v>0</v>
          </cell>
        </row>
        <row r="1404">
          <cell r="A1404" t="str">
            <v>ER7200  몰탈(1:2)</v>
          </cell>
          <cell r="C1404">
            <v>0</v>
          </cell>
          <cell r="D1404" t="str">
            <v>M3</v>
          </cell>
          <cell r="E1404">
            <v>0</v>
          </cell>
          <cell r="F1404">
            <v>0</v>
          </cell>
          <cell r="G1404">
            <v>0</v>
          </cell>
          <cell r="H1404">
            <v>0</v>
          </cell>
          <cell r="I1404">
            <v>0</v>
          </cell>
          <cell r="J1404">
            <v>0</v>
          </cell>
          <cell r="K1404">
            <v>0</v>
          </cell>
          <cell r="L1404">
            <v>0</v>
          </cell>
        </row>
        <row r="1405">
          <cell r="A1405" t="str">
            <v>LD4000  분리막 설치</v>
          </cell>
          <cell r="C1405">
            <v>0</v>
          </cell>
          <cell r="D1405" t="str">
            <v>M2</v>
          </cell>
          <cell r="E1405">
            <v>0</v>
          </cell>
          <cell r="F1405">
            <v>0</v>
          </cell>
          <cell r="G1405">
            <v>0</v>
          </cell>
          <cell r="H1405">
            <v>0</v>
          </cell>
          <cell r="I1405">
            <v>0</v>
          </cell>
          <cell r="J1405">
            <v>0</v>
          </cell>
          <cell r="K1405">
            <v>0</v>
          </cell>
          <cell r="L1405">
            <v>0</v>
          </cell>
        </row>
        <row r="1406">
          <cell r="A1406" t="str">
            <v>LL8400  철근콘크리트 개거</v>
          </cell>
          <cell r="C1406">
            <v>0</v>
          </cell>
          <cell r="E1406">
            <v>0</v>
          </cell>
          <cell r="F1406">
            <v>7161557</v>
          </cell>
          <cell r="G1406">
            <v>0</v>
          </cell>
          <cell r="H1406">
            <v>13206563</v>
          </cell>
          <cell r="I1406">
            <v>0</v>
          </cell>
          <cell r="J1406">
            <v>1513674</v>
          </cell>
          <cell r="K1406">
            <v>0</v>
          </cell>
          <cell r="L1406">
            <v>21881794</v>
          </cell>
        </row>
        <row r="1407">
          <cell r="A1407" t="str">
            <v>DE  터파기</v>
          </cell>
          <cell r="C1407">
            <v>0</v>
          </cell>
          <cell r="E1407">
            <v>0</v>
          </cell>
          <cell r="F1407">
            <v>119830</v>
          </cell>
          <cell r="G1407">
            <v>0</v>
          </cell>
          <cell r="H1407">
            <v>208400</v>
          </cell>
          <cell r="I1407">
            <v>0</v>
          </cell>
          <cell r="J1407">
            <v>163073</v>
          </cell>
          <cell r="K1407">
            <v>0</v>
          </cell>
          <cell r="L1407">
            <v>491303</v>
          </cell>
        </row>
        <row r="1408">
          <cell r="A1408" t="str">
            <v>DE1110 육상토사(0 ~ 2 M)</v>
          </cell>
          <cell r="C1408">
            <v>521</v>
          </cell>
          <cell r="D1408" t="str">
            <v>M3</v>
          </cell>
          <cell r="E1408">
            <v>230</v>
          </cell>
          <cell r="F1408">
            <v>119830</v>
          </cell>
          <cell r="G1408">
            <v>400</v>
          </cell>
          <cell r="H1408">
            <v>208400</v>
          </cell>
          <cell r="I1408">
            <v>313</v>
          </cell>
          <cell r="J1408">
            <v>163073</v>
          </cell>
          <cell r="K1408">
            <v>943</v>
          </cell>
          <cell r="L1408">
            <v>491303</v>
          </cell>
          <cell r="M1408" t="str">
            <v>#.188</v>
          </cell>
        </row>
        <row r="1409">
          <cell r="A1409" t="str">
            <v>DE1210 육상토사(2 ~ 4 M)</v>
          </cell>
          <cell r="C1409">
            <v>0</v>
          </cell>
          <cell r="D1409" t="str">
            <v>M3</v>
          </cell>
          <cell r="E1409">
            <v>0</v>
          </cell>
          <cell r="F1409">
            <v>0</v>
          </cell>
          <cell r="G1409">
            <v>0</v>
          </cell>
          <cell r="H1409">
            <v>0</v>
          </cell>
          <cell r="I1409">
            <v>0</v>
          </cell>
          <cell r="J1409">
            <v>0</v>
          </cell>
          <cell r="K1409">
            <v>0</v>
          </cell>
          <cell r="L1409">
            <v>0</v>
          </cell>
        </row>
        <row r="1410">
          <cell r="A1410" t="str">
            <v>DE1310 육상토사(4 ~ 6 M)</v>
          </cell>
          <cell r="C1410">
            <v>0</v>
          </cell>
          <cell r="D1410" t="str">
            <v>M3</v>
          </cell>
          <cell r="E1410">
            <v>0</v>
          </cell>
          <cell r="F1410">
            <v>0</v>
          </cell>
          <cell r="G1410">
            <v>0</v>
          </cell>
          <cell r="H1410">
            <v>0</v>
          </cell>
          <cell r="I1410">
            <v>0</v>
          </cell>
          <cell r="J1410">
            <v>0</v>
          </cell>
          <cell r="K1410">
            <v>0</v>
          </cell>
          <cell r="L1410">
            <v>0</v>
          </cell>
        </row>
        <row r="1411">
          <cell r="A1411" t="str">
            <v>DE1410 육상토사(6 ~ 10M)</v>
          </cell>
          <cell r="C1411">
            <v>0</v>
          </cell>
          <cell r="D1411" t="str">
            <v>M3</v>
          </cell>
          <cell r="E1411">
            <v>0</v>
          </cell>
          <cell r="F1411">
            <v>0</v>
          </cell>
          <cell r="G1411">
            <v>0</v>
          </cell>
          <cell r="H1411">
            <v>0</v>
          </cell>
          <cell r="I1411">
            <v>0</v>
          </cell>
          <cell r="J1411">
            <v>0</v>
          </cell>
          <cell r="K1411">
            <v>0</v>
          </cell>
          <cell r="L1411">
            <v>0</v>
          </cell>
        </row>
        <row r="1412">
          <cell r="A1412" t="str">
            <v>DE2110 육상리핑암(0 ~ 2 M)</v>
          </cell>
          <cell r="C1412">
            <v>0</v>
          </cell>
          <cell r="D1412" t="str">
            <v>M3</v>
          </cell>
          <cell r="E1412">
            <v>0</v>
          </cell>
          <cell r="F1412">
            <v>0</v>
          </cell>
          <cell r="G1412">
            <v>0</v>
          </cell>
          <cell r="H1412">
            <v>0</v>
          </cell>
          <cell r="I1412">
            <v>0</v>
          </cell>
          <cell r="J1412">
            <v>0</v>
          </cell>
          <cell r="K1412">
            <v>0</v>
          </cell>
          <cell r="L1412">
            <v>0</v>
          </cell>
        </row>
        <row r="1413">
          <cell r="A1413" t="str">
            <v>DE2210 육상리핑암(2 ~ 4 M)</v>
          </cell>
          <cell r="C1413">
            <v>0</v>
          </cell>
          <cell r="D1413" t="str">
            <v>M3</v>
          </cell>
          <cell r="E1413">
            <v>0</v>
          </cell>
          <cell r="F1413">
            <v>0</v>
          </cell>
          <cell r="G1413">
            <v>0</v>
          </cell>
          <cell r="H1413">
            <v>0</v>
          </cell>
          <cell r="I1413">
            <v>0</v>
          </cell>
          <cell r="J1413">
            <v>0</v>
          </cell>
          <cell r="K1413">
            <v>0</v>
          </cell>
          <cell r="L1413">
            <v>0</v>
          </cell>
        </row>
        <row r="1414">
          <cell r="A1414" t="str">
            <v>DE2310 육상리핑암(4 ~ 6 M)</v>
          </cell>
          <cell r="C1414">
            <v>0</v>
          </cell>
          <cell r="D1414" t="str">
            <v>M3</v>
          </cell>
          <cell r="E1414">
            <v>0</v>
          </cell>
          <cell r="F1414">
            <v>0</v>
          </cell>
          <cell r="G1414">
            <v>0</v>
          </cell>
          <cell r="H1414">
            <v>0</v>
          </cell>
          <cell r="I1414">
            <v>0</v>
          </cell>
          <cell r="J1414">
            <v>0</v>
          </cell>
          <cell r="K1414">
            <v>0</v>
          </cell>
          <cell r="L1414">
            <v>0</v>
          </cell>
        </row>
        <row r="1415">
          <cell r="A1415" t="str">
            <v>DE2410 육상리핑암(6 ~ 10 M)</v>
          </cell>
          <cell r="C1415">
            <v>0</v>
          </cell>
          <cell r="D1415" t="str">
            <v>M3</v>
          </cell>
          <cell r="E1415">
            <v>0</v>
          </cell>
          <cell r="F1415">
            <v>0</v>
          </cell>
          <cell r="G1415">
            <v>0</v>
          </cell>
          <cell r="H1415">
            <v>0</v>
          </cell>
          <cell r="I1415">
            <v>0</v>
          </cell>
          <cell r="J1415">
            <v>0</v>
          </cell>
          <cell r="K1415">
            <v>0</v>
          </cell>
          <cell r="L1415">
            <v>0</v>
          </cell>
        </row>
        <row r="1416">
          <cell r="A1416" t="str">
            <v>DE3110 육상발파암(0 ~ 2 M)</v>
          </cell>
          <cell r="C1416">
            <v>0</v>
          </cell>
          <cell r="D1416" t="str">
            <v>M3</v>
          </cell>
          <cell r="E1416">
            <v>0</v>
          </cell>
          <cell r="F1416">
            <v>0</v>
          </cell>
          <cell r="G1416">
            <v>0</v>
          </cell>
          <cell r="H1416">
            <v>0</v>
          </cell>
          <cell r="I1416">
            <v>0</v>
          </cell>
          <cell r="J1416">
            <v>0</v>
          </cell>
          <cell r="K1416">
            <v>0</v>
          </cell>
          <cell r="L1416">
            <v>0</v>
          </cell>
        </row>
        <row r="1417">
          <cell r="A1417" t="str">
            <v>DE3210 육상발파암(2 ~ 4 M)</v>
          </cell>
          <cell r="C1417">
            <v>0</v>
          </cell>
          <cell r="D1417" t="str">
            <v>M3</v>
          </cell>
          <cell r="E1417">
            <v>0</v>
          </cell>
          <cell r="F1417">
            <v>0</v>
          </cell>
          <cell r="G1417">
            <v>0</v>
          </cell>
          <cell r="H1417">
            <v>0</v>
          </cell>
          <cell r="I1417">
            <v>0</v>
          </cell>
          <cell r="J1417">
            <v>0</v>
          </cell>
          <cell r="K1417">
            <v>0</v>
          </cell>
          <cell r="L1417">
            <v>0</v>
          </cell>
        </row>
        <row r="1418">
          <cell r="A1418" t="str">
            <v>DE3310 육상발파암(4 ~ 6 M)</v>
          </cell>
          <cell r="C1418">
            <v>0</v>
          </cell>
          <cell r="D1418" t="str">
            <v>M3</v>
          </cell>
          <cell r="E1418">
            <v>0</v>
          </cell>
          <cell r="F1418">
            <v>0</v>
          </cell>
          <cell r="G1418">
            <v>0</v>
          </cell>
          <cell r="H1418">
            <v>0</v>
          </cell>
          <cell r="I1418">
            <v>0</v>
          </cell>
          <cell r="J1418">
            <v>0</v>
          </cell>
          <cell r="K1418">
            <v>0</v>
          </cell>
          <cell r="L1418">
            <v>0</v>
          </cell>
        </row>
        <row r="1419">
          <cell r="A1419" t="str">
            <v>DE3410 육상발파암(6 ~ 10 M)</v>
          </cell>
          <cell r="C1419">
            <v>0</v>
          </cell>
          <cell r="D1419" t="str">
            <v>M3</v>
          </cell>
          <cell r="E1419">
            <v>0</v>
          </cell>
          <cell r="F1419">
            <v>0</v>
          </cell>
          <cell r="G1419">
            <v>0</v>
          </cell>
          <cell r="H1419">
            <v>0</v>
          </cell>
          <cell r="I1419">
            <v>0</v>
          </cell>
          <cell r="J1419">
            <v>0</v>
          </cell>
          <cell r="K1419">
            <v>0</v>
          </cell>
          <cell r="L1419">
            <v>0</v>
          </cell>
        </row>
        <row r="1420">
          <cell r="A1420" t="str">
            <v>DH1020  되메우기(기계다짐)</v>
          </cell>
          <cell r="C1420">
            <v>263</v>
          </cell>
          <cell r="D1420" t="str">
            <v>M3</v>
          </cell>
          <cell r="E1420">
            <v>372</v>
          </cell>
          <cell r="F1420">
            <v>97836</v>
          </cell>
          <cell r="G1420">
            <v>3148</v>
          </cell>
          <cell r="H1420">
            <v>827924</v>
          </cell>
          <cell r="I1420">
            <v>329</v>
          </cell>
          <cell r="J1420">
            <v>86527</v>
          </cell>
          <cell r="K1420">
            <v>3849</v>
          </cell>
          <cell r="L1420">
            <v>1012287</v>
          </cell>
          <cell r="M1420" t="str">
            <v>#.62</v>
          </cell>
        </row>
        <row r="1421">
          <cell r="A1421" t="str">
            <v>RC3200  잡석깔기</v>
          </cell>
          <cell r="B1421" t="str">
            <v>T=30CM</v>
          </cell>
          <cell r="C1421">
            <v>57</v>
          </cell>
          <cell r="D1421" t="str">
            <v>M3</v>
          </cell>
          <cell r="E1421">
            <v>2998</v>
          </cell>
          <cell r="F1421">
            <v>170886</v>
          </cell>
          <cell r="G1421">
            <v>9952</v>
          </cell>
          <cell r="H1421">
            <v>567264</v>
          </cell>
          <cell r="I1421">
            <v>5295</v>
          </cell>
          <cell r="J1421">
            <v>301815</v>
          </cell>
          <cell r="K1421">
            <v>18245</v>
          </cell>
          <cell r="L1421">
            <v>1039965</v>
          </cell>
          <cell r="M1421" t="str">
            <v>#.199</v>
          </cell>
        </row>
        <row r="1422">
          <cell r="A1422" t="str">
            <v>ED  거푸집</v>
          </cell>
          <cell r="C1422">
            <v>0</v>
          </cell>
          <cell r="E1422">
            <v>0</v>
          </cell>
          <cell r="F1422">
            <v>2079904</v>
          </cell>
          <cell r="G1422">
            <v>0</v>
          </cell>
          <cell r="H1422">
            <v>7685325</v>
          </cell>
          <cell r="I1422">
            <v>0</v>
          </cell>
          <cell r="J1422">
            <v>0</v>
          </cell>
          <cell r="K1422">
            <v>0</v>
          </cell>
          <cell r="L1422">
            <v>9765229</v>
          </cell>
        </row>
        <row r="1423">
          <cell r="A1423" t="str">
            <v>ED3310  매끈한 마감</v>
          </cell>
          <cell r="B1423" t="str">
            <v>수직면</v>
          </cell>
          <cell r="C1423">
            <v>188</v>
          </cell>
          <cell r="D1423" t="str">
            <v>M2</v>
          </cell>
          <cell r="E1423">
            <v>5158</v>
          </cell>
          <cell r="F1423">
            <v>969704</v>
          </cell>
          <cell r="G1423">
            <v>19185</v>
          </cell>
          <cell r="H1423">
            <v>3606780</v>
          </cell>
          <cell r="I1423">
            <v>0</v>
          </cell>
          <cell r="J1423">
            <v>0</v>
          </cell>
          <cell r="K1423">
            <v>24343</v>
          </cell>
          <cell r="L1423">
            <v>4576484</v>
          </cell>
          <cell r="M1423" t="str">
            <v>#.194</v>
          </cell>
        </row>
        <row r="1424">
          <cell r="A1424" t="str">
            <v>ED3210  매끈한 마감</v>
          </cell>
          <cell r="B1424" t="str">
            <v>경사면</v>
          </cell>
          <cell r="C1424">
            <v>30</v>
          </cell>
          <cell r="D1424" t="str">
            <v>M2</v>
          </cell>
          <cell r="E1424">
            <v>5158</v>
          </cell>
          <cell r="F1424">
            <v>154740</v>
          </cell>
          <cell r="G1424">
            <v>19185</v>
          </cell>
          <cell r="H1424">
            <v>575550</v>
          </cell>
          <cell r="I1424">
            <v>0</v>
          </cell>
          <cell r="J1424">
            <v>0</v>
          </cell>
          <cell r="K1424">
            <v>24343</v>
          </cell>
          <cell r="L1424">
            <v>730290</v>
          </cell>
          <cell r="M1424" t="str">
            <v>#.200</v>
          </cell>
        </row>
        <row r="1425">
          <cell r="A1425" t="str">
            <v>ED2300  보통마감</v>
          </cell>
          <cell r="B1425" t="str">
            <v>수직면</v>
          </cell>
          <cell r="C1425">
            <v>215</v>
          </cell>
          <cell r="D1425" t="str">
            <v>M2</v>
          </cell>
          <cell r="E1425">
            <v>4444</v>
          </cell>
          <cell r="F1425">
            <v>955460</v>
          </cell>
          <cell r="G1425">
            <v>16293</v>
          </cell>
          <cell r="H1425">
            <v>3502995</v>
          </cell>
          <cell r="I1425">
            <v>0</v>
          </cell>
          <cell r="J1425">
            <v>0</v>
          </cell>
          <cell r="K1425">
            <v>20737</v>
          </cell>
          <cell r="L1425">
            <v>4458455</v>
          </cell>
          <cell r="M1425" t="str">
            <v>#.195</v>
          </cell>
        </row>
        <row r="1426">
          <cell r="A1426" t="str">
            <v>ED1300  거친마감</v>
          </cell>
          <cell r="B1426" t="str">
            <v>수직면</v>
          </cell>
          <cell r="C1426">
            <v>0</v>
          </cell>
          <cell r="D1426" t="str">
            <v>M2</v>
          </cell>
          <cell r="E1426">
            <v>0</v>
          </cell>
          <cell r="F1426">
            <v>0</v>
          </cell>
          <cell r="G1426">
            <v>0</v>
          </cell>
          <cell r="H1426">
            <v>0</v>
          </cell>
          <cell r="I1426">
            <v>0</v>
          </cell>
          <cell r="J1426">
            <v>0</v>
          </cell>
          <cell r="K1426">
            <v>0</v>
          </cell>
          <cell r="L1426">
            <v>0</v>
          </cell>
        </row>
        <row r="1427">
          <cell r="A1427" t="str">
            <v>EE1000  이형철근(연강)</v>
          </cell>
          <cell r="C1427">
            <v>0</v>
          </cell>
          <cell r="E1427">
            <v>0</v>
          </cell>
          <cell r="F1427">
            <v>908407</v>
          </cell>
          <cell r="G1427">
            <v>0</v>
          </cell>
          <cell r="H1427">
            <v>1084758</v>
          </cell>
          <cell r="I1427">
            <v>0</v>
          </cell>
          <cell r="J1427">
            <v>10889</v>
          </cell>
          <cell r="K1427">
            <v>0</v>
          </cell>
          <cell r="L1427">
            <v>2004054</v>
          </cell>
        </row>
        <row r="1428">
          <cell r="A1428" t="str">
            <v>EE1120  직경 10 M/M 이하</v>
          </cell>
          <cell r="B1428" t="str">
            <v>보통</v>
          </cell>
          <cell r="C1428">
            <v>1.7390000000000001</v>
          </cell>
          <cell r="D1428" t="str">
            <v>TON</v>
          </cell>
          <cell r="E1428">
            <v>409973</v>
          </cell>
          <cell r="F1428">
            <v>712943</v>
          </cell>
          <cell r="G1428">
            <v>489019</v>
          </cell>
          <cell r="H1428">
            <v>850404</v>
          </cell>
          <cell r="I1428">
            <v>4911</v>
          </cell>
          <cell r="J1428">
            <v>8540</v>
          </cell>
          <cell r="K1428">
            <v>903903</v>
          </cell>
          <cell r="L1428">
            <v>1571887</v>
          </cell>
          <cell r="M1428" t="str">
            <v>#.201</v>
          </cell>
        </row>
        <row r="1429">
          <cell r="A1429" t="str">
            <v>EE1220  직경 13 M/M</v>
          </cell>
          <cell r="B1429" t="str">
            <v>보통</v>
          </cell>
          <cell r="C1429">
            <v>9.5000000000000001E-2</v>
          </cell>
          <cell r="D1429" t="str">
            <v>TON</v>
          </cell>
          <cell r="E1429">
            <v>404823</v>
          </cell>
          <cell r="F1429">
            <v>38458</v>
          </cell>
          <cell r="G1429">
            <v>489019</v>
          </cell>
          <cell r="H1429">
            <v>46457</v>
          </cell>
          <cell r="I1429">
            <v>4911</v>
          </cell>
          <cell r="J1429">
            <v>466</v>
          </cell>
          <cell r="K1429">
            <v>898753</v>
          </cell>
          <cell r="L1429">
            <v>85381</v>
          </cell>
          <cell r="M1429" t="str">
            <v>#.197</v>
          </cell>
        </row>
        <row r="1430">
          <cell r="A1430" t="str">
            <v>EE1310  직경 16 ~ 25 M/M</v>
          </cell>
          <cell r="B1430" t="str">
            <v>간단</v>
          </cell>
          <cell r="C1430">
            <v>7.9000000000000001E-2</v>
          </cell>
          <cell r="D1430" t="str">
            <v>TON</v>
          </cell>
          <cell r="E1430">
            <v>398854</v>
          </cell>
          <cell r="F1430">
            <v>31509</v>
          </cell>
          <cell r="G1430">
            <v>434750</v>
          </cell>
          <cell r="H1430">
            <v>34345</v>
          </cell>
          <cell r="I1430">
            <v>4316</v>
          </cell>
          <cell r="J1430">
            <v>341</v>
          </cell>
          <cell r="K1430">
            <v>837920</v>
          </cell>
          <cell r="L1430">
            <v>66195</v>
          </cell>
          <cell r="M1430" t="str">
            <v>#.202</v>
          </cell>
        </row>
        <row r="1431">
          <cell r="A1431" t="str">
            <v>EE1320  직경 16 ~ 25 M/M</v>
          </cell>
          <cell r="B1431" t="str">
            <v>보통</v>
          </cell>
          <cell r="C1431">
            <v>0.314</v>
          </cell>
          <cell r="D1431" t="str">
            <v>TON</v>
          </cell>
          <cell r="E1431">
            <v>399673</v>
          </cell>
          <cell r="F1431">
            <v>125497</v>
          </cell>
          <cell r="G1431">
            <v>489019</v>
          </cell>
          <cell r="H1431">
            <v>153552</v>
          </cell>
          <cell r="I1431">
            <v>4911</v>
          </cell>
          <cell r="J1431">
            <v>1542</v>
          </cell>
          <cell r="K1431">
            <v>893603</v>
          </cell>
          <cell r="L1431">
            <v>280591</v>
          </cell>
          <cell r="M1431" t="str">
            <v>#.198</v>
          </cell>
        </row>
        <row r="1432">
          <cell r="A1432" t="str">
            <v>EA  콘크리트 생산</v>
          </cell>
          <cell r="C1432">
            <v>0</v>
          </cell>
          <cell r="E1432">
            <v>0</v>
          </cell>
          <cell r="F1432">
            <v>3003878</v>
          </cell>
          <cell r="G1432">
            <v>0</v>
          </cell>
          <cell r="H1432">
            <v>770500</v>
          </cell>
          <cell r="I1432">
            <v>0</v>
          </cell>
          <cell r="J1432">
            <v>812308</v>
          </cell>
          <cell r="K1432">
            <v>0</v>
          </cell>
          <cell r="L1432">
            <v>4586686</v>
          </cell>
        </row>
        <row r="1433">
          <cell r="A1433" t="str">
            <v>EA4400  240KG/CM2,골재최대32M/M</v>
          </cell>
          <cell r="C1433">
            <v>67</v>
          </cell>
          <cell r="D1433" t="str">
            <v>M3</v>
          </cell>
          <cell r="E1433">
            <v>44834</v>
          </cell>
          <cell r="F1433">
            <v>3003878</v>
          </cell>
          <cell r="G1433">
            <v>11500</v>
          </cell>
          <cell r="H1433">
            <v>770500</v>
          </cell>
          <cell r="I1433">
            <v>12124</v>
          </cell>
          <cell r="J1433">
            <v>812308</v>
          </cell>
          <cell r="K1433">
            <v>68458</v>
          </cell>
          <cell r="L1433">
            <v>4586686</v>
          </cell>
          <cell r="M1433" t="str">
            <v>#.189</v>
          </cell>
        </row>
        <row r="1434">
          <cell r="A1434" t="str">
            <v>EA3300  210KG/CM2,골재최대25M/M</v>
          </cell>
          <cell r="C1434">
            <v>0</v>
          </cell>
          <cell r="D1434" t="str">
            <v>M3</v>
          </cell>
          <cell r="E1434">
            <v>0</v>
          </cell>
          <cell r="F1434">
            <v>0</v>
          </cell>
          <cell r="G1434">
            <v>0</v>
          </cell>
          <cell r="H1434">
            <v>0</v>
          </cell>
          <cell r="I1434">
            <v>0</v>
          </cell>
          <cell r="J1434">
            <v>0</v>
          </cell>
          <cell r="K1434">
            <v>0</v>
          </cell>
          <cell r="L1434">
            <v>0</v>
          </cell>
        </row>
        <row r="1435">
          <cell r="A1435" t="str">
            <v>EA3500  210KG/CM2,골재최대40M/M</v>
          </cell>
          <cell r="C1435">
            <v>0</v>
          </cell>
          <cell r="D1435" t="str">
            <v>M3</v>
          </cell>
          <cell r="E1435">
            <v>0</v>
          </cell>
          <cell r="F1435">
            <v>0</v>
          </cell>
          <cell r="G1435">
            <v>0</v>
          </cell>
          <cell r="H1435">
            <v>0</v>
          </cell>
          <cell r="I1435">
            <v>0</v>
          </cell>
          <cell r="J1435">
            <v>0</v>
          </cell>
          <cell r="K1435">
            <v>0</v>
          </cell>
          <cell r="L1435">
            <v>0</v>
          </cell>
        </row>
        <row r="1436">
          <cell r="A1436" t="str">
            <v>EB  콘크리트 구입</v>
          </cell>
          <cell r="C1436">
            <v>0</v>
          </cell>
          <cell r="E1436">
            <v>0</v>
          </cell>
          <cell r="F1436">
            <v>395739</v>
          </cell>
          <cell r="G1436">
            <v>0</v>
          </cell>
          <cell r="H1436">
            <v>0</v>
          </cell>
          <cell r="I1436">
            <v>0</v>
          </cell>
          <cell r="J1436">
            <v>0</v>
          </cell>
          <cell r="K1436">
            <v>0</v>
          </cell>
          <cell r="L1436">
            <v>395739</v>
          </cell>
        </row>
        <row r="1437">
          <cell r="A1437" t="str">
            <v>EB1600  150KG/CM2,골재최대40M/M</v>
          </cell>
          <cell r="C1437">
            <v>9</v>
          </cell>
          <cell r="D1437" t="str">
            <v>M3</v>
          </cell>
          <cell r="E1437">
            <v>43971</v>
          </cell>
          <cell r="F1437">
            <v>395739</v>
          </cell>
          <cell r="G1437">
            <v>0</v>
          </cell>
          <cell r="H1437">
            <v>0</v>
          </cell>
          <cell r="I1437">
            <v>0</v>
          </cell>
          <cell r="J1437">
            <v>0</v>
          </cell>
          <cell r="K1437">
            <v>43971</v>
          </cell>
          <cell r="L1437">
            <v>395739</v>
          </cell>
          <cell r="M1437" t="str">
            <v>#.191</v>
          </cell>
        </row>
        <row r="1438">
          <cell r="A1438" t="str">
            <v>EC  콘크리트 타설</v>
          </cell>
          <cell r="C1438">
            <v>0</v>
          </cell>
          <cell r="E1438">
            <v>0</v>
          </cell>
          <cell r="F1438">
            <v>22966</v>
          </cell>
          <cell r="G1438">
            <v>0</v>
          </cell>
          <cell r="H1438">
            <v>1782562</v>
          </cell>
          <cell r="I1438">
            <v>0</v>
          </cell>
          <cell r="J1438">
            <v>138998</v>
          </cell>
          <cell r="K1438">
            <v>0</v>
          </cell>
          <cell r="L1438">
            <v>1944526</v>
          </cell>
        </row>
        <row r="1439">
          <cell r="A1439" t="str">
            <v>EC1500  무근(소형구조물)</v>
          </cell>
          <cell r="C1439">
            <v>9</v>
          </cell>
          <cell r="D1439" t="str">
            <v>M3</v>
          </cell>
          <cell r="E1439">
            <v>0</v>
          </cell>
          <cell r="F1439">
            <v>0</v>
          </cell>
          <cell r="G1439">
            <v>43069</v>
          </cell>
          <cell r="H1439">
            <v>387621</v>
          </cell>
          <cell r="I1439">
            <v>0</v>
          </cell>
          <cell r="J1439">
            <v>0</v>
          </cell>
          <cell r="K1439">
            <v>43069</v>
          </cell>
          <cell r="L1439">
            <v>387621</v>
          </cell>
          <cell r="M1439" t="str">
            <v>#.192</v>
          </cell>
        </row>
        <row r="1440">
          <cell r="A1440" t="str">
            <v>EC2420  철근(벽 및 기둥)</v>
          </cell>
          <cell r="C1440">
            <v>36</v>
          </cell>
          <cell r="D1440" t="str">
            <v>M3</v>
          </cell>
          <cell r="E1440">
            <v>30</v>
          </cell>
          <cell r="F1440">
            <v>1080</v>
          </cell>
          <cell r="G1440">
            <v>30114</v>
          </cell>
          <cell r="H1440">
            <v>1084104</v>
          </cell>
          <cell r="I1440">
            <v>5</v>
          </cell>
          <cell r="J1440">
            <v>180</v>
          </cell>
          <cell r="K1440">
            <v>30149</v>
          </cell>
          <cell r="L1440">
            <v>1085364</v>
          </cell>
          <cell r="M1440" t="str">
            <v>#.203</v>
          </cell>
        </row>
        <row r="1441">
          <cell r="A1441" t="str">
            <v>EC2200  철근(기초)</v>
          </cell>
          <cell r="C1441">
            <v>31</v>
          </cell>
          <cell r="D1441" t="str">
            <v>M3</v>
          </cell>
          <cell r="E1441">
            <v>706</v>
          </cell>
          <cell r="F1441">
            <v>21886</v>
          </cell>
          <cell r="G1441">
            <v>10027</v>
          </cell>
          <cell r="H1441">
            <v>310837</v>
          </cell>
          <cell r="I1441">
            <v>4478</v>
          </cell>
          <cell r="J1441">
            <v>138818</v>
          </cell>
          <cell r="K1441">
            <v>15211</v>
          </cell>
          <cell r="L1441">
            <v>471541</v>
          </cell>
          <cell r="M1441" t="str">
            <v>#.204</v>
          </cell>
        </row>
        <row r="1442">
          <cell r="A1442" t="str">
            <v>EC2500  철근(소형구조물)</v>
          </cell>
          <cell r="C1442">
            <v>0</v>
          </cell>
          <cell r="D1442" t="str">
            <v>M3</v>
          </cell>
          <cell r="E1442">
            <v>0</v>
          </cell>
          <cell r="F1442">
            <v>0</v>
          </cell>
          <cell r="G1442">
            <v>0</v>
          </cell>
          <cell r="H1442">
            <v>0</v>
          </cell>
          <cell r="I1442">
            <v>0</v>
          </cell>
          <cell r="J1442">
            <v>0</v>
          </cell>
          <cell r="K1442">
            <v>0</v>
          </cell>
          <cell r="L1442">
            <v>0</v>
          </cell>
        </row>
        <row r="1443">
          <cell r="A1443" t="str">
            <v>EF4300  지수판</v>
          </cell>
          <cell r="C1443">
            <v>17</v>
          </cell>
          <cell r="D1443" t="str">
            <v>M</v>
          </cell>
          <cell r="E1443">
            <v>21295</v>
          </cell>
          <cell r="F1443">
            <v>362015</v>
          </cell>
          <cell r="G1443">
            <v>16278</v>
          </cell>
          <cell r="H1443">
            <v>276726</v>
          </cell>
          <cell r="I1443">
            <v>0</v>
          </cell>
          <cell r="J1443">
            <v>0</v>
          </cell>
          <cell r="K1443">
            <v>37573</v>
          </cell>
          <cell r="L1443">
            <v>638741</v>
          </cell>
          <cell r="M1443" t="str">
            <v>#.205</v>
          </cell>
        </row>
        <row r="1444">
          <cell r="A1444" t="str">
            <v>LR6100  스틸그레이팅</v>
          </cell>
          <cell r="B1444" t="str">
            <v>1130x830x100MM</v>
          </cell>
          <cell r="C1444">
            <v>0</v>
          </cell>
          <cell r="D1444" t="str">
            <v>NR</v>
          </cell>
          <cell r="E1444">
            <v>0</v>
          </cell>
          <cell r="F1444">
            <v>0</v>
          </cell>
          <cell r="G1444">
            <v>0</v>
          </cell>
          <cell r="H1444">
            <v>0</v>
          </cell>
          <cell r="I1444">
            <v>0</v>
          </cell>
          <cell r="J1444">
            <v>0</v>
          </cell>
          <cell r="K1444">
            <v>0</v>
          </cell>
          <cell r="L1444">
            <v>0</v>
          </cell>
        </row>
        <row r="1445">
          <cell r="A1445" t="str">
            <v>QN1500  에폭시금속면</v>
          </cell>
          <cell r="B1445" t="str">
            <v>0.5M2 이하면적</v>
          </cell>
          <cell r="C1445">
            <v>32</v>
          </cell>
          <cell r="D1445" t="str">
            <v>NR</v>
          </cell>
          <cell r="E1445">
            <v>3</v>
          </cell>
          <cell r="F1445">
            <v>96</v>
          </cell>
          <cell r="G1445">
            <v>97</v>
          </cell>
          <cell r="H1445">
            <v>3104</v>
          </cell>
          <cell r="I1445">
            <v>2</v>
          </cell>
          <cell r="J1445">
            <v>64</v>
          </cell>
          <cell r="K1445">
            <v>102</v>
          </cell>
          <cell r="L1445">
            <v>3264</v>
          </cell>
          <cell r="M1445" t="str">
            <v>#.206</v>
          </cell>
        </row>
        <row r="1446">
          <cell r="A1446" t="str">
            <v>EE7400 스페이셔 설치</v>
          </cell>
          <cell r="C1446">
            <v>0</v>
          </cell>
          <cell r="E1446">
            <v>0</v>
          </cell>
          <cell r="F1446">
            <v>0</v>
          </cell>
          <cell r="G1446">
            <v>0</v>
          </cell>
          <cell r="H1446">
            <v>0</v>
          </cell>
          <cell r="I1446">
            <v>0</v>
          </cell>
          <cell r="J1446">
            <v>0</v>
          </cell>
          <cell r="K1446">
            <v>0</v>
          </cell>
          <cell r="L1446">
            <v>0</v>
          </cell>
        </row>
        <row r="1447">
          <cell r="A1447" t="str">
            <v>EE7401 슬래브 및 기초</v>
          </cell>
          <cell r="C1447">
            <v>0</v>
          </cell>
          <cell r="D1447" t="str">
            <v>M2</v>
          </cell>
          <cell r="E1447">
            <v>0</v>
          </cell>
          <cell r="F1447">
            <v>0</v>
          </cell>
          <cell r="G1447">
            <v>0</v>
          </cell>
          <cell r="H1447">
            <v>0</v>
          </cell>
          <cell r="I1447">
            <v>0</v>
          </cell>
          <cell r="J1447">
            <v>0</v>
          </cell>
          <cell r="K1447">
            <v>0</v>
          </cell>
          <cell r="L1447">
            <v>0</v>
          </cell>
        </row>
        <row r="1448">
          <cell r="A1448" t="str">
            <v>EE7402 벽체용</v>
          </cell>
          <cell r="C1448">
            <v>0</v>
          </cell>
          <cell r="D1448" t="str">
            <v>M2</v>
          </cell>
          <cell r="E1448">
            <v>0</v>
          </cell>
          <cell r="F1448">
            <v>0</v>
          </cell>
          <cell r="G1448">
            <v>0</v>
          </cell>
          <cell r="H1448">
            <v>0</v>
          </cell>
          <cell r="I1448">
            <v>0</v>
          </cell>
          <cell r="J1448">
            <v>0</v>
          </cell>
          <cell r="K1448">
            <v>0</v>
          </cell>
          <cell r="L1448">
            <v>0</v>
          </cell>
        </row>
        <row r="1449">
          <cell r="A1449" t="str">
            <v>LL8500  제작 집수정</v>
          </cell>
          <cell r="C1449">
            <v>0</v>
          </cell>
          <cell r="E1449">
            <v>0</v>
          </cell>
          <cell r="F1449">
            <v>2564370</v>
          </cell>
          <cell r="G1449">
            <v>0</v>
          </cell>
          <cell r="H1449">
            <v>6705734</v>
          </cell>
          <cell r="I1449">
            <v>0</v>
          </cell>
          <cell r="J1449">
            <v>371110</v>
          </cell>
          <cell r="K1449">
            <v>0</v>
          </cell>
          <cell r="L1449">
            <v>9641214</v>
          </cell>
        </row>
        <row r="1450">
          <cell r="A1450" t="str">
            <v>DE  터파기</v>
          </cell>
          <cell r="C1450">
            <v>0</v>
          </cell>
          <cell r="E1450">
            <v>0</v>
          </cell>
          <cell r="F1450">
            <v>159848</v>
          </cell>
          <cell r="G1450">
            <v>0</v>
          </cell>
          <cell r="H1450">
            <v>1003898</v>
          </cell>
          <cell r="I1450">
            <v>0</v>
          </cell>
          <cell r="J1450">
            <v>74713</v>
          </cell>
          <cell r="K1450">
            <v>0</v>
          </cell>
          <cell r="L1450">
            <v>1238459</v>
          </cell>
        </row>
        <row r="1451">
          <cell r="A1451" t="str">
            <v>DE1110 육상토사(0 ~ 2 M)</v>
          </cell>
          <cell r="C1451">
            <v>84</v>
          </cell>
          <cell r="D1451" t="str">
            <v>M3</v>
          </cell>
          <cell r="E1451">
            <v>230</v>
          </cell>
          <cell r="F1451">
            <v>19320</v>
          </cell>
          <cell r="G1451">
            <v>400</v>
          </cell>
          <cell r="H1451">
            <v>33600</v>
          </cell>
          <cell r="I1451">
            <v>313</v>
          </cell>
          <cell r="J1451">
            <v>26292</v>
          </cell>
          <cell r="K1451">
            <v>943</v>
          </cell>
          <cell r="L1451">
            <v>79212</v>
          </cell>
          <cell r="M1451" t="str">
            <v>#.188</v>
          </cell>
        </row>
        <row r="1452">
          <cell r="A1452" t="str">
            <v>DE1210 육상토사(2 ~ 4 M)</v>
          </cell>
          <cell r="C1452">
            <v>0</v>
          </cell>
          <cell r="D1452" t="str">
            <v>M3</v>
          </cell>
          <cell r="E1452">
            <v>0</v>
          </cell>
          <cell r="F1452">
            <v>0</v>
          </cell>
          <cell r="G1452">
            <v>0</v>
          </cell>
          <cell r="H1452">
            <v>0</v>
          </cell>
          <cell r="I1452">
            <v>0</v>
          </cell>
          <cell r="J1452">
            <v>0</v>
          </cell>
          <cell r="K1452">
            <v>0</v>
          </cell>
          <cell r="L1452">
            <v>0</v>
          </cell>
        </row>
        <row r="1453">
          <cell r="A1453" t="str">
            <v>DE1310 육상토사(4 ~ 6 M)</v>
          </cell>
          <cell r="C1453">
            <v>0</v>
          </cell>
          <cell r="D1453" t="str">
            <v>M3</v>
          </cell>
          <cell r="E1453">
            <v>0</v>
          </cell>
          <cell r="F1453">
            <v>0</v>
          </cell>
          <cell r="G1453">
            <v>0</v>
          </cell>
          <cell r="H1453">
            <v>0</v>
          </cell>
          <cell r="I1453">
            <v>0</v>
          </cell>
          <cell r="J1453">
            <v>0</v>
          </cell>
          <cell r="K1453">
            <v>0</v>
          </cell>
          <cell r="L1453">
            <v>0</v>
          </cell>
        </row>
        <row r="1454">
          <cell r="A1454" t="str">
            <v>DE1410 육상토사(6 ~ 10M)</v>
          </cell>
          <cell r="C1454">
            <v>0</v>
          </cell>
          <cell r="D1454" t="str">
            <v>M3</v>
          </cell>
          <cell r="E1454">
            <v>0</v>
          </cell>
          <cell r="F1454">
            <v>0</v>
          </cell>
          <cell r="G1454">
            <v>0</v>
          </cell>
          <cell r="H1454">
            <v>0</v>
          </cell>
          <cell r="I1454">
            <v>0</v>
          </cell>
          <cell r="J1454">
            <v>0</v>
          </cell>
          <cell r="K1454">
            <v>0</v>
          </cell>
          <cell r="L1454">
            <v>0</v>
          </cell>
        </row>
        <row r="1455">
          <cell r="A1455" t="str">
            <v>DE2110 육상리핑암(0 ~ 2 M)</v>
          </cell>
          <cell r="C1455">
            <v>44</v>
          </cell>
          <cell r="D1455" t="str">
            <v>M3</v>
          </cell>
          <cell r="E1455">
            <v>2007</v>
          </cell>
          <cell r="F1455">
            <v>88308</v>
          </cell>
          <cell r="G1455">
            <v>18928</v>
          </cell>
          <cell r="H1455">
            <v>832832</v>
          </cell>
          <cell r="I1455">
            <v>869</v>
          </cell>
          <cell r="J1455">
            <v>38236</v>
          </cell>
          <cell r="K1455">
            <v>21804</v>
          </cell>
          <cell r="L1455">
            <v>959376</v>
          </cell>
          <cell r="M1455" t="str">
            <v>#.207</v>
          </cell>
        </row>
        <row r="1456">
          <cell r="A1456" t="str">
            <v>DE2210 육상리핑암(2 ~ 4 M)</v>
          </cell>
          <cell r="C1456">
            <v>0</v>
          </cell>
          <cell r="D1456" t="str">
            <v>M3</v>
          </cell>
          <cell r="E1456">
            <v>0</v>
          </cell>
          <cell r="F1456">
            <v>0</v>
          </cell>
          <cell r="G1456">
            <v>0</v>
          </cell>
          <cell r="H1456">
            <v>0</v>
          </cell>
          <cell r="I1456">
            <v>0</v>
          </cell>
          <cell r="J1456">
            <v>0</v>
          </cell>
          <cell r="K1456">
            <v>0</v>
          </cell>
          <cell r="L1456">
            <v>0</v>
          </cell>
        </row>
        <row r="1457">
          <cell r="A1457" t="str">
            <v>DE2310 육상리핑암(4 ~ 6 M)</v>
          </cell>
          <cell r="C1457">
            <v>0</v>
          </cell>
          <cell r="D1457" t="str">
            <v>M3</v>
          </cell>
          <cell r="E1457">
            <v>0</v>
          </cell>
          <cell r="F1457">
            <v>0</v>
          </cell>
          <cell r="G1457">
            <v>0</v>
          </cell>
          <cell r="H1457">
            <v>0</v>
          </cell>
          <cell r="I1457">
            <v>0</v>
          </cell>
          <cell r="J1457">
            <v>0</v>
          </cell>
          <cell r="K1457">
            <v>0</v>
          </cell>
          <cell r="L1457">
            <v>0</v>
          </cell>
        </row>
        <row r="1458">
          <cell r="A1458" t="str">
            <v>DE2410 육상리핑암(6 ~ 10 M)</v>
          </cell>
          <cell r="C1458">
            <v>0</v>
          </cell>
          <cell r="D1458" t="str">
            <v>M3</v>
          </cell>
          <cell r="E1458">
            <v>0</v>
          </cell>
          <cell r="F1458">
            <v>0</v>
          </cell>
          <cell r="G1458">
            <v>0</v>
          </cell>
          <cell r="H1458">
            <v>0</v>
          </cell>
          <cell r="I1458">
            <v>0</v>
          </cell>
          <cell r="J1458">
            <v>0</v>
          </cell>
          <cell r="K1458">
            <v>0</v>
          </cell>
          <cell r="L1458">
            <v>0</v>
          </cell>
        </row>
        <row r="1459">
          <cell r="A1459" t="str">
            <v>DE3110 육상발파암(0 ~ 2 M)</v>
          </cell>
          <cell r="C1459">
            <v>7</v>
          </cell>
          <cell r="D1459" t="str">
            <v>M3</v>
          </cell>
          <cell r="E1459">
            <v>7460</v>
          </cell>
          <cell r="F1459">
            <v>52220</v>
          </cell>
          <cell r="G1459">
            <v>19638</v>
          </cell>
          <cell r="H1459">
            <v>137466</v>
          </cell>
          <cell r="I1459">
            <v>1455</v>
          </cell>
          <cell r="J1459">
            <v>10185</v>
          </cell>
          <cell r="K1459">
            <v>28553</v>
          </cell>
          <cell r="L1459">
            <v>199871</v>
          </cell>
          <cell r="M1459" t="str">
            <v>#.208</v>
          </cell>
        </row>
        <row r="1460">
          <cell r="A1460" t="str">
            <v>DE3210 육상발파암(2 ~ 4 M)</v>
          </cell>
          <cell r="C1460">
            <v>0</v>
          </cell>
          <cell r="D1460" t="str">
            <v>M3</v>
          </cell>
          <cell r="E1460">
            <v>0</v>
          </cell>
          <cell r="F1460">
            <v>0</v>
          </cell>
          <cell r="G1460">
            <v>0</v>
          </cell>
          <cell r="H1460">
            <v>0</v>
          </cell>
          <cell r="I1460">
            <v>0</v>
          </cell>
          <cell r="J1460">
            <v>0</v>
          </cell>
          <cell r="K1460">
            <v>0</v>
          </cell>
          <cell r="L1460">
            <v>0</v>
          </cell>
        </row>
        <row r="1461">
          <cell r="A1461" t="str">
            <v>DE3310 육상발파암(4 ~ 6 M)</v>
          </cell>
          <cell r="C1461">
            <v>0</v>
          </cell>
          <cell r="D1461" t="str">
            <v>M3</v>
          </cell>
          <cell r="E1461">
            <v>0</v>
          </cell>
          <cell r="F1461">
            <v>0</v>
          </cell>
          <cell r="G1461">
            <v>0</v>
          </cell>
          <cell r="H1461">
            <v>0</v>
          </cell>
          <cell r="I1461">
            <v>0</v>
          </cell>
          <cell r="J1461">
            <v>0</v>
          </cell>
          <cell r="K1461">
            <v>0</v>
          </cell>
          <cell r="L1461">
            <v>0</v>
          </cell>
        </row>
        <row r="1462">
          <cell r="A1462" t="str">
            <v>DE3410 육상발파암(6 ~ 10 M)</v>
          </cell>
          <cell r="C1462">
            <v>0</v>
          </cell>
          <cell r="D1462" t="str">
            <v>M3</v>
          </cell>
          <cell r="E1462">
            <v>0</v>
          </cell>
          <cell r="F1462">
            <v>0</v>
          </cell>
          <cell r="G1462">
            <v>0</v>
          </cell>
          <cell r="H1462">
            <v>0</v>
          </cell>
          <cell r="I1462">
            <v>0</v>
          </cell>
          <cell r="J1462">
            <v>0</v>
          </cell>
          <cell r="K1462">
            <v>0</v>
          </cell>
          <cell r="L1462">
            <v>0</v>
          </cell>
        </row>
        <row r="1463">
          <cell r="A1463" t="str">
            <v>DH1020  되메우기(기계다짐)</v>
          </cell>
          <cell r="C1463">
            <v>64</v>
          </cell>
          <cell r="D1463" t="str">
            <v>M3</v>
          </cell>
          <cell r="E1463">
            <v>372</v>
          </cell>
          <cell r="F1463">
            <v>23808</v>
          </cell>
          <cell r="G1463">
            <v>3148</v>
          </cell>
          <cell r="H1463">
            <v>201472</v>
          </cell>
          <cell r="I1463">
            <v>329</v>
          </cell>
          <cell r="J1463">
            <v>21056</v>
          </cell>
          <cell r="K1463">
            <v>3849</v>
          </cell>
          <cell r="L1463">
            <v>246336</v>
          </cell>
          <cell r="M1463" t="str">
            <v>#.62</v>
          </cell>
        </row>
        <row r="1464">
          <cell r="A1464" t="str">
            <v>EA  콘크리트 생산</v>
          </cell>
          <cell r="C1464">
            <v>0</v>
          </cell>
          <cell r="E1464">
            <v>0</v>
          </cell>
          <cell r="F1464">
            <v>1033320</v>
          </cell>
          <cell r="G1464">
            <v>0</v>
          </cell>
          <cell r="H1464">
            <v>259992</v>
          </cell>
          <cell r="I1464">
            <v>0</v>
          </cell>
          <cell r="J1464">
            <v>259992</v>
          </cell>
          <cell r="K1464">
            <v>0</v>
          </cell>
          <cell r="L1464">
            <v>1553304</v>
          </cell>
        </row>
        <row r="1465">
          <cell r="A1465" t="str">
            <v>EA4400  240KG/CM2,골재최대32M/M</v>
          </cell>
          <cell r="C1465">
            <v>0</v>
          </cell>
          <cell r="D1465" t="str">
            <v>M3</v>
          </cell>
          <cell r="E1465">
            <v>0</v>
          </cell>
          <cell r="F1465">
            <v>0</v>
          </cell>
          <cell r="G1465">
            <v>0</v>
          </cell>
          <cell r="H1465">
            <v>0</v>
          </cell>
          <cell r="I1465">
            <v>0</v>
          </cell>
          <cell r="J1465">
            <v>0</v>
          </cell>
          <cell r="K1465">
            <v>0</v>
          </cell>
          <cell r="L1465">
            <v>0</v>
          </cell>
        </row>
        <row r="1466">
          <cell r="A1466" t="str">
            <v>EA3300  210KG/CM2,골재최대25M/M</v>
          </cell>
          <cell r="C1466">
            <v>0</v>
          </cell>
          <cell r="D1466" t="str">
            <v>M3</v>
          </cell>
          <cell r="E1466">
            <v>0</v>
          </cell>
          <cell r="F1466">
            <v>0</v>
          </cell>
          <cell r="G1466">
            <v>0</v>
          </cell>
          <cell r="H1466">
            <v>0</v>
          </cell>
          <cell r="I1466">
            <v>0</v>
          </cell>
          <cell r="J1466">
            <v>0</v>
          </cell>
          <cell r="K1466">
            <v>0</v>
          </cell>
          <cell r="L1466">
            <v>0</v>
          </cell>
        </row>
        <row r="1467">
          <cell r="A1467" t="str">
            <v>EA3500  210KG/CM2,골재최대40M/M</v>
          </cell>
          <cell r="C1467">
            <v>24</v>
          </cell>
          <cell r="D1467" t="str">
            <v>M3</v>
          </cell>
          <cell r="E1467">
            <v>43055</v>
          </cell>
          <cell r="F1467">
            <v>1033320</v>
          </cell>
          <cell r="G1467">
            <v>10833</v>
          </cell>
          <cell r="H1467">
            <v>259992</v>
          </cell>
          <cell r="I1467">
            <v>10833</v>
          </cell>
          <cell r="J1467">
            <v>259992</v>
          </cell>
          <cell r="K1467">
            <v>64721</v>
          </cell>
          <cell r="L1467">
            <v>1553304</v>
          </cell>
          <cell r="M1467" t="str">
            <v>#.190</v>
          </cell>
        </row>
        <row r="1468">
          <cell r="A1468" t="str">
            <v>EB  콘크리트 구입</v>
          </cell>
          <cell r="C1468">
            <v>0</v>
          </cell>
          <cell r="E1468">
            <v>0</v>
          </cell>
          <cell r="F1468">
            <v>0</v>
          </cell>
          <cell r="G1468">
            <v>0</v>
          </cell>
          <cell r="H1468">
            <v>0</v>
          </cell>
          <cell r="I1468">
            <v>0</v>
          </cell>
          <cell r="J1468">
            <v>0</v>
          </cell>
          <cell r="K1468">
            <v>0</v>
          </cell>
          <cell r="L1468">
            <v>0</v>
          </cell>
        </row>
        <row r="1469">
          <cell r="A1469" t="str">
            <v>EB1600  150KG/CM2,골재최대40 M/M</v>
          </cell>
          <cell r="C1469">
            <v>0</v>
          </cell>
          <cell r="D1469" t="str">
            <v>M3</v>
          </cell>
          <cell r="E1469">
            <v>0</v>
          </cell>
          <cell r="F1469">
            <v>0</v>
          </cell>
          <cell r="G1469">
            <v>0</v>
          </cell>
          <cell r="H1469">
            <v>0</v>
          </cell>
          <cell r="I1469">
            <v>0</v>
          </cell>
          <cell r="J1469">
            <v>0</v>
          </cell>
          <cell r="K1469">
            <v>0</v>
          </cell>
          <cell r="L1469">
            <v>0</v>
          </cell>
        </row>
        <row r="1470">
          <cell r="A1470" t="str">
            <v>EC  콘크리트 타설</v>
          </cell>
          <cell r="C1470">
            <v>0</v>
          </cell>
          <cell r="E1470">
            <v>0</v>
          </cell>
          <cell r="F1470">
            <v>2748</v>
          </cell>
          <cell r="G1470">
            <v>0</v>
          </cell>
          <cell r="H1470">
            <v>662475</v>
          </cell>
          <cell r="I1470">
            <v>0</v>
          </cell>
          <cell r="J1470">
            <v>13539</v>
          </cell>
          <cell r="K1470">
            <v>0</v>
          </cell>
          <cell r="L1470">
            <v>678762</v>
          </cell>
        </row>
        <row r="1471">
          <cell r="A1471" t="str">
            <v>EC1500  무근(소형구조물)</v>
          </cell>
          <cell r="C1471">
            <v>0</v>
          </cell>
          <cell r="D1471" t="str">
            <v>M3</v>
          </cell>
          <cell r="E1471">
            <v>0</v>
          </cell>
          <cell r="F1471">
            <v>0</v>
          </cell>
          <cell r="G1471">
            <v>0</v>
          </cell>
          <cell r="H1471">
            <v>0</v>
          </cell>
          <cell r="I1471">
            <v>0</v>
          </cell>
          <cell r="J1471">
            <v>0</v>
          </cell>
          <cell r="K1471">
            <v>0</v>
          </cell>
          <cell r="L1471">
            <v>0</v>
          </cell>
        </row>
        <row r="1472">
          <cell r="A1472" t="str">
            <v>EC1400  무근(벽 및 기둥)</v>
          </cell>
          <cell r="C1472">
            <v>0</v>
          </cell>
          <cell r="D1472" t="str">
            <v>M3</v>
          </cell>
          <cell r="E1472">
            <v>0</v>
          </cell>
          <cell r="F1472">
            <v>0</v>
          </cell>
          <cell r="G1472">
            <v>0</v>
          </cell>
          <cell r="H1472">
            <v>0</v>
          </cell>
          <cell r="I1472">
            <v>0</v>
          </cell>
          <cell r="J1472">
            <v>0</v>
          </cell>
          <cell r="K1472">
            <v>0</v>
          </cell>
          <cell r="L1472">
            <v>0</v>
          </cell>
        </row>
        <row r="1473">
          <cell r="A1473" t="str">
            <v>EC1200  무근(기초)</v>
          </cell>
          <cell r="C1473">
            <v>0</v>
          </cell>
          <cell r="D1473" t="str">
            <v>M3</v>
          </cell>
          <cell r="E1473">
            <v>0</v>
          </cell>
          <cell r="F1473">
            <v>0</v>
          </cell>
          <cell r="G1473">
            <v>0</v>
          </cell>
          <cell r="H1473">
            <v>0</v>
          </cell>
          <cell r="I1473">
            <v>0</v>
          </cell>
          <cell r="J1473">
            <v>0</v>
          </cell>
          <cell r="K1473">
            <v>0</v>
          </cell>
          <cell r="L1473">
            <v>0</v>
          </cell>
        </row>
        <row r="1474">
          <cell r="A1474" t="str">
            <v>EC2420  철근(벽 및 기둥)</v>
          </cell>
          <cell r="C1474">
            <v>21</v>
          </cell>
          <cell r="D1474" t="str">
            <v>M3</v>
          </cell>
          <cell r="E1474">
            <v>30</v>
          </cell>
          <cell r="F1474">
            <v>630</v>
          </cell>
          <cell r="G1474">
            <v>30114</v>
          </cell>
          <cell r="H1474">
            <v>632394</v>
          </cell>
          <cell r="I1474">
            <v>5</v>
          </cell>
          <cell r="J1474">
            <v>105</v>
          </cell>
          <cell r="K1474">
            <v>30149</v>
          </cell>
          <cell r="L1474">
            <v>633129</v>
          </cell>
          <cell r="M1474" t="str">
            <v>#.203</v>
          </cell>
        </row>
        <row r="1475">
          <cell r="A1475" t="str">
            <v>EC2200  철근(기초)</v>
          </cell>
          <cell r="C1475">
            <v>3</v>
          </cell>
          <cell r="D1475" t="str">
            <v>M3</v>
          </cell>
          <cell r="E1475">
            <v>706</v>
          </cell>
          <cell r="F1475">
            <v>2118</v>
          </cell>
          <cell r="G1475">
            <v>10027</v>
          </cell>
          <cell r="H1475">
            <v>30081</v>
          </cell>
          <cell r="I1475">
            <v>4478</v>
          </cell>
          <cell r="J1475">
            <v>13434</v>
          </cell>
          <cell r="K1475">
            <v>15211</v>
          </cell>
          <cell r="L1475">
            <v>45633</v>
          </cell>
          <cell r="M1475" t="str">
            <v>#.204</v>
          </cell>
        </row>
        <row r="1476">
          <cell r="A1476" t="str">
            <v>ED  거푸집</v>
          </cell>
          <cell r="C1476">
            <v>0</v>
          </cell>
          <cell r="E1476">
            <v>0</v>
          </cell>
          <cell r="F1476">
            <v>1195436</v>
          </cell>
          <cell r="G1476">
            <v>0</v>
          </cell>
          <cell r="H1476">
            <v>4382817</v>
          </cell>
          <cell r="I1476">
            <v>0</v>
          </cell>
          <cell r="J1476">
            <v>0</v>
          </cell>
          <cell r="K1476">
            <v>0</v>
          </cell>
          <cell r="L1476">
            <v>5578253</v>
          </cell>
        </row>
        <row r="1477">
          <cell r="A1477" t="str">
            <v>ED2200  보통마감</v>
          </cell>
          <cell r="B1477" t="str">
            <v>경사면</v>
          </cell>
          <cell r="C1477">
            <v>0</v>
          </cell>
          <cell r="D1477" t="str">
            <v>M2</v>
          </cell>
          <cell r="E1477">
            <v>0</v>
          </cell>
          <cell r="F1477">
            <v>0</v>
          </cell>
          <cell r="G1477">
            <v>0</v>
          </cell>
          <cell r="H1477">
            <v>0</v>
          </cell>
          <cell r="I1477">
            <v>0</v>
          </cell>
          <cell r="J1477">
            <v>0</v>
          </cell>
          <cell r="K1477">
            <v>0</v>
          </cell>
          <cell r="L1477">
            <v>0</v>
          </cell>
        </row>
        <row r="1478">
          <cell r="A1478" t="str">
            <v>ED2300  보통마감</v>
          </cell>
          <cell r="B1478" t="str">
            <v>수직면</v>
          </cell>
          <cell r="C1478">
            <v>269</v>
          </cell>
          <cell r="D1478" t="str">
            <v>M2</v>
          </cell>
          <cell r="E1478">
            <v>4444</v>
          </cell>
          <cell r="F1478">
            <v>1195436</v>
          </cell>
          <cell r="G1478">
            <v>16293</v>
          </cell>
          <cell r="H1478">
            <v>4382817</v>
          </cell>
          <cell r="I1478">
            <v>0</v>
          </cell>
          <cell r="J1478">
            <v>0</v>
          </cell>
          <cell r="K1478">
            <v>20737</v>
          </cell>
          <cell r="L1478">
            <v>5578253</v>
          </cell>
          <cell r="M1478" t="str">
            <v>#.195</v>
          </cell>
        </row>
        <row r="1479">
          <cell r="A1479" t="str">
            <v>ED1200  거친마감</v>
          </cell>
          <cell r="B1479" t="str">
            <v>경사면</v>
          </cell>
          <cell r="C1479">
            <v>0</v>
          </cell>
          <cell r="D1479" t="str">
            <v>M2</v>
          </cell>
          <cell r="E1479">
            <v>0</v>
          </cell>
          <cell r="F1479">
            <v>0</v>
          </cell>
          <cell r="G1479">
            <v>0</v>
          </cell>
          <cell r="H1479">
            <v>0</v>
          </cell>
          <cell r="I1479">
            <v>0</v>
          </cell>
          <cell r="J1479">
            <v>0</v>
          </cell>
          <cell r="K1479">
            <v>0</v>
          </cell>
          <cell r="L1479">
            <v>0</v>
          </cell>
        </row>
        <row r="1480">
          <cell r="A1480" t="str">
            <v>ED1300  거친마감</v>
          </cell>
          <cell r="B1480" t="str">
            <v>수직면</v>
          </cell>
          <cell r="C1480">
            <v>0</v>
          </cell>
          <cell r="D1480" t="str">
            <v>M2</v>
          </cell>
          <cell r="E1480">
            <v>0</v>
          </cell>
          <cell r="F1480">
            <v>0</v>
          </cell>
          <cell r="G1480">
            <v>0</v>
          </cell>
          <cell r="H1480">
            <v>0</v>
          </cell>
          <cell r="I1480">
            <v>0</v>
          </cell>
          <cell r="J1480">
            <v>0</v>
          </cell>
          <cell r="K1480">
            <v>0</v>
          </cell>
          <cell r="L1480">
            <v>0</v>
          </cell>
        </row>
        <row r="1481">
          <cell r="A1481" t="str">
            <v>EE1000  이형철근 (연강)</v>
          </cell>
          <cell r="C1481">
            <v>0</v>
          </cell>
          <cell r="E1481">
            <v>0</v>
          </cell>
          <cell r="F1481">
            <v>149210</v>
          </cell>
          <cell r="G1481">
            <v>0</v>
          </cell>
          <cell r="H1481">
            <v>180394</v>
          </cell>
          <cell r="I1481">
            <v>0</v>
          </cell>
          <cell r="J1481">
            <v>1810</v>
          </cell>
          <cell r="K1481">
            <v>0</v>
          </cell>
          <cell r="L1481">
            <v>331414</v>
          </cell>
        </row>
        <row r="1482">
          <cell r="A1482" t="str">
            <v>EE1220  직경 13 M/M</v>
          </cell>
          <cell r="B1482" t="str">
            <v>보통</v>
          </cell>
          <cell r="C1482">
            <v>0.26</v>
          </cell>
          <cell r="D1482" t="str">
            <v>TON</v>
          </cell>
          <cell r="E1482">
            <v>404823</v>
          </cell>
          <cell r="F1482">
            <v>105254</v>
          </cell>
          <cell r="G1482">
            <v>489019</v>
          </cell>
          <cell r="H1482">
            <v>127145</v>
          </cell>
          <cell r="I1482">
            <v>4911</v>
          </cell>
          <cell r="J1482">
            <v>1276</v>
          </cell>
          <cell r="K1482">
            <v>898753</v>
          </cell>
          <cell r="L1482">
            <v>233675</v>
          </cell>
          <cell r="M1482" t="str">
            <v>#.197</v>
          </cell>
        </row>
        <row r="1483">
          <cell r="A1483" t="str">
            <v>EE1310  직경 16 ~ 25 M/M</v>
          </cell>
          <cell r="B1483" t="str">
            <v>간단</v>
          </cell>
          <cell r="C1483">
            <v>0.01</v>
          </cell>
          <cell r="D1483" t="str">
            <v>TON</v>
          </cell>
          <cell r="E1483">
            <v>398854</v>
          </cell>
          <cell r="F1483">
            <v>3989</v>
          </cell>
          <cell r="G1483">
            <v>434750</v>
          </cell>
          <cell r="H1483">
            <v>4347</v>
          </cell>
          <cell r="I1483">
            <v>4316</v>
          </cell>
          <cell r="J1483">
            <v>43</v>
          </cell>
          <cell r="K1483">
            <v>837920</v>
          </cell>
          <cell r="L1483">
            <v>8379</v>
          </cell>
          <cell r="M1483" t="str">
            <v>#.202</v>
          </cell>
        </row>
        <row r="1484">
          <cell r="A1484" t="str">
            <v>EE1320  직경 16 ~ 25 M/M</v>
          </cell>
          <cell r="B1484" t="str">
            <v>보통</v>
          </cell>
          <cell r="C1484">
            <v>0.1</v>
          </cell>
          <cell r="D1484" t="str">
            <v>TON</v>
          </cell>
          <cell r="E1484">
            <v>399673</v>
          </cell>
          <cell r="F1484">
            <v>39967</v>
          </cell>
          <cell r="G1484">
            <v>489019</v>
          </cell>
          <cell r="H1484">
            <v>48902</v>
          </cell>
          <cell r="I1484">
            <v>4911</v>
          </cell>
          <cell r="J1484">
            <v>491</v>
          </cell>
          <cell r="K1484">
            <v>893603</v>
          </cell>
          <cell r="L1484">
            <v>89360</v>
          </cell>
          <cell r="M1484" t="str">
            <v>#.198</v>
          </cell>
        </row>
        <row r="1485">
          <cell r="A1485" t="str">
            <v>EE1420  직경 29 ~ 35 M/M</v>
          </cell>
          <cell r="B1485" t="str">
            <v>보통</v>
          </cell>
          <cell r="C1485">
            <v>0</v>
          </cell>
          <cell r="D1485" t="str">
            <v>TON</v>
          </cell>
          <cell r="E1485">
            <v>0</v>
          </cell>
          <cell r="F1485">
            <v>0</v>
          </cell>
          <cell r="G1485">
            <v>0</v>
          </cell>
          <cell r="H1485">
            <v>0</v>
          </cell>
          <cell r="I1485">
            <v>0</v>
          </cell>
          <cell r="J1485">
            <v>0</v>
          </cell>
          <cell r="K1485">
            <v>0</v>
          </cell>
          <cell r="L1485">
            <v>0</v>
          </cell>
        </row>
        <row r="1486">
          <cell r="A1486" t="str">
            <v>LR6100  스틸그레이팅</v>
          </cell>
          <cell r="C1486">
            <v>14</v>
          </cell>
          <cell r="D1486" t="str">
            <v>NR</v>
          </cell>
          <cell r="E1486">
            <v>0</v>
          </cell>
          <cell r="F1486">
            <v>0</v>
          </cell>
          <cell r="G1486">
            <v>1049</v>
          </cell>
          <cell r="H1486">
            <v>14686</v>
          </cell>
          <cell r="I1486">
            <v>0</v>
          </cell>
          <cell r="J1486">
            <v>0</v>
          </cell>
          <cell r="K1486">
            <v>1049</v>
          </cell>
          <cell r="L1486">
            <v>14686</v>
          </cell>
          <cell r="M1486" t="str">
            <v>#.209</v>
          </cell>
        </row>
        <row r="1487">
          <cell r="A1487" t="str">
            <v>QN1500  에폭시금속면</v>
          </cell>
          <cell r="B1487" t="str">
            <v>0.5M2 이하면적</v>
          </cell>
          <cell r="C1487">
            <v>0</v>
          </cell>
          <cell r="D1487" t="str">
            <v>NR</v>
          </cell>
          <cell r="E1487">
            <v>0</v>
          </cell>
          <cell r="F1487">
            <v>0</v>
          </cell>
          <cell r="G1487">
            <v>0</v>
          </cell>
          <cell r="H1487">
            <v>0</v>
          </cell>
          <cell r="I1487">
            <v>0</v>
          </cell>
          <cell r="J1487">
            <v>0</v>
          </cell>
          <cell r="K1487">
            <v>0</v>
          </cell>
          <cell r="L1487">
            <v>0</v>
          </cell>
        </row>
        <row r="1488">
          <cell r="A1488" t="str">
            <v>EF4300  지수판</v>
          </cell>
          <cell r="C1488">
            <v>0</v>
          </cell>
          <cell r="D1488" t="str">
            <v>M</v>
          </cell>
          <cell r="E1488">
            <v>0</v>
          </cell>
          <cell r="F1488">
            <v>0</v>
          </cell>
          <cell r="G1488">
            <v>0</v>
          </cell>
          <cell r="H1488">
            <v>0</v>
          </cell>
          <cell r="I1488">
            <v>0</v>
          </cell>
          <cell r="J1488">
            <v>0</v>
          </cell>
          <cell r="K1488">
            <v>0</v>
          </cell>
          <cell r="L1488">
            <v>0</v>
          </cell>
        </row>
        <row r="1489">
          <cell r="A1489" t="str">
            <v>EE7400 스페이셔 설치</v>
          </cell>
          <cell r="C1489">
            <v>0</v>
          </cell>
          <cell r="E1489">
            <v>0</v>
          </cell>
          <cell r="F1489">
            <v>0</v>
          </cell>
          <cell r="G1489">
            <v>0</v>
          </cell>
          <cell r="H1489">
            <v>0</v>
          </cell>
          <cell r="I1489">
            <v>0</v>
          </cell>
          <cell r="J1489">
            <v>0</v>
          </cell>
          <cell r="K1489">
            <v>0</v>
          </cell>
          <cell r="L1489">
            <v>0</v>
          </cell>
        </row>
        <row r="1490">
          <cell r="A1490" t="str">
            <v>EE7401 슬래브 및 기초</v>
          </cell>
          <cell r="C1490">
            <v>0</v>
          </cell>
          <cell r="D1490" t="str">
            <v>M2</v>
          </cell>
          <cell r="E1490">
            <v>0</v>
          </cell>
          <cell r="F1490">
            <v>0</v>
          </cell>
          <cell r="G1490">
            <v>0</v>
          </cell>
          <cell r="H1490">
            <v>0</v>
          </cell>
          <cell r="I1490">
            <v>0</v>
          </cell>
          <cell r="J1490">
            <v>0</v>
          </cell>
          <cell r="K1490">
            <v>0</v>
          </cell>
          <cell r="L1490">
            <v>0</v>
          </cell>
        </row>
        <row r="1491">
          <cell r="A1491" t="str">
            <v>EE7402 벽체용</v>
          </cell>
          <cell r="C1491">
            <v>0</v>
          </cell>
          <cell r="D1491" t="str">
            <v>M2</v>
          </cell>
          <cell r="E1491">
            <v>0</v>
          </cell>
          <cell r="F1491">
            <v>0</v>
          </cell>
          <cell r="G1491">
            <v>0</v>
          </cell>
          <cell r="H1491">
            <v>0</v>
          </cell>
          <cell r="I1491">
            <v>0</v>
          </cell>
          <cell r="J1491">
            <v>0</v>
          </cell>
          <cell r="K1491">
            <v>0</v>
          </cell>
          <cell r="L1491">
            <v>0</v>
          </cell>
        </row>
        <row r="1492">
          <cell r="A1492" t="str">
            <v>LL8600  문  비</v>
          </cell>
          <cell r="C1492">
            <v>0</v>
          </cell>
          <cell r="E1492">
            <v>0</v>
          </cell>
          <cell r="F1492">
            <v>0</v>
          </cell>
          <cell r="G1492">
            <v>0</v>
          </cell>
          <cell r="H1492">
            <v>0</v>
          </cell>
          <cell r="I1492">
            <v>0</v>
          </cell>
          <cell r="J1492">
            <v>0</v>
          </cell>
          <cell r="K1492">
            <v>0</v>
          </cell>
          <cell r="L1492">
            <v>0</v>
          </cell>
        </row>
        <row r="1493">
          <cell r="A1493" t="str">
            <v>DE 터파기</v>
          </cell>
          <cell r="C1493">
            <v>0</v>
          </cell>
          <cell r="E1493">
            <v>0</v>
          </cell>
          <cell r="F1493">
            <v>0</v>
          </cell>
          <cell r="G1493">
            <v>0</v>
          </cell>
          <cell r="H1493">
            <v>0</v>
          </cell>
          <cell r="I1493">
            <v>0</v>
          </cell>
          <cell r="J1493">
            <v>0</v>
          </cell>
          <cell r="K1493">
            <v>0</v>
          </cell>
          <cell r="L1493">
            <v>0</v>
          </cell>
        </row>
        <row r="1494">
          <cell r="A1494" t="str">
            <v>DE1110 육상토사(0 ~ 2M)</v>
          </cell>
          <cell r="C1494">
            <v>0</v>
          </cell>
          <cell r="D1494" t="str">
            <v>M3</v>
          </cell>
          <cell r="E1494">
            <v>0</v>
          </cell>
          <cell r="F1494">
            <v>0</v>
          </cell>
          <cell r="G1494">
            <v>0</v>
          </cell>
          <cell r="H1494">
            <v>0</v>
          </cell>
          <cell r="I1494">
            <v>0</v>
          </cell>
          <cell r="J1494">
            <v>0</v>
          </cell>
          <cell r="K1494">
            <v>0</v>
          </cell>
          <cell r="L1494">
            <v>0</v>
          </cell>
        </row>
        <row r="1495">
          <cell r="A1495" t="str">
            <v>DH1020 되메우기(기계다짐)</v>
          </cell>
          <cell r="C1495">
            <v>0</v>
          </cell>
          <cell r="D1495" t="str">
            <v>M3</v>
          </cell>
          <cell r="E1495">
            <v>0</v>
          </cell>
          <cell r="F1495">
            <v>0</v>
          </cell>
          <cell r="G1495">
            <v>0</v>
          </cell>
          <cell r="H1495">
            <v>0</v>
          </cell>
          <cell r="I1495">
            <v>0</v>
          </cell>
          <cell r="J1495">
            <v>0</v>
          </cell>
          <cell r="K1495">
            <v>0</v>
          </cell>
          <cell r="L1495">
            <v>0</v>
          </cell>
        </row>
        <row r="1496">
          <cell r="A1496" t="str">
            <v>ED 거푸집</v>
          </cell>
          <cell r="C1496">
            <v>0</v>
          </cell>
          <cell r="E1496">
            <v>0</v>
          </cell>
          <cell r="F1496">
            <v>0</v>
          </cell>
          <cell r="G1496">
            <v>0</v>
          </cell>
          <cell r="H1496">
            <v>0</v>
          </cell>
          <cell r="I1496">
            <v>0</v>
          </cell>
          <cell r="J1496">
            <v>0</v>
          </cell>
          <cell r="K1496">
            <v>0</v>
          </cell>
          <cell r="L1496">
            <v>0</v>
          </cell>
        </row>
        <row r="1497">
          <cell r="A1497" t="str">
            <v>ED2300 보통마감</v>
          </cell>
          <cell r="B1497" t="str">
            <v>(수직면)</v>
          </cell>
          <cell r="C1497">
            <v>0</v>
          </cell>
          <cell r="D1497" t="str">
            <v>M2</v>
          </cell>
          <cell r="E1497">
            <v>0</v>
          </cell>
          <cell r="F1497">
            <v>0</v>
          </cell>
          <cell r="G1497">
            <v>0</v>
          </cell>
          <cell r="H1497">
            <v>0</v>
          </cell>
          <cell r="I1497">
            <v>0</v>
          </cell>
          <cell r="J1497">
            <v>0</v>
          </cell>
          <cell r="K1497">
            <v>0</v>
          </cell>
          <cell r="L1497">
            <v>0</v>
          </cell>
        </row>
        <row r="1498">
          <cell r="A1498" t="str">
            <v>ED2100 보통마감</v>
          </cell>
          <cell r="B1498" t="str">
            <v>(수평면)</v>
          </cell>
          <cell r="C1498">
            <v>0</v>
          </cell>
          <cell r="D1498" t="str">
            <v>M2</v>
          </cell>
          <cell r="E1498">
            <v>0</v>
          </cell>
          <cell r="F1498">
            <v>0</v>
          </cell>
          <cell r="G1498">
            <v>0</v>
          </cell>
          <cell r="H1498">
            <v>0</v>
          </cell>
          <cell r="I1498">
            <v>0</v>
          </cell>
          <cell r="J1498">
            <v>0</v>
          </cell>
          <cell r="K1498">
            <v>0</v>
          </cell>
          <cell r="L1498">
            <v>0</v>
          </cell>
        </row>
        <row r="1499">
          <cell r="A1499" t="str">
            <v>EE1000 이형철근(연강)</v>
          </cell>
          <cell r="C1499">
            <v>0</v>
          </cell>
          <cell r="E1499">
            <v>0</v>
          </cell>
          <cell r="F1499">
            <v>0</v>
          </cell>
          <cell r="G1499">
            <v>0</v>
          </cell>
          <cell r="H1499">
            <v>0</v>
          </cell>
          <cell r="I1499">
            <v>0</v>
          </cell>
          <cell r="J1499">
            <v>0</v>
          </cell>
          <cell r="K1499">
            <v>0</v>
          </cell>
          <cell r="L1499">
            <v>0</v>
          </cell>
        </row>
        <row r="1500">
          <cell r="A1500" t="str">
            <v>EE1220 직경13M/M</v>
          </cell>
          <cell r="B1500" t="str">
            <v>보통</v>
          </cell>
          <cell r="C1500">
            <v>0</v>
          </cell>
          <cell r="D1500" t="str">
            <v>TON</v>
          </cell>
          <cell r="E1500">
            <v>0</v>
          </cell>
          <cell r="F1500">
            <v>0</v>
          </cell>
          <cell r="G1500">
            <v>0</v>
          </cell>
          <cell r="H1500">
            <v>0</v>
          </cell>
          <cell r="I1500">
            <v>0</v>
          </cell>
          <cell r="J1500">
            <v>0</v>
          </cell>
          <cell r="K1500">
            <v>0</v>
          </cell>
          <cell r="L1500">
            <v>0</v>
          </cell>
        </row>
        <row r="1501">
          <cell r="A1501" t="str">
            <v>EA 콘크리트 생산</v>
          </cell>
          <cell r="C1501">
            <v>0</v>
          </cell>
          <cell r="E1501">
            <v>0</v>
          </cell>
          <cell r="F1501">
            <v>0</v>
          </cell>
          <cell r="G1501">
            <v>0</v>
          </cell>
          <cell r="H1501">
            <v>0</v>
          </cell>
          <cell r="I1501">
            <v>0</v>
          </cell>
          <cell r="J1501">
            <v>0</v>
          </cell>
          <cell r="K1501">
            <v>0</v>
          </cell>
          <cell r="L1501">
            <v>0</v>
          </cell>
        </row>
        <row r="1502">
          <cell r="A1502" t="str">
            <v>EA4400 240KG/CM2,골재최대32M/M</v>
          </cell>
          <cell r="C1502">
            <v>0</v>
          </cell>
          <cell r="D1502" t="str">
            <v>M3</v>
          </cell>
          <cell r="E1502">
            <v>0</v>
          </cell>
          <cell r="F1502">
            <v>0</v>
          </cell>
          <cell r="G1502">
            <v>0</v>
          </cell>
          <cell r="H1502">
            <v>0</v>
          </cell>
          <cell r="I1502">
            <v>0</v>
          </cell>
          <cell r="J1502">
            <v>0</v>
          </cell>
          <cell r="K1502">
            <v>0</v>
          </cell>
          <cell r="L1502">
            <v>0</v>
          </cell>
        </row>
        <row r="1503">
          <cell r="A1503" t="str">
            <v>EA3300 210KG/CM2,골재최대25M/M</v>
          </cell>
          <cell r="C1503">
            <v>0</v>
          </cell>
          <cell r="D1503" t="str">
            <v>M3</v>
          </cell>
          <cell r="E1503">
            <v>0</v>
          </cell>
          <cell r="F1503">
            <v>0</v>
          </cell>
          <cell r="G1503">
            <v>0</v>
          </cell>
          <cell r="H1503">
            <v>0</v>
          </cell>
          <cell r="I1503">
            <v>0</v>
          </cell>
          <cell r="J1503">
            <v>0</v>
          </cell>
          <cell r="K1503">
            <v>0</v>
          </cell>
          <cell r="L1503">
            <v>0</v>
          </cell>
        </row>
        <row r="1504">
          <cell r="A1504" t="str">
            <v>EA3500 210KG/CM2,골재최대40M/M</v>
          </cell>
          <cell r="C1504">
            <v>0</v>
          </cell>
          <cell r="D1504" t="str">
            <v>M3</v>
          </cell>
          <cell r="E1504">
            <v>0</v>
          </cell>
          <cell r="F1504">
            <v>0</v>
          </cell>
          <cell r="G1504">
            <v>0</v>
          </cell>
          <cell r="H1504">
            <v>0</v>
          </cell>
          <cell r="I1504">
            <v>0</v>
          </cell>
          <cell r="J1504">
            <v>0</v>
          </cell>
          <cell r="K1504">
            <v>0</v>
          </cell>
          <cell r="L1504">
            <v>0</v>
          </cell>
        </row>
        <row r="1505">
          <cell r="A1505" t="str">
            <v>EB 콘크리트 구입</v>
          </cell>
          <cell r="C1505">
            <v>0</v>
          </cell>
          <cell r="E1505">
            <v>0</v>
          </cell>
          <cell r="F1505">
            <v>0</v>
          </cell>
          <cell r="G1505">
            <v>0</v>
          </cell>
          <cell r="H1505">
            <v>0</v>
          </cell>
          <cell r="I1505">
            <v>0</v>
          </cell>
          <cell r="J1505">
            <v>0</v>
          </cell>
          <cell r="K1505">
            <v>0</v>
          </cell>
          <cell r="L1505">
            <v>0</v>
          </cell>
        </row>
        <row r="1506">
          <cell r="A1506" t="str">
            <v>EB1600 150KG/CM2,골재최대40M/M</v>
          </cell>
          <cell r="C1506">
            <v>0</v>
          </cell>
          <cell r="D1506" t="str">
            <v>M3</v>
          </cell>
          <cell r="E1506">
            <v>0</v>
          </cell>
          <cell r="F1506">
            <v>0</v>
          </cell>
          <cell r="G1506">
            <v>0</v>
          </cell>
          <cell r="H1506">
            <v>0</v>
          </cell>
          <cell r="I1506">
            <v>0</v>
          </cell>
          <cell r="J1506">
            <v>0</v>
          </cell>
          <cell r="K1506">
            <v>0</v>
          </cell>
          <cell r="L1506">
            <v>0</v>
          </cell>
        </row>
        <row r="1507">
          <cell r="A1507" t="str">
            <v>EC 콘크리트 타설</v>
          </cell>
          <cell r="C1507">
            <v>0</v>
          </cell>
          <cell r="E1507">
            <v>0</v>
          </cell>
          <cell r="F1507">
            <v>0</v>
          </cell>
          <cell r="G1507">
            <v>0</v>
          </cell>
          <cell r="H1507">
            <v>0</v>
          </cell>
          <cell r="I1507">
            <v>0</v>
          </cell>
          <cell r="J1507">
            <v>0</v>
          </cell>
          <cell r="K1507">
            <v>0</v>
          </cell>
          <cell r="L1507">
            <v>0</v>
          </cell>
        </row>
        <row r="1508">
          <cell r="A1508" t="str">
            <v>EC2420 철근(벽 및 기둥)</v>
          </cell>
          <cell r="C1508">
            <v>0</v>
          </cell>
          <cell r="D1508" t="str">
            <v>M3</v>
          </cell>
          <cell r="E1508">
            <v>0</v>
          </cell>
          <cell r="F1508">
            <v>0</v>
          </cell>
          <cell r="G1508">
            <v>0</v>
          </cell>
          <cell r="H1508">
            <v>0</v>
          </cell>
          <cell r="I1508">
            <v>0</v>
          </cell>
          <cell r="J1508">
            <v>0</v>
          </cell>
          <cell r="K1508">
            <v>0</v>
          </cell>
          <cell r="L1508">
            <v>0</v>
          </cell>
        </row>
        <row r="1509">
          <cell r="A1509" t="str">
            <v>EC2200 철근(기초)</v>
          </cell>
          <cell r="C1509">
            <v>0</v>
          </cell>
          <cell r="D1509" t="str">
            <v>M3</v>
          </cell>
          <cell r="E1509">
            <v>0</v>
          </cell>
          <cell r="F1509">
            <v>0</v>
          </cell>
          <cell r="G1509">
            <v>0</v>
          </cell>
          <cell r="H1509">
            <v>0</v>
          </cell>
          <cell r="I1509">
            <v>0</v>
          </cell>
          <cell r="J1509">
            <v>0</v>
          </cell>
          <cell r="K1509">
            <v>0</v>
          </cell>
          <cell r="L1509">
            <v>0</v>
          </cell>
        </row>
        <row r="1510">
          <cell r="A1510" t="str">
            <v>EC1400 무근 (벽및기둥)</v>
          </cell>
          <cell r="C1510">
            <v>0</v>
          </cell>
          <cell r="D1510" t="str">
            <v>M3</v>
          </cell>
          <cell r="E1510">
            <v>0</v>
          </cell>
          <cell r="F1510">
            <v>0</v>
          </cell>
          <cell r="G1510">
            <v>0</v>
          </cell>
          <cell r="H1510">
            <v>0</v>
          </cell>
          <cell r="I1510">
            <v>0</v>
          </cell>
          <cell r="J1510">
            <v>0</v>
          </cell>
          <cell r="K1510">
            <v>0</v>
          </cell>
          <cell r="L1510">
            <v>0</v>
          </cell>
        </row>
        <row r="1511">
          <cell r="A1511" t="str">
            <v>EC1200 무근(기초)</v>
          </cell>
          <cell r="C1511">
            <v>0</v>
          </cell>
          <cell r="D1511" t="str">
            <v>M3</v>
          </cell>
          <cell r="E1511">
            <v>0</v>
          </cell>
          <cell r="F1511">
            <v>0</v>
          </cell>
          <cell r="G1511">
            <v>0</v>
          </cell>
          <cell r="H1511">
            <v>0</v>
          </cell>
          <cell r="I1511">
            <v>0</v>
          </cell>
          <cell r="J1511">
            <v>0</v>
          </cell>
          <cell r="K1511">
            <v>0</v>
          </cell>
          <cell r="L1511">
            <v>0</v>
          </cell>
        </row>
        <row r="1512">
          <cell r="A1512" t="str">
            <v>LL4100 문비</v>
          </cell>
          <cell r="C1512">
            <v>0</v>
          </cell>
          <cell r="E1512">
            <v>0</v>
          </cell>
          <cell r="F1512">
            <v>0</v>
          </cell>
          <cell r="G1512">
            <v>0</v>
          </cell>
          <cell r="H1512">
            <v>0</v>
          </cell>
          <cell r="I1512">
            <v>0</v>
          </cell>
          <cell r="J1512">
            <v>0</v>
          </cell>
          <cell r="K1512">
            <v>0</v>
          </cell>
          <cell r="L1512">
            <v>0</v>
          </cell>
        </row>
        <row r="1513">
          <cell r="A1513" t="str">
            <v>LL4101 문비</v>
          </cell>
          <cell r="B1513" t="str">
            <v>D=300M/M</v>
          </cell>
          <cell r="C1513">
            <v>0</v>
          </cell>
          <cell r="D1513" t="str">
            <v>NR</v>
          </cell>
          <cell r="E1513">
            <v>0</v>
          </cell>
          <cell r="F1513">
            <v>0</v>
          </cell>
          <cell r="G1513">
            <v>0</v>
          </cell>
          <cell r="H1513">
            <v>0</v>
          </cell>
          <cell r="I1513">
            <v>0</v>
          </cell>
          <cell r="J1513">
            <v>0</v>
          </cell>
          <cell r="K1513">
            <v>0</v>
          </cell>
          <cell r="L1513">
            <v>0</v>
          </cell>
        </row>
        <row r="1514">
          <cell r="A1514" t="str">
            <v>LL4102 문비</v>
          </cell>
          <cell r="B1514" t="str">
            <v>D=600M/M</v>
          </cell>
          <cell r="C1514">
            <v>0</v>
          </cell>
          <cell r="D1514" t="str">
            <v>NR</v>
          </cell>
          <cell r="E1514">
            <v>0</v>
          </cell>
          <cell r="F1514">
            <v>0</v>
          </cell>
          <cell r="G1514">
            <v>0</v>
          </cell>
          <cell r="H1514">
            <v>0</v>
          </cell>
          <cell r="I1514">
            <v>0</v>
          </cell>
          <cell r="J1514">
            <v>0</v>
          </cell>
          <cell r="K1514">
            <v>0</v>
          </cell>
          <cell r="L1514">
            <v>0</v>
          </cell>
        </row>
        <row r="1515">
          <cell r="A1515" t="str">
            <v>LL4103 문비</v>
          </cell>
          <cell r="B1515" t="str">
            <v>D=800M/M</v>
          </cell>
          <cell r="C1515">
            <v>0</v>
          </cell>
          <cell r="D1515" t="str">
            <v>NR</v>
          </cell>
          <cell r="E1515">
            <v>0</v>
          </cell>
          <cell r="F1515">
            <v>0</v>
          </cell>
          <cell r="G1515">
            <v>0</v>
          </cell>
          <cell r="H1515">
            <v>0</v>
          </cell>
          <cell r="I1515">
            <v>0</v>
          </cell>
          <cell r="J1515">
            <v>0</v>
          </cell>
          <cell r="K1515">
            <v>0</v>
          </cell>
          <cell r="L1515">
            <v>0</v>
          </cell>
        </row>
        <row r="1516">
          <cell r="A1516" t="str">
            <v>LL4104 문비</v>
          </cell>
          <cell r="B1516" t="str">
            <v>D=1000M/M</v>
          </cell>
          <cell r="C1516">
            <v>0</v>
          </cell>
          <cell r="D1516" t="str">
            <v>NR</v>
          </cell>
          <cell r="E1516">
            <v>0</v>
          </cell>
          <cell r="F1516">
            <v>0</v>
          </cell>
          <cell r="G1516">
            <v>0</v>
          </cell>
          <cell r="H1516">
            <v>0</v>
          </cell>
          <cell r="I1516">
            <v>0</v>
          </cell>
          <cell r="J1516">
            <v>0</v>
          </cell>
          <cell r="K1516">
            <v>0</v>
          </cell>
          <cell r="L1516">
            <v>0</v>
          </cell>
        </row>
        <row r="1517">
          <cell r="A1517" t="str">
            <v>LL4105 문비</v>
          </cell>
          <cell r="B1517" t="str">
            <v>(0.4*0.4)</v>
          </cell>
          <cell r="C1517">
            <v>0</v>
          </cell>
          <cell r="D1517" t="str">
            <v>NR</v>
          </cell>
          <cell r="E1517">
            <v>0</v>
          </cell>
          <cell r="F1517">
            <v>0</v>
          </cell>
          <cell r="G1517">
            <v>0</v>
          </cell>
          <cell r="H1517">
            <v>0</v>
          </cell>
          <cell r="I1517">
            <v>0</v>
          </cell>
          <cell r="J1517">
            <v>0</v>
          </cell>
          <cell r="K1517">
            <v>0</v>
          </cell>
          <cell r="L1517">
            <v>0</v>
          </cell>
        </row>
        <row r="1518">
          <cell r="A1518" t="str">
            <v>LL4106 문비</v>
          </cell>
          <cell r="B1518" t="str">
            <v>(0.5*0.5)</v>
          </cell>
          <cell r="C1518">
            <v>0</v>
          </cell>
          <cell r="D1518" t="str">
            <v>NR</v>
          </cell>
          <cell r="E1518">
            <v>0</v>
          </cell>
          <cell r="F1518">
            <v>0</v>
          </cell>
          <cell r="G1518">
            <v>0</v>
          </cell>
          <cell r="H1518">
            <v>0</v>
          </cell>
          <cell r="I1518">
            <v>0</v>
          </cell>
          <cell r="J1518">
            <v>0</v>
          </cell>
          <cell r="K1518">
            <v>0</v>
          </cell>
          <cell r="L1518">
            <v>0</v>
          </cell>
        </row>
        <row r="1519">
          <cell r="A1519" t="str">
            <v>LL4107 문비</v>
          </cell>
          <cell r="B1519" t="str">
            <v>(0.6*0.6)</v>
          </cell>
          <cell r="C1519">
            <v>0</v>
          </cell>
          <cell r="D1519" t="str">
            <v>NR</v>
          </cell>
          <cell r="E1519">
            <v>0</v>
          </cell>
          <cell r="F1519">
            <v>0</v>
          </cell>
          <cell r="G1519">
            <v>0</v>
          </cell>
          <cell r="H1519">
            <v>0</v>
          </cell>
          <cell r="I1519">
            <v>0</v>
          </cell>
          <cell r="J1519">
            <v>0</v>
          </cell>
          <cell r="K1519">
            <v>0</v>
          </cell>
          <cell r="L1519">
            <v>0</v>
          </cell>
        </row>
        <row r="1520">
          <cell r="A1520" t="str">
            <v>LL4108 문비</v>
          </cell>
          <cell r="B1520" t="str">
            <v>(0.8*0.7)</v>
          </cell>
          <cell r="C1520">
            <v>0</v>
          </cell>
          <cell r="D1520" t="str">
            <v>NR</v>
          </cell>
          <cell r="E1520">
            <v>0</v>
          </cell>
          <cell r="F1520">
            <v>0</v>
          </cell>
          <cell r="G1520">
            <v>0</v>
          </cell>
          <cell r="H1520">
            <v>0</v>
          </cell>
          <cell r="I1520">
            <v>0</v>
          </cell>
          <cell r="J1520">
            <v>0</v>
          </cell>
          <cell r="K1520">
            <v>0</v>
          </cell>
          <cell r="L1520">
            <v>0</v>
          </cell>
        </row>
        <row r="1521">
          <cell r="A1521" t="str">
            <v>LL4109 문비</v>
          </cell>
          <cell r="B1521" t="str">
            <v>(1.8*1.5)</v>
          </cell>
          <cell r="C1521">
            <v>0</v>
          </cell>
          <cell r="D1521" t="str">
            <v>NR</v>
          </cell>
          <cell r="E1521">
            <v>0</v>
          </cell>
          <cell r="F1521">
            <v>0</v>
          </cell>
          <cell r="G1521">
            <v>0</v>
          </cell>
          <cell r="H1521">
            <v>0</v>
          </cell>
          <cell r="I1521">
            <v>0</v>
          </cell>
          <cell r="J1521">
            <v>0</v>
          </cell>
          <cell r="K1521">
            <v>0</v>
          </cell>
          <cell r="L1521">
            <v>0</v>
          </cell>
        </row>
        <row r="1522">
          <cell r="A1522" t="str">
            <v>LL4110 문비</v>
          </cell>
          <cell r="B1522" t="str">
            <v>(2.0*2.0)</v>
          </cell>
          <cell r="C1522">
            <v>0</v>
          </cell>
          <cell r="D1522" t="str">
            <v>NR</v>
          </cell>
          <cell r="E1522">
            <v>0</v>
          </cell>
          <cell r="F1522">
            <v>0</v>
          </cell>
          <cell r="G1522">
            <v>0</v>
          </cell>
          <cell r="H1522">
            <v>0</v>
          </cell>
          <cell r="I1522">
            <v>0</v>
          </cell>
          <cell r="J1522">
            <v>0</v>
          </cell>
          <cell r="K1522">
            <v>0</v>
          </cell>
          <cell r="L1522">
            <v>0</v>
          </cell>
        </row>
        <row r="1523">
          <cell r="A1523" t="str">
            <v>LL4111 문비</v>
          </cell>
          <cell r="B1523" t="str">
            <v>(2.0*1.0)</v>
          </cell>
          <cell r="C1523">
            <v>0</v>
          </cell>
          <cell r="D1523" t="str">
            <v>NR</v>
          </cell>
          <cell r="E1523">
            <v>0</v>
          </cell>
          <cell r="F1523">
            <v>0</v>
          </cell>
          <cell r="G1523">
            <v>0</v>
          </cell>
          <cell r="H1523">
            <v>0</v>
          </cell>
          <cell r="I1523">
            <v>0</v>
          </cell>
          <cell r="J1523">
            <v>0</v>
          </cell>
          <cell r="K1523">
            <v>0</v>
          </cell>
          <cell r="L1523">
            <v>0</v>
          </cell>
        </row>
        <row r="1524">
          <cell r="A1524" t="str">
            <v>LL4112 문비(수로암거)</v>
          </cell>
          <cell r="B1524" t="str">
            <v>(3@2.0*2.0)</v>
          </cell>
          <cell r="C1524">
            <v>0</v>
          </cell>
          <cell r="D1524" t="str">
            <v>NR</v>
          </cell>
          <cell r="E1524">
            <v>0</v>
          </cell>
          <cell r="F1524">
            <v>0</v>
          </cell>
          <cell r="G1524">
            <v>0</v>
          </cell>
          <cell r="H1524">
            <v>0</v>
          </cell>
          <cell r="I1524">
            <v>0</v>
          </cell>
          <cell r="J1524">
            <v>0</v>
          </cell>
          <cell r="K1524">
            <v>0</v>
          </cell>
          <cell r="L1524">
            <v>0</v>
          </cell>
        </row>
        <row r="1525">
          <cell r="A1525" t="str">
            <v>LL8700  용수개거</v>
          </cell>
          <cell r="B1525" t="str">
            <v>농업용수로</v>
          </cell>
          <cell r="C1525">
            <v>0</v>
          </cell>
          <cell r="E1525">
            <v>0</v>
          </cell>
          <cell r="F1525">
            <v>0</v>
          </cell>
          <cell r="G1525">
            <v>0</v>
          </cell>
          <cell r="H1525">
            <v>0</v>
          </cell>
          <cell r="I1525">
            <v>0</v>
          </cell>
          <cell r="J1525">
            <v>0</v>
          </cell>
          <cell r="K1525">
            <v>0</v>
          </cell>
          <cell r="L1525">
            <v>0</v>
          </cell>
        </row>
        <row r="1526">
          <cell r="A1526" t="str">
            <v>DE  터파기</v>
          </cell>
          <cell r="C1526">
            <v>0</v>
          </cell>
          <cell r="E1526">
            <v>0</v>
          </cell>
          <cell r="F1526">
            <v>0</v>
          </cell>
          <cell r="G1526">
            <v>0</v>
          </cell>
          <cell r="H1526">
            <v>0</v>
          </cell>
          <cell r="I1526">
            <v>0</v>
          </cell>
          <cell r="J1526">
            <v>0</v>
          </cell>
          <cell r="K1526">
            <v>0</v>
          </cell>
          <cell r="L1526">
            <v>0</v>
          </cell>
        </row>
        <row r="1527">
          <cell r="A1527" t="str">
            <v>DE1110  육상토사(0 ~ 2 M)</v>
          </cell>
          <cell r="C1527">
            <v>0</v>
          </cell>
          <cell r="D1527" t="str">
            <v>M3</v>
          </cell>
          <cell r="E1527">
            <v>0</v>
          </cell>
          <cell r="F1527">
            <v>0</v>
          </cell>
          <cell r="G1527">
            <v>0</v>
          </cell>
          <cell r="H1527">
            <v>0</v>
          </cell>
          <cell r="I1527">
            <v>0</v>
          </cell>
          <cell r="J1527">
            <v>0</v>
          </cell>
          <cell r="K1527">
            <v>0</v>
          </cell>
          <cell r="L1527">
            <v>0</v>
          </cell>
        </row>
        <row r="1528">
          <cell r="A1528" t="str">
            <v>DH1020  되메우기(기계다짐)</v>
          </cell>
          <cell r="C1528">
            <v>0</v>
          </cell>
          <cell r="D1528" t="str">
            <v>M3</v>
          </cell>
          <cell r="E1528">
            <v>0</v>
          </cell>
          <cell r="F1528">
            <v>0</v>
          </cell>
          <cell r="G1528">
            <v>0</v>
          </cell>
          <cell r="H1528">
            <v>0</v>
          </cell>
          <cell r="I1528">
            <v>0</v>
          </cell>
          <cell r="J1528">
            <v>0</v>
          </cell>
          <cell r="K1528">
            <v>0</v>
          </cell>
          <cell r="L1528">
            <v>0</v>
          </cell>
        </row>
        <row r="1529">
          <cell r="A1529" t="str">
            <v>ED  거푸집</v>
          </cell>
          <cell r="C1529">
            <v>0</v>
          </cell>
          <cell r="E1529">
            <v>0</v>
          </cell>
          <cell r="F1529">
            <v>0</v>
          </cell>
          <cell r="G1529">
            <v>0</v>
          </cell>
          <cell r="H1529">
            <v>0</v>
          </cell>
          <cell r="I1529">
            <v>0</v>
          </cell>
          <cell r="J1529">
            <v>0</v>
          </cell>
          <cell r="K1529">
            <v>0</v>
          </cell>
          <cell r="L1529">
            <v>0</v>
          </cell>
        </row>
        <row r="1530">
          <cell r="A1530" t="str">
            <v>ED3300  매끈한마감</v>
          </cell>
          <cell r="B1530" t="str">
            <v>수직면</v>
          </cell>
          <cell r="C1530">
            <v>0</v>
          </cell>
          <cell r="D1530" t="str">
            <v>M2</v>
          </cell>
          <cell r="E1530">
            <v>0</v>
          </cell>
          <cell r="F1530">
            <v>0</v>
          </cell>
          <cell r="G1530">
            <v>0</v>
          </cell>
          <cell r="H1530">
            <v>0</v>
          </cell>
          <cell r="I1530">
            <v>0</v>
          </cell>
          <cell r="J1530">
            <v>0</v>
          </cell>
          <cell r="K1530">
            <v>0</v>
          </cell>
          <cell r="L1530">
            <v>0</v>
          </cell>
        </row>
        <row r="1531">
          <cell r="A1531" t="str">
            <v>ED3210  매끈한마감</v>
          </cell>
          <cell r="B1531" t="str">
            <v>경사면</v>
          </cell>
          <cell r="C1531">
            <v>0</v>
          </cell>
          <cell r="D1531" t="str">
            <v>M2</v>
          </cell>
          <cell r="E1531">
            <v>0</v>
          </cell>
          <cell r="F1531">
            <v>0</v>
          </cell>
          <cell r="G1531">
            <v>0</v>
          </cell>
          <cell r="H1531">
            <v>0</v>
          </cell>
          <cell r="I1531">
            <v>0</v>
          </cell>
          <cell r="J1531">
            <v>0</v>
          </cell>
          <cell r="K1531">
            <v>0</v>
          </cell>
          <cell r="L1531">
            <v>0</v>
          </cell>
        </row>
        <row r="1532">
          <cell r="A1532" t="str">
            <v>ED2300  보통마감</v>
          </cell>
          <cell r="B1532" t="str">
            <v>수직면</v>
          </cell>
          <cell r="C1532">
            <v>0</v>
          </cell>
          <cell r="D1532" t="str">
            <v>M2</v>
          </cell>
          <cell r="E1532">
            <v>0</v>
          </cell>
          <cell r="F1532">
            <v>0</v>
          </cell>
          <cell r="G1532">
            <v>0</v>
          </cell>
          <cell r="H1532">
            <v>0</v>
          </cell>
          <cell r="I1532">
            <v>0</v>
          </cell>
          <cell r="J1532">
            <v>0</v>
          </cell>
          <cell r="K1532">
            <v>0</v>
          </cell>
          <cell r="L1532">
            <v>0</v>
          </cell>
        </row>
        <row r="1533">
          <cell r="A1533" t="str">
            <v>EE1000  이형철근 (연강)</v>
          </cell>
          <cell r="C1533">
            <v>0</v>
          </cell>
          <cell r="E1533">
            <v>0</v>
          </cell>
          <cell r="F1533">
            <v>0</v>
          </cell>
          <cell r="G1533">
            <v>0</v>
          </cell>
          <cell r="H1533">
            <v>0</v>
          </cell>
          <cell r="I1533">
            <v>0</v>
          </cell>
          <cell r="J1533">
            <v>0</v>
          </cell>
          <cell r="K1533">
            <v>0</v>
          </cell>
          <cell r="L1533">
            <v>0</v>
          </cell>
        </row>
        <row r="1534">
          <cell r="A1534" t="str">
            <v>EE1120  직경 10 M/M</v>
          </cell>
          <cell r="B1534" t="str">
            <v>보통</v>
          </cell>
          <cell r="C1534">
            <v>0</v>
          </cell>
          <cell r="D1534" t="str">
            <v>TON</v>
          </cell>
          <cell r="E1534">
            <v>0</v>
          </cell>
          <cell r="F1534">
            <v>0</v>
          </cell>
          <cell r="G1534">
            <v>0</v>
          </cell>
          <cell r="H1534">
            <v>0</v>
          </cell>
          <cell r="I1534">
            <v>0</v>
          </cell>
          <cell r="J1534">
            <v>0</v>
          </cell>
          <cell r="K1534">
            <v>0</v>
          </cell>
          <cell r="L1534">
            <v>0</v>
          </cell>
        </row>
        <row r="1535">
          <cell r="A1535" t="str">
            <v>EE1220  직경 13 M/M</v>
          </cell>
          <cell r="B1535" t="str">
            <v>보통</v>
          </cell>
          <cell r="C1535">
            <v>0</v>
          </cell>
          <cell r="D1535" t="str">
            <v>TON</v>
          </cell>
          <cell r="E1535">
            <v>0</v>
          </cell>
          <cell r="F1535">
            <v>0</v>
          </cell>
          <cell r="G1535">
            <v>0</v>
          </cell>
          <cell r="H1535">
            <v>0</v>
          </cell>
          <cell r="I1535">
            <v>0</v>
          </cell>
          <cell r="J1535">
            <v>0</v>
          </cell>
          <cell r="K1535">
            <v>0</v>
          </cell>
          <cell r="L1535">
            <v>0</v>
          </cell>
        </row>
        <row r="1536">
          <cell r="A1536" t="str">
            <v>EE1310  직경 16 - 25M/M</v>
          </cell>
          <cell r="B1536" t="str">
            <v>간단</v>
          </cell>
          <cell r="C1536">
            <v>0</v>
          </cell>
          <cell r="D1536" t="str">
            <v>TON</v>
          </cell>
          <cell r="E1536">
            <v>0</v>
          </cell>
          <cell r="F1536">
            <v>0</v>
          </cell>
          <cell r="G1536">
            <v>0</v>
          </cell>
          <cell r="H1536">
            <v>0</v>
          </cell>
          <cell r="I1536">
            <v>0</v>
          </cell>
          <cell r="J1536">
            <v>0</v>
          </cell>
          <cell r="K1536">
            <v>0</v>
          </cell>
          <cell r="L1536">
            <v>0</v>
          </cell>
        </row>
        <row r="1537">
          <cell r="A1537" t="str">
            <v>EE1320  직경 16 - 25M/M</v>
          </cell>
          <cell r="B1537" t="str">
            <v>보통</v>
          </cell>
          <cell r="C1537">
            <v>0</v>
          </cell>
          <cell r="D1537" t="str">
            <v>TON</v>
          </cell>
          <cell r="E1537">
            <v>0</v>
          </cell>
          <cell r="F1537">
            <v>0</v>
          </cell>
          <cell r="G1537">
            <v>0</v>
          </cell>
          <cell r="H1537">
            <v>0</v>
          </cell>
          <cell r="I1537">
            <v>0</v>
          </cell>
          <cell r="J1537">
            <v>0</v>
          </cell>
          <cell r="K1537">
            <v>0</v>
          </cell>
          <cell r="L1537">
            <v>0</v>
          </cell>
        </row>
        <row r="1538">
          <cell r="A1538" t="str">
            <v>EA  콘크리트 생산</v>
          </cell>
          <cell r="C1538">
            <v>0</v>
          </cell>
          <cell r="E1538">
            <v>0</v>
          </cell>
          <cell r="F1538">
            <v>0</v>
          </cell>
          <cell r="G1538">
            <v>0</v>
          </cell>
          <cell r="H1538">
            <v>0</v>
          </cell>
          <cell r="I1538">
            <v>0</v>
          </cell>
          <cell r="J1538">
            <v>0</v>
          </cell>
          <cell r="K1538">
            <v>0</v>
          </cell>
          <cell r="L1538">
            <v>0</v>
          </cell>
        </row>
        <row r="1539">
          <cell r="A1539" t="str">
            <v>EA4400  240KG/CM2,골재최대32M/M</v>
          </cell>
          <cell r="C1539">
            <v>0</v>
          </cell>
          <cell r="D1539" t="str">
            <v>M3</v>
          </cell>
          <cell r="E1539">
            <v>0</v>
          </cell>
          <cell r="F1539">
            <v>0</v>
          </cell>
          <cell r="G1539">
            <v>0</v>
          </cell>
          <cell r="H1539">
            <v>0</v>
          </cell>
          <cell r="I1539">
            <v>0</v>
          </cell>
          <cell r="J1539">
            <v>0</v>
          </cell>
          <cell r="K1539">
            <v>0</v>
          </cell>
          <cell r="L1539">
            <v>0</v>
          </cell>
        </row>
        <row r="1540">
          <cell r="A1540" t="str">
            <v>EB  콘크리트 구입</v>
          </cell>
          <cell r="C1540">
            <v>0</v>
          </cell>
          <cell r="E1540">
            <v>0</v>
          </cell>
          <cell r="F1540">
            <v>0</v>
          </cell>
          <cell r="G1540">
            <v>0</v>
          </cell>
          <cell r="H1540">
            <v>0</v>
          </cell>
          <cell r="I1540">
            <v>0</v>
          </cell>
          <cell r="J1540">
            <v>0</v>
          </cell>
          <cell r="K1540">
            <v>0</v>
          </cell>
          <cell r="L1540">
            <v>0</v>
          </cell>
        </row>
        <row r="1541">
          <cell r="A1541" t="str">
            <v>EB1600  150KG/CM2,골재최대40M/M</v>
          </cell>
          <cell r="C1541">
            <v>0</v>
          </cell>
          <cell r="D1541" t="str">
            <v>M3</v>
          </cell>
          <cell r="E1541">
            <v>0</v>
          </cell>
          <cell r="F1541">
            <v>0</v>
          </cell>
          <cell r="G1541">
            <v>0</v>
          </cell>
          <cell r="H1541">
            <v>0</v>
          </cell>
          <cell r="I1541">
            <v>0</v>
          </cell>
          <cell r="J1541">
            <v>0</v>
          </cell>
          <cell r="K1541">
            <v>0</v>
          </cell>
          <cell r="L1541">
            <v>0</v>
          </cell>
        </row>
        <row r="1542">
          <cell r="A1542" t="str">
            <v>EC  콘크리트 타설</v>
          </cell>
          <cell r="C1542">
            <v>0</v>
          </cell>
          <cell r="E1542">
            <v>0</v>
          </cell>
          <cell r="F1542">
            <v>0</v>
          </cell>
          <cell r="G1542">
            <v>0</v>
          </cell>
          <cell r="H1542">
            <v>0</v>
          </cell>
          <cell r="I1542">
            <v>0</v>
          </cell>
          <cell r="J1542">
            <v>0</v>
          </cell>
          <cell r="K1542">
            <v>0</v>
          </cell>
          <cell r="L1542">
            <v>0</v>
          </cell>
        </row>
        <row r="1543">
          <cell r="A1543" t="str">
            <v>EC1500  무근(소형구조물)</v>
          </cell>
          <cell r="C1543">
            <v>0</v>
          </cell>
          <cell r="D1543" t="str">
            <v>M3</v>
          </cell>
          <cell r="E1543">
            <v>0</v>
          </cell>
          <cell r="F1543">
            <v>0</v>
          </cell>
          <cell r="G1543">
            <v>0</v>
          </cell>
          <cell r="H1543">
            <v>0</v>
          </cell>
          <cell r="I1543">
            <v>0</v>
          </cell>
          <cell r="J1543">
            <v>0</v>
          </cell>
          <cell r="K1543">
            <v>0</v>
          </cell>
          <cell r="L1543">
            <v>0</v>
          </cell>
        </row>
        <row r="1544">
          <cell r="A1544" t="str">
            <v>EC2420  철근(벽 및 기둥)</v>
          </cell>
          <cell r="C1544">
            <v>0</v>
          </cell>
          <cell r="D1544" t="str">
            <v>M3</v>
          </cell>
          <cell r="E1544">
            <v>0</v>
          </cell>
          <cell r="F1544">
            <v>0</v>
          </cell>
          <cell r="G1544">
            <v>0</v>
          </cell>
          <cell r="H1544">
            <v>0</v>
          </cell>
          <cell r="I1544">
            <v>0</v>
          </cell>
          <cell r="J1544">
            <v>0</v>
          </cell>
          <cell r="K1544">
            <v>0</v>
          </cell>
          <cell r="L1544">
            <v>0</v>
          </cell>
        </row>
        <row r="1545">
          <cell r="A1545" t="str">
            <v>EC2200  철근(기초)</v>
          </cell>
          <cell r="C1545">
            <v>0</v>
          </cell>
          <cell r="D1545" t="str">
            <v>M3</v>
          </cell>
          <cell r="E1545">
            <v>0</v>
          </cell>
          <cell r="F1545">
            <v>0</v>
          </cell>
          <cell r="G1545">
            <v>0</v>
          </cell>
          <cell r="H1545">
            <v>0</v>
          </cell>
          <cell r="I1545">
            <v>0</v>
          </cell>
          <cell r="J1545">
            <v>0</v>
          </cell>
          <cell r="K1545">
            <v>0</v>
          </cell>
          <cell r="L1545">
            <v>0</v>
          </cell>
        </row>
        <row r="1546">
          <cell r="A1546" t="str">
            <v>EC2300  철근(바닥및보)</v>
          </cell>
          <cell r="C1546">
            <v>0</v>
          </cell>
          <cell r="D1546" t="str">
            <v>M3</v>
          </cell>
          <cell r="E1546">
            <v>0</v>
          </cell>
          <cell r="F1546">
            <v>0</v>
          </cell>
          <cell r="G1546">
            <v>0</v>
          </cell>
          <cell r="H1546">
            <v>0</v>
          </cell>
          <cell r="I1546">
            <v>0</v>
          </cell>
          <cell r="J1546">
            <v>0</v>
          </cell>
          <cell r="K1546">
            <v>0</v>
          </cell>
          <cell r="L1546">
            <v>0</v>
          </cell>
        </row>
        <row r="1547">
          <cell r="A1547" t="str">
            <v>EF4300  지수판</v>
          </cell>
          <cell r="C1547">
            <v>0</v>
          </cell>
          <cell r="D1547" t="str">
            <v>M</v>
          </cell>
          <cell r="E1547">
            <v>0</v>
          </cell>
          <cell r="F1547">
            <v>0</v>
          </cell>
          <cell r="G1547">
            <v>0</v>
          </cell>
          <cell r="H1547">
            <v>0</v>
          </cell>
          <cell r="I1547">
            <v>0</v>
          </cell>
          <cell r="J1547">
            <v>0</v>
          </cell>
          <cell r="K1547">
            <v>0</v>
          </cell>
          <cell r="L1547">
            <v>0</v>
          </cell>
        </row>
        <row r="1548">
          <cell r="A1548" t="str">
            <v>Q15000  에폭시금속면</v>
          </cell>
          <cell r="B1548" t="str">
            <v>0.5M2 이하면적</v>
          </cell>
          <cell r="C1548">
            <v>0</v>
          </cell>
          <cell r="D1548" t="str">
            <v>NR</v>
          </cell>
          <cell r="E1548">
            <v>0</v>
          </cell>
          <cell r="F1548">
            <v>0</v>
          </cell>
          <cell r="G1548">
            <v>0</v>
          </cell>
          <cell r="H1548">
            <v>0</v>
          </cell>
          <cell r="I1548">
            <v>0</v>
          </cell>
          <cell r="J1548">
            <v>0</v>
          </cell>
          <cell r="K1548">
            <v>0</v>
          </cell>
          <cell r="L1548">
            <v>0</v>
          </cell>
        </row>
        <row r="1549">
          <cell r="A1549" t="str">
            <v>LL8800  변단면 수로암거</v>
          </cell>
          <cell r="C1549">
            <v>0</v>
          </cell>
          <cell r="E1549">
            <v>0</v>
          </cell>
          <cell r="F1549">
            <v>0</v>
          </cell>
          <cell r="G1549">
            <v>0</v>
          </cell>
          <cell r="H1549">
            <v>0</v>
          </cell>
          <cell r="I1549">
            <v>0</v>
          </cell>
          <cell r="J1549">
            <v>0</v>
          </cell>
          <cell r="K1549">
            <v>0</v>
          </cell>
          <cell r="L1549">
            <v>0</v>
          </cell>
        </row>
        <row r="1550">
          <cell r="A1550" t="str">
            <v>DE  터파기</v>
          </cell>
          <cell r="C1550">
            <v>0</v>
          </cell>
          <cell r="E1550">
            <v>0</v>
          </cell>
          <cell r="F1550">
            <v>0</v>
          </cell>
          <cell r="G1550">
            <v>0</v>
          </cell>
          <cell r="H1550">
            <v>0</v>
          </cell>
          <cell r="I1550">
            <v>0</v>
          </cell>
          <cell r="J1550">
            <v>0</v>
          </cell>
          <cell r="K1550">
            <v>0</v>
          </cell>
          <cell r="L1550">
            <v>0</v>
          </cell>
        </row>
        <row r="1551">
          <cell r="A1551" t="str">
            <v>DE1110 육상토사(0 ~ 2 M)</v>
          </cell>
          <cell r="C1551">
            <v>0</v>
          </cell>
          <cell r="D1551" t="str">
            <v>M3</v>
          </cell>
          <cell r="E1551">
            <v>0</v>
          </cell>
          <cell r="F1551">
            <v>0</v>
          </cell>
          <cell r="G1551">
            <v>0</v>
          </cell>
          <cell r="H1551">
            <v>0</v>
          </cell>
          <cell r="I1551">
            <v>0</v>
          </cell>
          <cell r="J1551">
            <v>0</v>
          </cell>
          <cell r="K1551">
            <v>0</v>
          </cell>
          <cell r="L1551">
            <v>0</v>
          </cell>
        </row>
        <row r="1552">
          <cell r="A1552" t="str">
            <v>RC3200  잡석깔기</v>
          </cell>
          <cell r="B1552" t="str">
            <v>T=30CM</v>
          </cell>
          <cell r="C1552">
            <v>0</v>
          </cell>
          <cell r="D1552" t="str">
            <v>M3</v>
          </cell>
          <cell r="E1552">
            <v>0</v>
          </cell>
          <cell r="F1552">
            <v>0</v>
          </cell>
          <cell r="G1552">
            <v>0</v>
          </cell>
          <cell r="H1552">
            <v>0</v>
          </cell>
          <cell r="I1552">
            <v>0</v>
          </cell>
          <cell r="J1552">
            <v>0</v>
          </cell>
          <cell r="K1552">
            <v>0</v>
          </cell>
          <cell r="L1552">
            <v>0</v>
          </cell>
        </row>
        <row r="1553">
          <cell r="A1553" t="str">
            <v>ED  거푸집</v>
          </cell>
          <cell r="C1553">
            <v>0</v>
          </cell>
          <cell r="E1553">
            <v>0</v>
          </cell>
          <cell r="F1553">
            <v>0</v>
          </cell>
          <cell r="G1553">
            <v>0</v>
          </cell>
          <cell r="H1553">
            <v>0</v>
          </cell>
          <cell r="I1553">
            <v>0</v>
          </cell>
          <cell r="J1553">
            <v>0</v>
          </cell>
          <cell r="K1553">
            <v>0</v>
          </cell>
          <cell r="L1553">
            <v>0</v>
          </cell>
        </row>
        <row r="1554">
          <cell r="A1554" t="str">
            <v>ED3100  매끈한 마감</v>
          </cell>
          <cell r="B1554" t="str">
            <v>수평면</v>
          </cell>
          <cell r="C1554">
            <v>0</v>
          </cell>
          <cell r="D1554" t="str">
            <v>M2</v>
          </cell>
          <cell r="E1554">
            <v>0</v>
          </cell>
          <cell r="F1554">
            <v>0</v>
          </cell>
          <cell r="G1554">
            <v>0</v>
          </cell>
          <cell r="H1554">
            <v>0</v>
          </cell>
          <cell r="I1554">
            <v>0</v>
          </cell>
          <cell r="J1554">
            <v>0</v>
          </cell>
          <cell r="K1554">
            <v>0</v>
          </cell>
          <cell r="L1554">
            <v>0</v>
          </cell>
        </row>
        <row r="1555">
          <cell r="A1555" t="str">
            <v>ED3210  매끈한 마감</v>
          </cell>
          <cell r="B1555" t="str">
            <v>경사면</v>
          </cell>
          <cell r="C1555">
            <v>0</v>
          </cell>
          <cell r="D1555" t="str">
            <v>M2</v>
          </cell>
          <cell r="E1555">
            <v>0</v>
          </cell>
          <cell r="F1555">
            <v>0</v>
          </cell>
          <cell r="G1555">
            <v>0</v>
          </cell>
          <cell r="H1555">
            <v>0</v>
          </cell>
          <cell r="I1555">
            <v>0</v>
          </cell>
          <cell r="J1555">
            <v>0</v>
          </cell>
          <cell r="K1555">
            <v>0</v>
          </cell>
          <cell r="L1555">
            <v>0</v>
          </cell>
        </row>
        <row r="1556">
          <cell r="A1556" t="str">
            <v>ED3310  매끈한 마감</v>
          </cell>
          <cell r="B1556" t="str">
            <v>수직면</v>
          </cell>
          <cell r="C1556">
            <v>0</v>
          </cell>
          <cell r="D1556" t="str">
            <v>M2</v>
          </cell>
          <cell r="E1556">
            <v>0</v>
          </cell>
          <cell r="F1556">
            <v>0</v>
          </cell>
          <cell r="G1556">
            <v>0</v>
          </cell>
          <cell r="H1556">
            <v>0</v>
          </cell>
          <cell r="I1556">
            <v>0</v>
          </cell>
          <cell r="J1556">
            <v>0</v>
          </cell>
          <cell r="K1556">
            <v>0</v>
          </cell>
          <cell r="L1556">
            <v>0</v>
          </cell>
        </row>
        <row r="1557">
          <cell r="A1557" t="str">
            <v>ED2300  보통마감</v>
          </cell>
          <cell r="B1557" t="str">
            <v>수직면</v>
          </cell>
          <cell r="C1557">
            <v>0</v>
          </cell>
          <cell r="D1557" t="str">
            <v>M2</v>
          </cell>
          <cell r="E1557">
            <v>0</v>
          </cell>
          <cell r="F1557">
            <v>0</v>
          </cell>
          <cell r="G1557">
            <v>0</v>
          </cell>
          <cell r="H1557">
            <v>0</v>
          </cell>
          <cell r="I1557">
            <v>0</v>
          </cell>
          <cell r="J1557">
            <v>0</v>
          </cell>
          <cell r="K1557">
            <v>0</v>
          </cell>
          <cell r="L1557">
            <v>0</v>
          </cell>
        </row>
        <row r="1558">
          <cell r="A1558" t="str">
            <v>EE1000  이형철근(연강)</v>
          </cell>
          <cell r="C1558">
            <v>0</v>
          </cell>
          <cell r="E1558">
            <v>0</v>
          </cell>
          <cell r="F1558">
            <v>0</v>
          </cell>
          <cell r="G1558">
            <v>0</v>
          </cell>
          <cell r="H1558">
            <v>0</v>
          </cell>
          <cell r="I1558">
            <v>0</v>
          </cell>
          <cell r="J1558">
            <v>0</v>
          </cell>
          <cell r="K1558">
            <v>0</v>
          </cell>
          <cell r="L1558">
            <v>0</v>
          </cell>
        </row>
        <row r="1559">
          <cell r="A1559" t="str">
            <v>EE1220  직경 13 M/M</v>
          </cell>
          <cell r="B1559" t="str">
            <v>보통</v>
          </cell>
          <cell r="C1559">
            <v>0</v>
          </cell>
          <cell r="D1559" t="str">
            <v>TON</v>
          </cell>
          <cell r="E1559">
            <v>0</v>
          </cell>
          <cell r="F1559">
            <v>0</v>
          </cell>
          <cell r="G1559">
            <v>0</v>
          </cell>
          <cell r="H1559">
            <v>0</v>
          </cell>
          <cell r="I1559">
            <v>0</v>
          </cell>
          <cell r="J1559">
            <v>0</v>
          </cell>
          <cell r="K1559">
            <v>0</v>
          </cell>
          <cell r="L1559">
            <v>0</v>
          </cell>
        </row>
        <row r="1560">
          <cell r="A1560" t="str">
            <v>EE1310  직경 16 ~ 25 M/M</v>
          </cell>
          <cell r="B1560" t="str">
            <v>간단</v>
          </cell>
          <cell r="C1560">
            <v>0</v>
          </cell>
          <cell r="D1560" t="str">
            <v>TON</v>
          </cell>
          <cell r="E1560">
            <v>0</v>
          </cell>
          <cell r="F1560">
            <v>0</v>
          </cell>
          <cell r="G1560">
            <v>0</v>
          </cell>
          <cell r="H1560">
            <v>0</v>
          </cell>
          <cell r="I1560">
            <v>0</v>
          </cell>
          <cell r="J1560">
            <v>0</v>
          </cell>
          <cell r="K1560">
            <v>0</v>
          </cell>
          <cell r="L1560">
            <v>0</v>
          </cell>
        </row>
        <row r="1561">
          <cell r="A1561" t="str">
            <v>EE1320  직경 16 ~ 25 M/M</v>
          </cell>
          <cell r="B1561" t="str">
            <v>보통</v>
          </cell>
          <cell r="C1561">
            <v>0</v>
          </cell>
          <cell r="D1561" t="str">
            <v>TON</v>
          </cell>
          <cell r="E1561">
            <v>0</v>
          </cell>
          <cell r="F1561">
            <v>0</v>
          </cell>
          <cell r="G1561">
            <v>0</v>
          </cell>
          <cell r="H1561">
            <v>0</v>
          </cell>
          <cell r="I1561">
            <v>0</v>
          </cell>
          <cell r="J1561">
            <v>0</v>
          </cell>
          <cell r="K1561">
            <v>0</v>
          </cell>
          <cell r="L1561">
            <v>0</v>
          </cell>
        </row>
        <row r="1562">
          <cell r="A1562" t="str">
            <v>EE1420  직경 29 ~ 35 M/M</v>
          </cell>
          <cell r="B1562" t="str">
            <v>보통</v>
          </cell>
          <cell r="C1562">
            <v>0</v>
          </cell>
          <cell r="D1562" t="str">
            <v>TON</v>
          </cell>
          <cell r="E1562">
            <v>0</v>
          </cell>
          <cell r="F1562">
            <v>0</v>
          </cell>
          <cell r="G1562">
            <v>0</v>
          </cell>
          <cell r="H1562">
            <v>0</v>
          </cell>
          <cell r="I1562">
            <v>0</v>
          </cell>
          <cell r="J1562">
            <v>0</v>
          </cell>
          <cell r="K1562">
            <v>0</v>
          </cell>
          <cell r="L1562">
            <v>0</v>
          </cell>
        </row>
        <row r="1563">
          <cell r="A1563" t="str">
            <v>EA  콘크리트 생산</v>
          </cell>
          <cell r="C1563">
            <v>0</v>
          </cell>
          <cell r="E1563">
            <v>0</v>
          </cell>
          <cell r="F1563">
            <v>0</v>
          </cell>
          <cell r="G1563">
            <v>0</v>
          </cell>
          <cell r="H1563">
            <v>0</v>
          </cell>
          <cell r="I1563">
            <v>0</v>
          </cell>
          <cell r="J1563">
            <v>0</v>
          </cell>
          <cell r="K1563">
            <v>0</v>
          </cell>
          <cell r="L1563">
            <v>0</v>
          </cell>
        </row>
        <row r="1564">
          <cell r="A1564" t="str">
            <v>EA4400  240KG/CM2,골재최대32M/M</v>
          </cell>
          <cell r="C1564">
            <v>0</v>
          </cell>
          <cell r="D1564" t="str">
            <v>M3</v>
          </cell>
          <cell r="E1564">
            <v>0</v>
          </cell>
          <cell r="F1564">
            <v>0</v>
          </cell>
          <cell r="G1564">
            <v>0</v>
          </cell>
          <cell r="H1564">
            <v>0</v>
          </cell>
          <cell r="I1564">
            <v>0</v>
          </cell>
          <cell r="J1564">
            <v>0</v>
          </cell>
          <cell r="K1564">
            <v>0</v>
          </cell>
          <cell r="L1564">
            <v>0</v>
          </cell>
        </row>
        <row r="1565">
          <cell r="A1565" t="str">
            <v>EA3500  210KG/CM2,골재최대40M/M</v>
          </cell>
          <cell r="C1565">
            <v>0</v>
          </cell>
          <cell r="D1565" t="str">
            <v>M3</v>
          </cell>
          <cell r="E1565">
            <v>0</v>
          </cell>
          <cell r="F1565">
            <v>0</v>
          </cell>
          <cell r="G1565">
            <v>0</v>
          </cell>
          <cell r="H1565">
            <v>0</v>
          </cell>
          <cell r="I1565">
            <v>0</v>
          </cell>
          <cell r="J1565">
            <v>0</v>
          </cell>
          <cell r="K1565">
            <v>0</v>
          </cell>
          <cell r="L1565">
            <v>0</v>
          </cell>
        </row>
        <row r="1566">
          <cell r="A1566" t="str">
            <v>EB  콘크리트 구입</v>
          </cell>
          <cell r="C1566">
            <v>0</v>
          </cell>
          <cell r="E1566">
            <v>0</v>
          </cell>
          <cell r="F1566">
            <v>0</v>
          </cell>
          <cell r="G1566">
            <v>0</v>
          </cell>
          <cell r="H1566">
            <v>0</v>
          </cell>
          <cell r="I1566">
            <v>0</v>
          </cell>
          <cell r="J1566">
            <v>0</v>
          </cell>
          <cell r="K1566">
            <v>0</v>
          </cell>
          <cell r="L1566">
            <v>0</v>
          </cell>
        </row>
        <row r="1567">
          <cell r="A1567" t="str">
            <v>EB1600  150KG/CM2,골재최대40M/M</v>
          </cell>
          <cell r="C1567">
            <v>0</v>
          </cell>
          <cell r="D1567" t="str">
            <v>M3</v>
          </cell>
          <cell r="E1567">
            <v>0</v>
          </cell>
          <cell r="F1567">
            <v>0</v>
          </cell>
          <cell r="G1567">
            <v>0</v>
          </cell>
          <cell r="H1567">
            <v>0</v>
          </cell>
          <cell r="I1567">
            <v>0</v>
          </cell>
          <cell r="J1567">
            <v>0</v>
          </cell>
          <cell r="K1567">
            <v>0</v>
          </cell>
          <cell r="L1567">
            <v>0</v>
          </cell>
        </row>
        <row r="1568">
          <cell r="A1568" t="str">
            <v>EC  콘크리트 타설</v>
          </cell>
          <cell r="C1568">
            <v>0</v>
          </cell>
          <cell r="E1568">
            <v>0</v>
          </cell>
          <cell r="F1568">
            <v>0</v>
          </cell>
          <cell r="G1568">
            <v>0</v>
          </cell>
          <cell r="H1568">
            <v>0</v>
          </cell>
          <cell r="I1568">
            <v>0</v>
          </cell>
          <cell r="J1568">
            <v>0</v>
          </cell>
          <cell r="K1568">
            <v>0</v>
          </cell>
          <cell r="L1568">
            <v>0</v>
          </cell>
        </row>
        <row r="1569">
          <cell r="A1569" t="str">
            <v>EC1500  무근(소형구조물)</v>
          </cell>
          <cell r="C1569">
            <v>0</v>
          </cell>
          <cell r="D1569" t="str">
            <v>M3</v>
          </cell>
          <cell r="E1569">
            <v>0</v>
          </cell>
          <cell r="F1569">
            <v>0</v>
          </cell>
          <cell r="G1569">
            <v>0</v>
          </cell>
          <cell r="H1569">
            <v>0</v>
          </cell>
          <cell r="I1569">
            <v>0</v>
          </cell>
          <cell r="J1569">
            <v>0</v>
          </cell>
          <cell r="K1569">
            <v>0</v>
          </cell>
          <cell r="L1569">
            <v>0</v>
          </cell>
        </row>
        <row r="1570">
          <cell r="A1570" t="str">
            <v>EC2420  철근(벽및기둥)</v>
          </cell>
          <cell r="C1570">
            <v>0</v>
          </cell>
          <cell r="D1570" t="str">
            <v>M3</v>
          </cell>
          <cell r="E1570">
            <v>0</v>
          </cell>
          <cell r="F1570">
            <v>0</v>
          </cell>
          <cell r="G1570">
            <v>0</v>
          </cell>
          <cell r="H1570">
            <v>0</v>
          </cell>
          <cell r="I1570">
            <v>0</v>
          </cell>
          <cell r="J1570">
            <v>0</v>
          </cell>
          <cell r="K1570">
            <v>0</v>
          </cell>
          <cell r="L1570">
            <v>0</v>
          </cell>
        </row>
        <row r="1571">
          <cell r="A1571" t="str">
            <v>EC2200  철근(기초)</v>
          </cell>
          <cell r="C1571">
            <v>0</v>
          </cell>
          <cell r="D1571" t="str">
            <v>M3</v>
          </cell>
          <cell r="E1571">
            <v>0</v>
          </cell>
          <cell r="F1571">
            <v>0</v>
          </cell>
          <cell r="G1571">
            <v>0</v>
          </cell>
          <cell r="H1571">
            <v>0</v>
          </cell>
          <cell r="I1571">
            <v>0</v>
          </cell>
          <cell r="J1571">
            <v>0</v>
          </cell>
          <cell r="K1571">
            <v>0</v>
          </cell>
          <cell r="L1571">
            <v>0</v>
          </cell>
        </row>
        <row r="1572">
          <cell r="A1572" t="str">
            <v>EC2300  철근(바닥및보)</v>
          </cell>
          <cell r="C1572">
            <v>0</v>
          </cell>
          <cell r="D1572" t="str">
            <v>M3</v>
          </cell>
          <cell r="E1572">
            <v>0</v>
          </cell>
          <cell r="F1572">
            <v>0</v>
          </cell>
          <cell r="G1572">
            <v>0</v>
          </cell>
          <cell r="H1572">
            <v>0</v>
          </cell>
          <cell r="I1572">
            <v>0</v>
          </cell>
          <cell r="J1572">
            <v>0</v>
          </cell>
          <cell r="K1572">
            <v>0</v>
          </cell>
          <cell r="L1572">
            <v>0</v>
          </cell>
        </row>
        <row r="1573">
          <cell r="A1573" t="str">
            <v>EF4300  지수판</v>
          </cell>
          <cell r="C1573">
            <v>0</v>
          </cell>
          <cell r="D1573" t="str">
            <v>M</v>
          </cell>
          <cell r="E1573">
            <v>0</v>
          </cell>
          <cell r="F1573">
            <v>0</v>
          </cell>
          <cell r="G1573">
            <v>0</v>
          </cell>
          <cell r="H1573">
            <v>0</v>
          </cell>
          <cell r="I1573">
            <v>0</v>
          </cell>
          <cell r="J1573">
            <v>0</v>
          </cell>
          <cell r="K1573">
            <v>0</v>
          </cell>
          <cell r="L1573">
            <v>0</v>
          </cell>
        </row>
        <row r="1574">
          <cell r="A1574" t="str">
            <v>QQ1000 ASPHALT방수</v>
          </cell>
          <cell r="C1574">
            <v>0</v>
          </cell>
          <cell r="E1574">
            <v>0</v>
          </cell>
          <cell r="F1574">
            <v>0</v>
          </cell>
          <cell r="G1574">
            <v>0</v>
          </cell>
          <cell r="H1574">
            <v>0</v>
          </cell>
          <cell r="I1574">
            <v>0</v>
          </cell>
          <cell r="J1574">
            <v>0</v>
          </cell>
          <cell r="K1574">
            <v>0</v>
          </cell>
          <cell r="L1574">
            <v>0</v>
          </cell>
        </row>
        <row r="1575">
          <cell r="A1575" t="str">
            <v>QQ1100 수평면</v>
          </cell>
          <cell r="C1575">
            <v>0</v>
          </cell>
          <cell r="D1575" t="str">
            <v>M2</v>
          </cell>
          <cell r="E1575">
            <v>0</v>
          </cell>
          <cell r="F1575">
            <v>0</v>
          </cell>
          <cell r="G1575">
            <v>0</v>
          </cell>
          <cell r="H1575">
            <v>0</v>
          </cell>
          <cell r="I1575">
            <v>0</v>
          </cell>
          <cell r="J1575">
            <v>0</v>
          </cell>
          <cell r="K1575">
            <v>0</v>
          </cell>
          <cell r="L1575">
            <v>0</v>
          </cell>
        </row>
        <row r="1576">
          <cell r="A1576" t="str">
            <v>QQ1300 수직면</v>
          </cell>
          <cell r="C1576">
            <v>0</v>
          </cell>
          <cell r="D1576" t="str">
            <v>M2</v>
          </cell>
          <cell r="E1576">
            <v>0</v>
          </cell>
          <cell r="F1576">
            <v>0</v>
          </cell>
          <cell r="G1576">
            <v>0</v>
          </cell>
          <cell r="H1576">
            <v>0</v>
          </cell>
          <cell r="I1576">
            <v>0</v>
          </cell>
          <cell r="J1576">
            <v>0</v>
          </cell>
          <cell r="K1576">
            <v>0</v>
          </cell>
          <cell r="L1576">
            <v>0</v>
          </cell>
        </row>
        <row r="1577">
          <cell r="A1577" t="str">
            <v>EE7400 스페이셔 설치</v>
          </cell>
          <cell r="C1577">
            <v>0</v>
          </cell>
          <cell r="E1577">
            <v>0</v>
          </cell>
          <cell r="F1577">
            <v>0</v>
          </cell>
          <cell r="G1577">
            <v>0</v>
          </cell>
          <cell r="H1577">
            <v>0</v>
          </cell>
          <cell r="I1577">
            <v>0</v>
          </cell>
          <cell r="J1577">
            <v>0</v>
          </cell>
          <cell r="K1577">
            <v>0</v>
          </cell>
          <cell r="L1577">
            <v>0</v>
          </cell>
        </row>
        <row r="1578">
          <cell r="A1578" t="str">
            <v>EE7401 슬래브 및 기초</v>
          </cell>
          <cell r="C1578">
            <v>0</v>
          </cell>
          <cell r="D1578" t="str">
            <v>M2</v>
          </cell>
          <cell r="E1578">
            <v>0</v>
          </cell>
          <cell r="F1578">
            <v>0</v>
          </cell>
          <cell r="G1578">
            <v>0</v>
          </cell>
          <cell r="H1578">
            <v>0</v>
          </cell>
          <cell r="I1578">
            <v>0</v>
          </cell>
          <cell r="J1578">
            <v>0</v>
          </cell>
          <cell r="K1578">
            <v>0</v>
          </cell>
          <cell r="L1578">
            <v>0</v>
          </cell>
        </row>
        <row r="1579">
          <cell r="A1579" t="str">
            <v>EE7402 벽체용</v>
          </cell>
          <cell r="C1579">
            <v>0</v>
          </cell>
          <cell r="D1579" t="str">
            <v>M2</v>
          </cell>
          <cell r="E1579">
            <v>0</v>
          </cell>
          <cell r="F1579">
            <v>0</v>
          </cell>
          <cell r="G1579">
            <v>0</v>
          </cell>
          <cell r="H1579">
            <v>0</v>
          </cell>
          <cell r="I1579">
            <v>0</v>
          </cell>
          <cell r="J1579">
            <v>0</v>
          </cell>
          <cell r="K1579">
            <v>0</v>
          </cell>
          <cell r="L1579">
            <v>0</v>
          </cell>
        </row>
        <row r="1580">
          <cell r="A1580" t="str">
            <v>EF8000 다웰바설치</v>
          </cell>
          <cell r="C1580">
            <v>0</v>
          </cell>
          <cell r="D1580" t="str">
            <v>개</v>
          </cell>
          <cell r="E1580">
            <v>0</v>
          </cell>
          <cell r="F1580">
            <v>0</v>
          </cell>
          <cell r="G1580">
            <v>0</v>
          </cell>
          <cell r="H1580">
            <v>0</v>
          </cell>
          <cell r="I1580">
            <v>0</v>
          </cell>
          <cell r="J1580">
            <v>0</v>
          </cell>
          <cell r="K1580">
            <v>0</v>
          </cell>
          <cell r="L1580">
            <v>0</v>
          </cell>
        </row>
        <row r="1581">
          <cell r="A1581" t="str">
            <v>ER8000 EPS 패널</v>
          </cell>
          <cell r="C1581">
            <v>0</v>
          </cell>
          <cell r="D1581" t="str">
            <v>M2</v>
          </cell>
          <cell r="E1581">
            <v>0</v>
          </cell>
          <cell r="F1581">
            <v>0</v>
          </cell>
          <cell r="G1581">
            <v>0</v>
          </cell>
          <cell r="H1581">
            <v>0</v>
          </cell>
          <cell r="I1581">
            <v>0</v>
          </cell>
          <cell r="J1581">
            <v>0</v>
          </cell>
          <cell r="K1581">
            <v>0</v>
          </cell>
          <cell r="L1581">
            <v>0</v>
          </cell>
        </row>
        <row r="1582">
          <cell r="A1582" t="str">
            <v>OH6020 난간 설치</v>
          </cell>
          <cell r="B1582" t="str">
            <v>스테인레스</v>
          </cell>
          <cell r="C1582">
            <v>0</v>
          </cell>
          <cell r="D1582" t="str">
            <v>M</v>
          </cell>
          <cell r="E1582">
            <v>0</v>
          </cell>
          <cell r="F1582">
            <v>0</v>
          </cell>
          <cell r="G1582">
            <v>0</v>
          </cell>
          <cell r="H1582">
            <v>0</v>
          </cell>
          <cell r="I1582">
            <v>0</v>
          </cell>
          <cell r="J1582">
            <v>0</v>
          </cell>
          <cell r="K1582">
            <v>0</v>
          </cell>
          <cell r="L1582">
            <v>0</v>
          </cell>
        </row>
        <row r="1583">
          <cell r="A1583" t="str">
            <v>OH1100 돌망태</v>
          </cell>
          <cell r="C1583">
            <v>0</v>
          </cell>
          <cell r="D1583" t="str">
            <v>M2</v>
          </cell>
          <cell r="E1583">
            <v>0</v>
          </cell>
          <cell r="F1583">
            <v>0</v>
          </cell>
          <cell r="G1583">
            <v>0</v>
          </cell>
          <cell r="H1583">
            <v>0</v>
          </cell>
          <cell r="I1583">
            <v>0</v>
          </cell>
          <cell r="J1583">
            <v>0</v>
          </cell>
          <cell r="K1583">
            <v>0</v>
          </cell>
          <cell r="L1583">
            <v>0</v>
          </cell>
        </row>
        <row r="1584">
          <cell r="A1584" t="str">
            <v>LR7000 생태이동로(B=0.5,H=0.5)</v>
          </cell>
          <cell r="B1584" t="str">
            <v>돌망태</v>
          </cell>
          <cell r="C1584">
            <v>0</v>
          </cell>
          <cell r="D1584" t="str">
            <v>M2</v>
          </cell>
          <cell r="E1584">
            <v>0</v>
          </cell>
          <cell r="F1584">
            <v>0</v>
          </cell>
          <cell r="G1584">
            <v>0</v>
          </cell>
          <cell r="H1584">
            <v>0</v>
          </cell>
          <cell r="I1584">
            <v>0</v>
          </cell>
          <cell r="J1584">
            <v>0</v>
          </cell>
          <cell r="K1584">
            <v>0</v>
          </cell>
          <cell r="L1584">
            <v>0</v>
          </cell>
        </row>
        <row r="1585">
          <cell r="A1585" t="str">
            <v>OR9000 하천보설치</v>
          </cell>
          <cell r="C1585">
            <v>0</v>
          </cell>
          <cell r="E1585">
            <v>0</v>
          </cell>
          <cell r="F1585">
            <v>0</v>
          </cell>
          <cell r="G1585">
            <v>0</v>
          </cell>
          <cell r="H1585">
            <v>0</v>
          </cell>
          <cell r="I1585">
            <v>0</v>
          </cell>
          <cell r="J1585">
            <v>0</v>
          </cell>
          <cell r="K1585">
            <v>0</v>
          </cell>
          <cell r="L1585">
            <v>0</v>
          </cell>
        </row>
        <row r="1586">
          <cell r="A1586" t="str">
            <v>DE  터 파 기</v>
          </cell>
          <cell r="C1586">
            <v>0</v>
          </cell>
          <cell r="E1586">
            <v>0</v>
          </cell>
          <cell r="F1586">
            <v>0</v>
          </cell>
          <cell r="G1586">
            <v>0</v>
          </cell>
          <cell r="H1586">
            <v>0</v>
          </cell>
          <cell r="I1586">
            <v>0</v>
          </cell>
          <cell r="J1586">
            <v>0</v>
          </cell>
          <cell r="K1586">
            <v>0</v>
          </cell>
          <cell r="L1586">
            <v>0</v>
          </cell>
        </row>
        <row r="1587">
          <cell r="A1587" t="str">
            <v>DE1110 육상토사(0 ~ 2M)</v>
          </cell>
          <cell r="C1587">
            <v>0</v>
          </cell>
          <cell r="D1587" t="str">
            <v>M3</v>
          </cell>
          <cell r="E1587">
            <v>0</v>
          </cell>
          <cell r="F1587">
            <v>0</v>
          </cell>
          <cell r="G1587">
            <v>0</v>
          </cell>
          <cell r="H1587">
            <v>0</v>
          </cell>
          <cell r="I1587">
            <v>0</v>
          </cell>
          <cell r="J1587">
            <v>0</v>
          </cell>
          <cell r="K1587">
            <v>0</v>
          </cell>
          <cell r="L1587">
            <v>0</v>
          </cell>
        </row>
        <row r="1588">
          <cell r="A1588" t="str">
            <v>DE1020 되메우기(기계다짐)</v>
          </cell>
          <cell r="C1588">
            <v>0</v>
          </cell>
          <cell r="D1588" t="str">
            <v>M3</v>
          </cell>
          <cell r="E1588">
            <v>0</v>
          </cell>
          <cell r="F1588">
            <v>0</v>
          </cell>
          <cell r="G1588">
            <v>0</v>
          </cell>
          <cell r="H1588">
            <v>0</v>
          </cell>
          <cell r="I1588">
            <v>0</v>
          </cell>
          <cell r="J1588">
            <v>0</v>
          </cell>
          <cell r="K1588">
            <v>0</v>
          </cell>
          <cell r="L1588">
            <v>0</v>
          </cell>
        </row>
        <row r="1589">
          <cell r="A1589" t="str">
            <v>ED  거 푸 집</v>
          </cell>
          <cell r="C1589">
            <v>0</v>
          </cell>
          <cell r="E1589">
            <v>0</v>
          </cell>
          <cell r="F1589">
            <v>0</v>
          </cell>
          <cell r="G1589">
            <v>0</v>
          </cell>
          <cell r="H1589">
            <v>0</v>
          </cell>
          <cell r="I1589">
            <v>0</v>
          </cell>
          <cell r="J1589">
            <v>0</v>
          </cell>
          <cell r="K1589">
            <v>0</v>
          </cell>
          <cell r="L1589">
            <v>0</v>
          </cell>
        </row>
        <row r="1590">
          <cell r="A1590" t="str">
            <v>ED3100  매끈한 마감</v>
          </cell>
          <cell r="B1590" t="str">
            <v>수평면</v>
          </cell>
          <cell r="C1590">
            <v>0</v>
          </cell>
          <cell r="D1590" t="str">
            <v>M2</v>
          </cell>
          <cell r="E1590">
            <v>0</v>
          </cell>
          <cell r="F1590">
            <v>0</v>
          </cell>
          <cell r="G1590">
            <v>0</v>
          </cell>
          <cell r="H1590">
            <v>0</v>
          </cell>
          <cell r="I1590">
            <v>0</v>
          </cell>
          <cell r="J1590">
            <v>0</v>
          </cell>
          <cell r="K1590">
            <v>0</v>
          </cell>
          <cell r="L1590">
            <v>0</v>
          </cell>
        </row>
        <row r="1591">
          <cell r="A1591" t="str">
            <v>ED3210  매끈한 마감</v>
          </cell>
          <cell r="B1591" t="str">
            <v>경사면</v>
          </cell>
          <cell r="C1591">
            <v>0</v>
          </cell>
          <cell r="D1591" t="str">
            <v>M2</v>
          </cell>
          <cell r="E1591">
            <v>0</v>
          </cell>
          <cell r="F1591">
            <v>0</v>
          </cell>
          <cell r="G1591">
            <v>0</v>
          </cell>
          <cell r="H1591">
            <v>0</v>
          </cell>
          <cell r="I1591">
            <v>0</v>
          </cell>
          <cell r="J1591">
            <v>0</v>
          </cell>
          <cell r="K1591">
            <v>0</v>
          </cell>
          <cell r="L1591">
            <v>0</v>
          </cell>
        </row>
        <row r="1592">
          <cell r="A1592" t="str">
            <v>ED3310  매끈한 마감</v>
          </cell>
          <cell r="B1592" t="str">
            <v>수직면</v>
          </cell>
          <cell r="C1592">
            <v>0</v>
          </cell>
          <cell r="D1592" t="str">
            <v>M2</v>
          </cell>
          <cell r="E1592">
            <v>0</v>
          </cell>
          <cell r="F1592">
            <v>0</v>
          </cell>
          <cell r="G1592">
            <v>0</v>
          </cell>
          <cell r="H1592">
            <v>0</v>
          </cell>
          <cell r="I1592">
            <v>0</v>
          </cell>
          <cell r="J1592">
            <v>0</v>
          </cell>
          <cell r="K1592">
            <v>0</v>
          </cell>
          <cell r="L1592">
            <v>0</v>
          </cell>
        </row>
        <row r="1593">
          <cell r="A1593" t="str">
            <v>ED2300  보통마감</v>
          </cell>
          <cell r="B1593" t="str">
            <v>수직면</v>
          </cell>
          <cell r="C1593">
            <v>0</v>
          </cell>
          <cell r="D1593" t="str">
            <v>M2</v>
          </cell>
          <cell r="E1593">
            <v>0</v>
          </cell>
          <cell r="F1593">
            <v>0</v>
          </cell>
          <cell r="G1593">
            <v>0</v>
          </cell>
          <cell r="H1593">
            <v>0</v>
          </cell>
          <cell r="I1593">
            <v>0</v>
          </cell>
          <cell r="J1593">
            <v>0</v>
          </cell>
          <cell r="K1593">
            <v>0</v>
          </cell>
          <cell r="L1593">
            <v>0</v>
          </cell>
        </row>
        <row r="1594">
          <cell r="A1594" t="str">
            <v>EE1000  이형철근(연강)</v>
          </cell>
          <cell r="C1594">
            <v>0</v>
          </cell>
          <cell r="E1594">
            <v>0</v>
          </cell>
          <cell r="F1594">
            <v>0</v>
          </cell>
          <cell r="G1594">
            <v>0</v>
          </cell>
          <cell r="H1594">
            <v>0</v>
          </cell>
          <cell r="I1594">
            <v>0</v>
          </cell>
          <cell r="J1594">
            <v>0</v>
          </cell>
          <cell r="K1594">
            <v>0</v>
          </cell>
          <cell r="L1594">
            <v>0</v>
          </cell>
        </row>
        <row r="1595">
          <cell r="A1595" t="str">
            <v>EE1220  직경 13 M/M</v>
          </cell>
          <cell r="B1595" t="str">
            <v>보통</v>
          </cell>
          <cell r="C1595">
            <v>0</v>
          </cell>
          <cell r="D1595" t="str">
            <v>TON</v>
          </cell>
          <cell r="E1595">
            <v>0</v>
          </cell>
          <cell r="F1595">
            <v>0</v>
          </cell>
          <cell r="G1595">
            <v>0</v>
          </cell>
          <cell r="H1595">
            <v>0</v>
          </cell>
          <cell r="I1595">
            <v>0</v>
          </cell>
          <cell r="J1595">
            <v>0</v>
          </cell>
          <cell r="K1595">
            <v>0</v>
          </cell>
          <cell r="L1595">
            <v>0</v>
          </cell>
        </row>
        <row r="1596">
          <cell r="A1596" t="str">
            <v>EE1310  직경 16 ~ 25 M/M</v>
          </cell>
          <cell r="B1596" t="str">
            <v>간단</v>
          </cell>
          <cell r="C1596">
            <v>0</v>
          </cell>
          <cell r="D1596" t="str">
            <v>TON</v>
          </cell>
          <cell r="E1596">
            <v>0</v>
          </cell>
          <cell r="F1596">
            <v>0</v>
          </cell>
          <cell r="G1596">
            <v>0</v>
          </cell>
          <cell r="H1596">
            <v>0</v>
          </cell>
          <cell r="I1596">
            <v>0</v>
          </cell>
          <cell r="J1596">
            <v>0</v>
          </cell>
          <cell r="K1596">
            <v>0</v>
          </cell>
          <cell r="L1596">
            <v>0</v>
          </cell>
        </row>
        <row r="1597">
          <cell r="A1597" t="str">
            <v>EE1320  직경 16 ~ 25 M/M</v>
          </cell>
          <cell r="B1597" t="str">
            <v>보통</v>
          </cell>
          <cell r="C1597">
            <v>0</v>
          </cell>
          <cell r="D1597" t="str">
            <v>TON</v>
          </cell>
          <cell r="E1597">
            <v>0</v>
          </cell>
          <cell r="F1597">
            <v>0</v>
          </cell>
          <cell r="G1597">
            <v>0</v>
          </cell>
          <cell r="H1597">
            <v>0</v>
          </cell>
          <cell r="I1597">
            <v>0</v>
          </cell>
          <cell r="J1597">
            <v>0</v>
          </cell>
          <cell r="K1597">
            <v>0</v>
          </cell>
          <cell r="L1597">
            <v>0</v>
          </cell>
        </row>
        <row r="1598">
          <cell r="A1598" t="str">
            <v>EE1420  직경 29 ~ 35 M/M</v>
          </cell>
          <cell r="B1598" t="str">
            <v>보통</v>
          </cell>
          <cell r="C1598">
            <v>0</v>
          </cell>
          <cell r="D1598" t="str">
            <v>TON</v>
          </cell>
          <cell r="E1598">
            <v>0</v>
          </cell>
          <cell r="F1598">
            <v>0</v>
          </cell>
          <cell r="G1598">
            <v>0</v>
          </cell>
          <cell r="H1598">
            <v>0</v>
          </cell>
          <cell r="I1598">
            <v>0</v>
          </cell>
          <cell r="J1598">
            <v>0</v>
          </cell>
          <cell r="K1598">
            <v>0</v>
          </cell>
          <cell r="L1598">
            <v>0</v>
          </cell>
        </row>
        <row r="1599">
          <cell r="A1599" t="str">
            <v>EA  콘크리트 생산</v>
          </cell>
          <cell r="C1599">
            <v>0</v>
          </cell>
          <cell r="E1599">
            <v>0</v>
          </cell>
          <cell r="F1599">
            <v>0</v>
          </cell>
          <cell r="G1599">
            <v>0</v>
          </cell>
          <cell r="H1599">
            <v>0</v>
          </cell>
          <cell r="I1599">
            <v>0</v>
          </cell>
          <cell r="J1599">
            <v>0</v>
          </cell>
          <cell r="K1599">
            <v>0</v>
          </cell>
          <cell r="L1599">
            <v>0</v>
          </cell>
        </row>
        <row r="1600">
          <cell r="A1600" t="str">
            <v>EA4400  240KG/CM2,골재최대32M/M</v>
          </cell>
          <cell r="C1600">
            <v>0</v>
          </cell>
          <cell r="D1600" t="str">
            <v>M3</v>
          </cell>
          <cell r="E1600">
            <v>0</v>
          </cell>
          <cell r="F1600">
            <v>0</v>
          </cell>
          <cell r="G1600">
            <v>0</v>
          </cell>
          <cell r="H1600">
            <v>0</v>
          </cell>
          <cell r="I1600">
            <v>0</v>
          </cell>
          <cell r="J1600">
            <v>0</v>
          </cell>
          <cell r="K1600">
            <v>0</v>
          </cell>
          <cell r="L1600">
            <v>0</v>
          </cell>
        </row>
        <row r="1601">
          <cell r="A1601" t="str">
            <v>EA4300  240KG/CM2,골재최대25M/M</v>
          </cell>
          <cell r="C1601">
            <v>0</v>
          </cell>
          <cell r="D1601" t="str">
            <v>M3</v>
          </cell>
          <cell r="E1601">
            <v>0</v>
          </cell>
          <cell r="F1601">
            <v>0</v>
          </cell>
          <cell r="G1601">
            <v>0</v>
          </cell>
          <cell r="H1601">
            <v>0</v>
          </cell>
          <cell r="I1601">
            <v>0</v>
          </cell>
          <cell r="J1601">
            <v>0</v>
          </cell>
          <cell r="K1601">
            <v>0</v>
          </cell>
          <cell r="L1601">
            <v>0</v>
          </cell>
        </row>
        <row r="1602">
          <cell r="A1602" t="str">
            <v>EA3500  210KG/CM2,골재최대40M/M</v>
          </cell>
          <cell r="C1602">
            <v>0</v>
          </cell>
          <cell r="D1602" t="str">
            <v>M3</v>
          </cell>
          <cell r="E1602">
            <v>0</v>
          </cell>
          <cell r="F1602">
            <v>0</v>
          </cell>
          <cell r="G1602">
            <v>0</v>
          </cell>
          <cell r="H1602">
            <v>0</v>
          </cell>
          <cell r="I1602">
            <v>0</v>
          </cell>
          <cell r="J1602">
            <v>0</v>
          </cell>
          <cell r="K1602">
            <v>0</v>
          </cell>
          <cell r="L1602">
            <v>0</v>
          </cell>
        </row>
        <row r="1603">
          <cell r="A1603" t="str">
            <v>EB  콘크리트 구입</v>
          </cell>
          <cell r="C1603">
            <v>0</v>
          </cell>
          <cell r="E1603">
            <v>0</v>
          </cell>
          <cell r="F1603">
            <v>0</v>
          </cell>
          <cell r="G1603">
            <v>0</v>
          </cell>
          <cell r="H1603">
            <v>0</v>
          </cell>
          <cell r="I1603">
            <v>0</v>
          </cell>
          <cell r="J1603">
            <v>0</v>
          </cell>
          <cell r="K1603">
            <v>0</v>
          </cell>
          <cell r="L1603">
            <v>0</v>
          </cell>
        </row>
        <row r="1604">
          <cell r="A1604" t="str">
            <v>EB1600  150KG/CM2,골재최대40M/M</v>
          </cell>
          <cell r="C1604">
            <v>0</v>
          </cell>
          <cell r="D1604" t="str">
            <v>M3</v>
          </cell>
          <cell r="E1604">
            <v>0</v>
          </cell>
          <cell r="F1604">
            <v>0</v>
          </cell>
          <cell r="G1604">
            <v>0</v>
          </cell>
          <cell r="H1604">
            <v>0</v>
          </cell>
          <cell r="I1604">
            <v>0</v>
          </cell>
          <cell r="J1604">
            <v>0</v>
          </cell>
          <cell r="K1604">
            <v>0</v>
          </cell>
          <cell r="L1604">
            <v>0</v>
          </cell>
        </row>
        <row r="1605">
          <cell r="A1605" t="str">
            <v>EC  콘크리트 타설</v>
          </cell>
          <cell r="C1605">
            <v>0</v>
          </cell>
          <cell r="E1605">
            <v>0</v>
          </cell>
          <cell r="F1605">
            <v>0</v>
          </cell>
          <cell r="G1605">
            <v>0</v>
          </cell>
          <cell r="H1605">
            <v>0</v>
          </cell>
          <cell r="I1605">
            <v>0</v>
          </cell>
          <cell r="J1605">
            <v>0</v>
          </cell>
          <cell r="K1605">
            <v>0</v>
          </cell>
          <cell r="L1605">
            <v>0</v>
          </cell>
        </row>
        <row r="1606">
          <cell r="A1606" t="str">
            <v>EC1500  무근(소형구조물)</v>
          </cell>
          <cell r="C1606">
            <v>0</v>
          </cell>
          <cell r="D1606" t="str">
            <v>M3</v>
          </cell>
          <cell r="E1606">
            <v>0</v>
          </cell>
          <cell r="F1606">
            <v>0</v>
          </cell>
          <cell r="G1606">
            <v>0</v>
          </cell>
          <cell r="H1606">
            <v>0</v>
          </cell>
          <cell r="I1606">
            <v>0</v>
          </cell>
          <cell r="J1606">
            <v>0</v>
          </cell>
          <cell r="K1606">
            <v>0</v>
          </cell>
          <cell r="L1606">
            <v>0</v>
          </cell>
        </row>
        <row r="1607">
          <cell r="A1607" t="str">
            <v>EC2420  철근(벽및기둥)</v>
          </cell>
          <cell r="C1607">
            <v>0</v>
          </cell>
          <cell r="D1607" t="str">
            <v>M3</v>
          </cell>
          <cell r="E1607">
            <v>0</v>
          </cell>
          <cell r="F1607">
            <v>0</v>
          </cell>
          <cell r="G1607">
            <v>0</v>
          </cell>
          <cell r="H1607">
            <v>0</v>
          </cell>
          <cell r="I1607">
            <v>0</v>
          </cell>
          <cell r="J1607">
            <v>0</v>
          </cell>
          <cell r="K1607">
            <v>0</v>
          </cell>
          <cell r="L1607">
            <v>0</v>
          </cell>
        </row>
        <row r="1608">
          <cell r="A1608" t="str">
            <v>EC2200  철근(기초)</v>
          </cell>
          <cell r="C1608">
            <v>0</v>
          </cell>
          <cell r="D1608" t="str">
            <v>M3</v>
          </cell>
          <cell r="E1608">
            <v>0</v>
          </cell>
          <cell r="F1608">
            <v>0</v>
          </cell>
          <cell r="G1608">
            <v>0</v>
          </cell>
          <cell r="H1608">
            <v>0</v>
          </cell>
          <cell r="I1608">
            <v>0</v>
          </cell>
          <cell r="J1608">
            <v>0</v>
          </cell>
          <cell r="K1608">
            <v>0</v>
          </cell>
          <cell r="L1608">
            <v>0</v>
          </cell>
        </row>
        <row r="1609">
          <cell r="A1609" t="str">
            <v>EC2300  철근(바닥및보)</v>
          </cell>
          <cell r="C1609">
            <v>0</v>
          </cell>
          <cell r="D1609" t="str">
            <v>M3</v>
          </cell>
          <cell r="E1609">
            <v>0</v>
          </cell>
          <cell r="F1609">
            <v>0</v>
          </cell>
          <cell r="G1609">
            <v>0</v>
          </cell>
          <cell r="H1609">
            <v>0</v>
          </cell>
          <cell r="I1609">
            <v>0</v>
          </cell>
          <cell r="J1609">
            <v>0</v>
          </cell>
          <cell r="K1609">
            <v>0</v>
          </cell>
          <cell r="L1609">
            <v>0</v>
          </cell>
        </row>
        <row r="1610">
          <cell r="A1610" t="str">
            <v>EE7400 스페이셔 설치</v>
          </cell>
          <cell r="C1610">
            <v>0</v>
          </cell>
          <cell r="E1610">
            <v>0</v>
          </cell>
          <cell r="F1610">
            <v>0</v>
          </cell>
          <cell r="G1610">
            <v>0</v>
          </cell>
          <cell r="H1610">
            <v>0</v>
          </cell>
          <cell r="I1610">
            <v>0</v>
          </cell>
          <cell r="J1610">
            <v>0</v>
          </cell>
          <cell r="K1610">
            <v>0</v>
          </cell>
          <cell r="L1610">
            <v>0</v>
          </cell>
        </row>
        <row r="1611">
          <cell r="A1611" t="str">
            <v>EE7401  슬래브 및 기초</v>
          </cell>
          <cell r="C1611">
            <v>0</v>
          </cell>
          <cell r="D1611" t="str">
            <v>M2</v>
          </cell>
          <cell r="E1611">
            <v>0</v>
          </cell>
          <cell r="F1611">
            <v>0</v>
          </cell>
          <cell r="G1611">
            <v>0</v>
          </cell>
          <cell r="H1611">
            <v>0</v>
          </cell>
          <cell r="I1611">
            <v>0</v>
          </cell>
          <cell r="J1611">
            <v>0</v>
          </cell>
          <cell r="K1611">
            <v>0</v>
          </cell>
          <cell r="L1611">
            <v>0</v>
          </cell>
        </row>
        <row r="1612">
          <cell r="A1612" t="str">
            <v>EE7402  벽체용</v>
          </cell>
          <cell r="C1612">
            <v>0</v>
          </cell>
          <cell r="D1612" t="str">
            <v>M2</v>
          </cell>
          <cell r="E1612">
            <v>0</v>
          </cell>
          <cell r="F1612">
            <v>0</v>
          </cell>
          <cell r="G1612">
            <v>0</v>
          </cell>
          <cell r="H1612">
            <v>0</v>
          </cell>
          <cell r="I1612">
            <v>0</v>
          </cell>
          <cell r="J1612">
            <v>0</v>
          </cell>
          <cell r="K1612">
            <v>0</v>
          </cell>
          <cell r="L1612">
            <v>0</v>
          </cell>
        </row>
        <row r="1613">
          <cell r="A1613" t="str">
            <v>RC3200  다짐잡석</v>
          </cell>
          <cell r="C1613">
            <v>0</v>
          </cell>
          <cell r="D1613" t="str">
            <v>M3</v>
          </cell>
          <cell r="E1613">
            <v>0</v>
          </cell>
          <cell r="F1613">
            <v>0</v>
          </cell>
          <cell r="G1613">
            <v>0</v>
          </cell>
          <cell r="H1613">
            <v>0</v>
          </cell>
          <cell r="I1613">
            <v>0</v>
          </cell>
          <cell r="J1613">
            <v>0</v>
          </cell>
          <cell r="K1613">
            <v>0</v>
          </cell>
          <cell r="L1613">
            <v>0</v>
          </cell>
        </row>
        <row r="1614">
          <cell r="A1614" t="str">
            <v>RC3100  잡석부설</v>
          </cell>
          <cell r="C1614">
            <v>0</v>
          </cell>
          <cell r="D1614" t="str">
            <v>M3</v>
          </cell>
          <cell r="E1614">
            <v>0</v>
          </cell>
          <cell r="F1614">
            <v>0</v>
          </cell>
          <cell r="G1614">
            <v>0</v>
          </cell>
          <cell r="H1614">
            <v>0</v>
          </cell>
          <cell r="I1614">
            <v>0</v>
          </cell>
          <cell r="J1614">
            <v>0</v>
          </cell>
          <cell r="K1614">
            <v>0</v>
          </cell>
          <cell r="L1614">
            <v>0</v>
          </cell>
        </row>
        <row r="1615">
          <cell r="A1615" t="str">
            <v>GD2000  P.V.C 파이프</v>
          </cell>
          <cell r="B1615" t="str">
            <v>D=75-200MM</v>
          </cell>
          <cell r="C1615">
            <v>0</v>
          </cell>
          <cell r="D1615" t="str">
            <v>M</v>
          </cell>
          <cell r="E1615">
            <v>0</v>
          </cell>
          <cell r="F1615">
            <v>0</v>
          </cell>
          <cell r="G1615">
            <v>0</v>
          </cell>
          <cell r="H1615">
            <v>0</v>
          </cell>
          <cell r="I1615">
            <v>0</v>
          </cell>
          <cell r="J1615">
            <v>0</v>
          </cell>
          <cell r="K1615">
            <v>0</v>
          </cell>
          <cell r="L1615">
            <v>0</v>
          </cell>
        </row>
        <row r="1616">
          <cell r="A1616" t="str">
            <v>HA 맨홀</v>
          </cell>
          <cell r="C1616">
            <v>0</v>
          </cell>
          <cell r="E1616">
            <v>0</v>
          </cell>
          <cell r="F1616">
            <v>0</v>
          </cell>
          <cell r="G1616">
            <v>0</v>
          </cell>
          <cell r="H1616">
            <v>0</v>
          </cell>
          <cell r="I1616">
            <v>0</v>
          </cell>
          <cell r="J1616">
            <v>0</v>
          </cell>
          <cell r="K1616">
            <v>0</v>
          </cell>
          <cell r="L1616">
            <v>0</v>
          </cell>
        </row>
        <row r="1617">
          <cell r="A1617" t="str">
            <v>HA2000 오수맨홀</v>
          </cell>
          <cell r="C1617">
            <v>0</v>
          </cell>
          <cell r="E1617">
            <v>0</v>
          </cell>
          <cell r="F1617">
            <v>0</v>
          </cell>
          <cell r="G1617">
            <v>0</v>
          </cell>
          <cell r="H1617">
            <v>0</v>
          </cell>
          <cell r="I1617">
            <v>0</v>
          </cell>
          <cell r="J1617">
            <v>0</v>
          </cell>
          <cell r="K1617">
            <v>0</v>
          </cell>
          <cell r="L1617">
            <v>0</v>
          </cell>
        </row>
        <row r="1618">
          <cell r="A1618" t="str">
            <v>HA2100 맨홀(깊이1.5M이하)</v>
          </cell>
          <cell r="C1618">
            <v>1</v>
          </cell>
          <cell r="D1618" t="str">
            <v>NR</v>
          </cell>
          <cell r="E1618">
            <v>0</v>
          </cell>
          <cell r="F1618">
            <v>0</v>
          </cell>
          <cell r="G1618">
            <v>0</v>
          </cell>
          <cell r="H1618">
            <v>0</v>
          </cell>
          <cell r="I1618">
            <v>0</v>
          </cell>
          <cell r="J1618">
            <v>0</v>
          </cell>
          <cell r="K1618">
            <v>0</v>
          </cell>
          <cell r="L1618">
            <v>0</v>
          </cell>
        </row>
        <row r="1619">
          <cell r="A1619" t="str">
            <v>HA2200 맨홀(깊이1.5M-2.0M)</v>
          </cell>
          <cell r="C1619">
            <v>1</v>
          </cell>
          <cell r="D1619" t="str">
            <v>NR</v>
          </cell>
          <cell r="E1619">
            <v>0</v>
          </cell>
          <cell r="F1619">
            <v>0</v>
          </cell>
          <cell r="G1619">
            <v>0</v>
          </cell>
          <cell r="H1619">
            <v>0</v>
          </cell>
          <cell r="I1619">
            <v>0</v>
          </cell>
          <cell r="J1619">
            <v>0</v>
          </cell>
          <cell r="K1619">
            <v>0</v>
          </cell>
          <cell r="L1619">
            <v>0</v>
          </cell>
        </row>
        <row r="1620">
          <cell r="A1620" t="str">
            <v>PB  휠댐(제방)</v>
          </cell>
          <cell r="C1620">
            <v>0</v>
          </cell>
          <cell r="E1620">
            <v>0</v>
          </cell>
          <cell r="F1620">
            <v>0</v>
          </cell>
          <cell r="G1620">
            <v>0</v>
          </cell>
          <cell r="H1620">
            <v>0</v>
          </cell>
          <cell r="I1620">
            <v>0</v>
          </cell>
          <cell r="J1620">
            <v>0</v>
          </cell>
          <cell r="K1620">
            <v>0</v>
          </cell>
          <cell r="L1620">
            <v>0</v>
          </cell>
        </row>
        <row r="1621">
          <cell r="A1621" t="str">
            <v>DE1110 터파기(육상토사0 ~ 2 M)</v>
          </cell>
          <cell r="C1621">
            <v>0</v>
          </cell>
          <cell r="D1621" t="str">
            <v>M3</v>
          </cell>
          <cell r="E1621">
            <v>0</v>
          </cell>
          <cell r="F1621">
            <v>0</v>
          </cell>
          <cell r="G1621">
            <v>0</v>
          </cell>
          <cell r="H1621">
            <v>0</v>
          </cell>
          <cell r="I1621">
            <v>0</v>
          </cell>
          <cell r="J1621">
            <v>0</v>
          </cell>
          <cell r="K1621">
            <v>0</v>
          </cell>
          <cell r="L1621">
            <v>0</v>
          </cell>
        </row>
        <row r="1622">
          <cell r="A1622" t="str">
            <v>DH1020 되메우기(기계다짐)</v>
          </cell>
          <cell r="C1622">
            <v>0</v>
          </cell>
          <cell r="D1622" t="str">
            <v>M3</v>
          </cell>
          <cell r="E1622">
            <v>0</v>
          </cell>
          <cell r="F1622">
            <v>0</v>
          </cell>
          <cell r="G1622">
            <v>0</v>
          </cell>
          <cell r="H1622">
            <v>0</v>
          </cell>
          <cell r="I1622">
            <v>0</v>
          </cell>
          <cell r="J1622">
            <v>0</v>
          </cell>
          <cell r="K1622">
            <v>0</v>
          </cell>
          <cell r="L1622">
            <v>0</v>
          </cell>
        </row>
        <row r="1623">
          <cell r="A1623" t="str">
            <v>EA  콘크리트 생산</v>
          </cell>
          <cell r="C1623">
            <v>0</v>
          </cell>
          <cell r="E1623">
            <v>0</v>
          </cell>
          <cell r="F1623">
            <v>0</v>
          </cell>
          <cell r="G1623">
            <v>0</v>
          </cell>
          <cell r="H1623">
            <v>0</v>
          </cell>
          <cell r="I1623">
            <v>0</v>
          </cell>
          <cell r="J1623">
            <v>0</v>
          </cell>
          <cell r="K1623">
            <v>0</v>
          </cell>
          <cell r="L1623">
            <v>0</v>
          </cell>
        </row>
        <row r="1624">
          <cell r="A1624" t="str">
            <v>EA4300  240KG/CM2,골재최대25M/M</v>
          </cell>
          <cell r="C1624">
            <v>0</v>
          </cell>
          <cell r="D1624" t="str">
            <v>M3</v>
          </cell>
          <cell r="E1624">
            <v>0</v>
          </cell>
          <cell r="F1624">
            <v>0</v>
          </cell>
          <cell r="G1624">
            <v>0</v>
          </cell>
          <cell r="H1624">
            <v>0</v>
          </cell>
          <cell r="I1624">
            <v>0</v>
          </cell>
          <cell r="J1624">
            <v>0</v>
          </cell>
          <cell r="K1624">
            <v>0</v>
          </cell>
          <cell r="L1624">
            <v>0</v>
          </cell>
        </row>
        <row r="1625">
          <cell r="A1625" t="str">
            <v>EA3500  210KG/CM2,골재최대40M/M</v>
          </cell>
          <cell r="C1625">
            <v>0</v>
          </cell>
          <cell r="D1625" t="str">
            <v>M3</v>
          </cell>
          <cell r="E1625">
            <v>0</v>
          </cell>
          <cell r="F1625">
            <v>0</v>
          </cell>
          <cell r="G1625">
            <v>0</v>
          </cell>
          <cell r="H1625">
            <v>0</v>
          </cell>
          <cell r="I1625">
            <v>0</v>
          </cell>
          <cell r="J1625">
            <v>0</v>
          </cell>
          <cell r="K1625">
            <v>0</v>
          </cell>
          <cell r="L1625">
            <v>0</v>
          </cell>
        </row>
        <row r="1626">
          <cell r="A1626" t="str">
            <v>EB  콘크리트 구입</v>
          </cell>
          <cell r="C1626">
            <v>0</v>
          </cell>
          <cell r="E1626">
            <v>0</v>
          </cell>
          <cell r="F1626">
            <v>0</v>
          </cell>
          <cell r="G1626">
            <v>0</v>
          </cell>
          <cell r="H1626">
            <v>0</v>
          </cell>
          <cell r="I1626">
            <v>0</v>
          </cell>
          <cell r="J1626">
            <v>0</v>
          </cell>
          <cell r="K1626">
            <v>0</v>
          </cell>
          <cell r="L1626">
            <v>0</v>
          </cell>
        </row>
        <row r="1627">
          <cell r="A1627" t="str">
            <v>EB1600  150KG/CM2,골재최대40M/M</v>
          </cell>
          <cell r="C1627">
            <v>0</v>
          </cell>
          <cell r="D1627" t="str">
            <v>M3</v>
          </cell>
          <cell r="E1627">
            <v>0</v>
          </cell>
          <cell r="F1627">
            <v>0</v>
          </cell>
          <cell r="G1627">
            <v>0</v>
          </cell>
          <cell r="H1627">
            <v>0</v>
          </cell>
          <cell r="I1627">
            <v>0</v>
          </cell>
          <cell r="J1627">
            <v>0</v>
          </cell>
          <cell r="K1627">
            <v>0</v>
          </cell>
          <cell r="L1627">
            <v>0</v>
          </cell>
        </row>
        <row r="1628">
          <cell r="A1628" t="str">
            <v>EC  콘크리트 타설</v>
          </cell>
          <cell r="C1628">
            <v>0</v>
          </cell>
          <cell r="E1628">
            <v>0</v>
          </cell>
          <cell r="F1628">
            <v>0</v>
          </cell>
          <cell r="G1628">
            <v>0</v>
          </cell>
          <cell r="H1628">
            <v>0</v>
          </cell>
          <cell r="I1628">
            <v>0</v>
          </cell>
          <cell r="J1628">
            <v>0</v>
          </cell>
          <cell r="K1628">
            <v>0</v>
          </cell>
          <cell r="L1628">
            <v>0</v>
          </cell>
        </row>
        <row r="1629">
          <cell r="A1629" t="str">
            <v>EC1500  무근(소형구조물)</v>
          </cell>
          <cell r="C1629">
            <v>0</v>
          </cell>
          <cell r="D1629" t="str">
            <v>M3</v>
          </cell>
          <cell r="E1629">
            <v>0</v>
          </cell>
          <cell r="F1629">
            <v>0</v>
          </cell>
          <cell r="G1629">
            <v>0</v>
          </cell>
          <cell r="H1629">
            <v>0</v>
          </cell>
          <cell r="I1629">
            <v>0</v>
          </cell>
          <cell r="J1629">
            <v>0</v>
          </cell>
          <cell r="K1629">
            <v>0</v>
          </cell>
          <cell r="L1629">
            <v>0</v>
          </cell>
        </row>
        <row r="1630">
          <cell r="A1630" t="str">
            <v>EC2420  철근(벽 및 기둥)</v>
          </cell>
          <cell r="C1630">
            <v>0</v>
          </cell>
          <cell r="D1630" t="str">
            <v>M3</v>
          </cell>
          <cell r="E1630">
            <v>0</v>
          </cell>
          <cell r="F1630">
            <v>0</v>
          </cell>
          <cell r="G1630">
            <v>0</v>
          </cell>
          <cell r="H1630">
            <v>0</v>
          </cell>
          <cell r="I1630">
            <v>0</v>
          </cell>
          <cell r="J1630">
            <v>0</v>
          </cell>
          <cell r="K1630">
            <v>0</v>
          </cell>
          <cell r="L1630">
            <v>0</v>
          </cell>
        </row>
        <row r="1631">
          <cell r="A1631" t="str">
            <v>EC2200  철근(기초)</v>
          </cell>
          <cell r="C1631">
            <v>0</v>
          </cell>
          <cell r="D1631" t="str">
            <v>M3</v>
          </cell>
          <cell r="E1631">
            <v>0</v>
          </cell>
          <cell r="F1631">
            <v>0</v>
          </cell>
          <cell r="G1631">
            <v>0</v>
          </cell>
          <cell r="H1631">
            <v>0</v>
          </cell>
          <cell r="I1631">
            <v>0</v>
          </cell>
          <cell r="J1631">
            <v>0</v>
          </cell>
          <cell r="K1631">
            <v>0</v>
          </cell>
          <cell r="L1631">
            <v>0</v>
          </cell>
        </row>
        <row r="1632">
          <cell r="A1632" t="str">
            <v>EC2500  철근(소형구조물)</v>
          </cell>
          <cell r="C1632">
            <v>0</v>
          </cell>
          <cell r="D1632" t="str">
            <v>M3</v>
          </cell>
          <cell r="E1632">
            <v>0</v>
          </cell>
          <cell r="F1632">
            <v>0</v>
          </cell>
          <cell r="G1632">
            <v>0</v>
          </cell>
          <cell r="H1632">
            <v>0</v>
          </cell>
          <cell r="I1632">
            <v>0</v>
          </cell>
          <cell r="J1632">
            <v>0</v>
          </cell>
          <cell r="K1632">
            <v>0</v>
          </cell>
          <cell r="L1632">
            <v>0</v>
          </cell>
        </row>
        <row r="1633">
          <cell r="A1633" t="str">
            <v>ED  거푸집공</v>
          </cell>
          <cell r="C1633">
            <v>0</v>
          </cell>
          <cell r="E1633">
            <v>0</v>
          </cell>
          <cell r="F1633">
            <v>0</v>
          </cell>
          <cell r="G1633">
            <v>0</v>
          </cell>
          <cell r="H1633">
            <v>0</v>
          </cell>
          <cell r="I1633">
            <v>0</v>
          </cell>
          <cell r="J1633">
            <v>0</v>
          </cell>
          <cell r="K1633">
            <v>0</v>
          </cell>
          <cell r="L1633">
            <v>0</v>
          </cell>
        </row>
        <row r="1634">
          <cell r="A1634" t="str">
            <v>ED1300  거친마감</v>
          </cell>
          <cell r="B1634" t="str">
            <v>수직면</v>
          </cell>
          <cell r="C1634">
            <v>0</v>
          </cell>
          <cell r="D1634" t="str">
            <v>M2</v>
          </cell>
          <cell r="E1634">
            <v>0</v>
          </cell>
          <cell r="F1634">
            <v>0</v>
          </cell>
          <cell r="G1634">
            <v>0</v>
          </cell>
          <cell r="H1634">
            <v>0</v>
          </cell>
          <cell r="I1634">
            <v>0</v>
          </cell>
          <cell r="J1634">
            <v>0</v>
          </cell>
          <cell r="K1634">
            <v>0</v>
          </cell>
          <cell r="L1634">
            <v>0</v>
          </cell>
        </row>
        <row r="1635">
          <cell r="A1635" t="str">
            <v>ED2300  보통마감</v>
          </cell>
          <cell r="B1635" t="str">
            <v>수직면</v>
          </cell>
          <cell r="C1635">
            <v>0</v>
          </cell>
          <cell r="D1635" t="str">
            <v>M2</v>
          </cell>
          <cell r="E1635">
            <v>0</v>
          </cell>
          <cell r="F1635">
            <v>0</v>
          </cell>
          <cell r="G1635">
            <v>0</v>
          </cell>
          <cell r="H1635">
            <v>0</v>
          </cell>
          <cell r="I1635">
            <v>0</v>
          </cell>
          <cell r="J1635">
            <v>0</v>
          </cell>
          <cell r="K1635">
            <v>0</v>
          </cell>
          <cell r="L1635">
            <v>0</v>
          </cell>
        </row>
        <row r="1636">
          <cell r="A1636" t="str">
            <v>EE1000  이형철근(연강)</v>
          </cell>
          <cell r="C1636">
            <v>0</v>
          </cell>
          <cell r="E1636">
            <v>0</v>
          </cell>
          <cell r="F1636">
            <v>0</v>
          </cell>
          <cell r="G1636">
            <v>0</v>
          </cell>
          <cell r="H1636">
            <v>0</v>
          </cell>
          <cell r="I1636">
            <v>0</v>
          </cell>
          <cell r="J1636">
            <v>0</v>
          </cell>
          <cell r="K1636">
            <v>0</v>
          </cell>
          <cell r="L1636">
            <v>0</v>
          </cell>
        </row>
        <row r="1637">
          <cell r="A1637" t="str">
            <v>EE1120  직경 10 M/M 이하</v>
          </cell>
          <cell r="B1637" t="str">
            <v>보통</v>
          </cell>
          <cell r="C1637">
            <v>0</v>
          </cell>
          <cell r="D1637" t="str">
            <v>TON</v>
          </cell>
          <cell r="E1637">
            <v>0</v>
          </cell>
          <cell r="F1637">
            <v>0</v>
          </cell>
          <cell r="G1637">
            <v>0</v>
          </cell>
          <cell r="H1637">
            <v>0</v>
          </cell>
          <cell r="I1637">
            <v>0</v>
          </cell>
          <cell r="J1637">
            <v>0</v>
          </cell>
          <cell r="K1637">
            <v>0</v>
          </cell>
          <cell r="L1637">
            <v>0</v>
          </cell>
        </row>
        <row r="1638">
          <cell r="A1638" t="str">
            <v>EE1220  직경 13 M/M</v>
          </cell>
          <cell r="B1638" t="str">
            <v>보통</v>
          </cell>
          <cell r="C1638">
            <v>0</v>
          </cell>
          <cell r="D1638" t="str">
            <v>TON</v>
          </cell>
          <cell r="E1638">
            <v>0</v>
          </cell>
          <cell r="F1638">
            <v>0</v>
          </cell>
          <cell r="G1638">
            <v>0</v>
          </cell>
          <cell r="H1638">
            <v>0</v>
          </cell>
          <cell r="I1638">
            <v>0</v>
          </cell>
          <cell r="J1638">
            <v>0</v>
          </cell>
          <cell r="K1638">
            <v>0</v>
          </cell>
          <cell r="L1638">
            <v>0</v>
          </cell>
        </row>
        <row r="1639">
          <cell r="A1639" t="str">
            <v>EE1310  직경 16 ~ 25 M/M</v>
          </cell>
          <cell r="B1639" t="str">
            <v>간단</v>
          </cell>
          <cell r="C1639">
            <v>0</v>
          </cell>
          <cell r="D1639" t="str">
            <v>TON</v>
          </cell>
          <cell r="E1639">
            <v>0</v>
          </cell>
          <cell r="F1639">
            <v>0</v>
          </cell>
          <cell r="G1639">
            <v>0</v>
          </cell>
          <cell r="H1639">
            <v>0</v>
          </cell>
          <cell r="I1639">
            <v>0</v>
          </cell>
          <cell r="J1639">
            <v>0</v>
          </cell>
          <cell r="K1639">
            <v>0</v>
          </cell>
          <cell r="L1639">
            <v>0</v>
          </cell>
        </row>
        <row r="1640">
          <cell r="A1640" t="str">
            <v>EE1320  직경 16 ~ 25 M/M</v>
          </cell>
          <cell r="B1640" t="str">
            <v>보통</v>
          </cell>
          <cell r="C1640">
            <v>0</v>
          </cell>
          <cell r="D1640" t="str">
            <v>TON</v>
          </cell>
          <cell r="E1640">
            <v>0</v>
          </cell>
          <cell r="F1640">
            <v>0</v>
          </cell>
          <cell r="G1640">
            <v>0</v>
          </cell>
          <cell r="H1640">
            <v>0</v>
          </cell>
          <cell r="I1640">
            <v>0</v>
          </cell>
          <cell r="J1640">
            <v>0</v>
          </cell>
          <cell r="K1640">
            <v>0</v>
          </cell>
          <cell r="L1640">
            <v>0</v>
          </cell>
        </row>
        <row r="1641">
          <cell r="A1641" t="str">
            <v>LL4105  문비</v>
          </cell>
          <cell r="B1641" t="str">
            <v>(0.4*0.4)</v>
          </cell>
          <cell r="C1641">
            <v>0</v>
          </cell>
          <cell r="D1641" t="str">
            <v>NR</v>
          </cell>
          <cell r="E1641">
            <v>0</v>
          </cell>
          <cell r="F1641">
            <v>0</v>
          </cell>
          <cell r="G1641">
            <v>0</v>
          </cell>
          <cell r="H1641">
            <v>0</v>
          </cell>
          <cell r="I1641">
            <v>0</v>
          </cell>
          <cell r="J1641">
            <v>0</v>
          </cell>
          <cell r="K1641">
            <v>0</v>
          </cell>
          <cell r="L1641">
            <v>0</v>
          </cell>
        </row>
        <row r="1642">
          <cell r="A1642" t="str">
            <v>NI2323  배수PIPE</v>
          </cell>
          <cell r="B1642" t="str">
            <v>HI-3P Φ30MM</v>
          </cell>
          <cell r="C1642">
            <v>0</v>
          </cell>
          <cell r="D1642" t="str">
            <v>M</v>
          </cell>
          <cell r="E1642">
            <v>0</v>
          </cell>
          <cell r="F1642">
            <v>0</v>
          </cell>
          <cell r="G1642">
            <v>0</v>
          </cell>
          <cell r="H1642">
            <v>0</v>
          </cell>
          <cell r="I1642">
            <v>0</v>
          </cell>
          <cell r="J1642">
            <v>0</v>
          </cell>
          <cell r="K1642">
            <v>0</v>
          </cell>
          <cell r="L1642">
            <v>0</v>
          </cell>
        </row>
        <row r="1643">
          <cell r="A1643" t="str">
            <v>EF4300  지수판</v>
          </cell>
          <cell r="C1643">
            <v>0</v>
          </cell>
          <cell r="D1643" t="str">
            <v>M</v>
          </cell>
          <cell r="E1643">
            <v>0</v>
          </cell>
          <cell r="F1643">
            <v>0</v>
          </cell>
          <cell r="G1643">
            <v>0</v>
          </cell>
          <cell r="H1643">
            <v>0</v>
          </cell>
          <cell r="I1643">
            <v>0</v>
          </cell>
          <cell r="J1643">
            <v>0</v>
          </cell>
          <cell r="K1643">
            <v>0</v>
          </cell>
          <cell r="L1643">
            <v>0</v>
          </cell>
        </row>
        <row r="1644">
          <cell r="A1644" t="str">
            <v>LD2100  와이어 메쉬</v>
          </cell>
          <cell r="B1644" t="str">
            <v>2 kg/m2 이하</v>
          </cell>
          <cell r="C1644">
            <v>0</v>
          </cell>
          <cell r="D1644" t="str">
            <v>M2</v>
          </cell>
          <cell r="E1644">
            <v>0</v>
          </cell>
          <cell r="F1644">
            <v>0</v>
          </cell>
          <cell r="G1644">
            <v>0</v>
          </cell>
          <cell r="H1644">
            <v>0</v>
          </cell>
          <cell r="I1644">
            <v>0</v>
          </cell>
          <cell r="J1644">
            <v>0</v>
          </cell>
          <cell r="K1644">
            <v>0</v>
          </cell>
          <cell r="L1644">
            <v>0</v>
          </cell>
        </row>
        <row r="1645">
          <cell r="A1645" t="str">
            <v>OB1500  사석부설</v>
          </cell>
          <cell r="B1645" t="str">
            <v>D=300MM</v>
          </cell>
          <cell r="C1645">
            <v>0</v>
          </cell>
          <cell r="D1645" t="str">
            <v>M3</v>
          </cell>
          <cell r="E1645">
            <v>0</v>
          </cell>
          <cell r="F1645">
            <v>0</v>
          </cell>
          <cell r="G1645">
            <v>0</v>
          </cell>
          <cell r="H1645">
            <v>0</v>
          </cell>
          <cell r="I1645">
            <v>0</v>
          </cell>
          <cell r="J1645">
            <v>0</v>
          </cell>
          <cell r="K1645">
            <v>0</v>
          </cell>
          <cell r="L1645">
            <v>0</v>
          </cell>
        </row>
        <row r="1646">
          <cell r="A1646" t="str">
            <v>PB1100  불투수성재료축조</v>
          </cell>
          <cell r="C1646">
            <v>0</v>
          </cell>
          <cell r="E1646">
            <v>0</v>
          </cell>
          <cell r="F1646">
            <v>0</v>
          </cell>
          <cell r="G1646">
            <v>0</v>
          </cell>
          <cell r="H1646">
            <v>0</v>
          </cell>
          <cell r="I1646">
            <v>0</v>
          </cell>
          <cell r="J1646">
            <v>0</v>
          </cell>
          <cell r="K1646">
            <v>0</v>
          </cell>
          <cell r="L1646">
            <v>0</v>
          </cell>
        </row>
        <row r="1647">
          <cell r="A1647" t="str">
            <v>PB1110  점토</v>
          </cell>
          <cell r="B1647" t="str">
            <v>기계다짐</v>
          </cell>
          <cell r="C1647">
            <v>0</v>
          </cell>
          <cell r="D1647" t="str">
            <v>M3</v>
          </cell>
          <cell r="E1647">
            <v>0</v>
          </cell>
          <cell r="F1647">
            <v>0</v>
          </cell>
          <cell r="G1647">
            <v>0</v>
          </cell>
          <cell r="H1647">
            <v>0</v>
          </cell>
          <cell r="I1647">
            <v>0</v>
          </cell>
          <cell r="J1647">
            <v>0</v>
          </cell>
          <cell r="K1647">
            <v>0</v>
          </cell>
          <cell r="L1647">
            <v>0</v>
          </cell>
        </row>
        <row r="1648">
          <cell r="A1648" t="str">
            <v>PB1120  점토</v>
          </cell>
          <cell r="B1648" t="str">
            <v>인력다짐</v>
          </cell>
          <cell r="C1648">
            <v>0</v>
          </cell>
          <cell r="D1648" t="str">
            <v>M3</v>
          </cell>
          <cell r="E1648">
            <v>0</v>
          </cell>
          <cell r="F1648">
            <v>0</v>
          </cell>
          <cell r="G1648">
            <v>0</v>
          </cell>
          <cell r="H1648">
            <v>0</v>
          </cell>
          <cell r="I1648">
            <v>0</v>
          </cell>
          <cell r="J1648">
            <v>0</v>
          </cell>
          <cell r="K1648">
            <v>0</v>
          </cell>
          <cell r="L1648">
            <v>0</v>
          </cell>
        </row>
        <row r="1649">
          <cell r="A1649" t="str">
            <v>PB1500  토우드레인</v>
          </cell>
          <cell r="C1649">
            <v>0</v>
          </cell>
          <cell r="D1649" t="str">
            <v>M3</v>
          </cell>
          <cell r="E1649">
            <v>0</v>
          </cell>
          <cell r="F1649">
            <v>0</v>
          </cell>
          <cell r="G1649">
            <v>0</v>
          </cell>
          <cell r="H1649">
            <v>0</v>
          </cell>
          <cell r="I1649">
            <v>0</v>
          </cell>
          <cell r="J1649">
            <v>0</v>
          </cell>
          <cell r="K1649">
            <v>0</v>
          </cell>
          <cell r="L1649">
            <v>0</v>
          </cell>
        </row>
        <row r="1650">
          <cell r="A1650" t="str">
            <v>PB2000  휠타재료축조</v>
          </cell>
          <cell r="C1650">
            <v>0</v>
          </cell>
          <cell r="E1650">
            <v>0</v>
          </cell>
          <cell r="F1650">
            <v>0</v>
          </cell>
          <cell r="G1650">
            <v>0</v>
          </cell>
          <cell r="H1650">
            <v>0</v>
          </cell>
          <cell r="I1650">
            <v>0</v>
          </cell>
          <cell r="J1650">
            <v>0</v>
          </cell>
          <cell r="K1650">
            <v>0</v>
          </cell>
          <cell r="L1650">
            <v>0</v>
          </cell>
        </row>
        <row r="1651">
          <cell r="A1651" t="str">
            <v>PB2100  수직휠타</v>
          </cell>
          <cell r="C1651">
            <v>0</v>
          </cell>
          <cell r="D1651" t="str">
            <v>M3</v>
          </cell>
          <cell r="E1651">
            <v>0</v>
          </cell>
          <cell r="F1651">
            <v>0</v>
          </cell>
          <cell r="G1651">
            <v>0</v>
          </cell>
          <cell r="H1651">
            <v>0</v>
          </cell>
          <cell r="I1651">
            <v>0</v>
          </cell>
          <cell r="J1651">
            <v>0</v>
          </cell>
          <cell r="K1651">
            <v>0</v>
          </cell>
          <cell r="L1651">
            <v>0</v>
          </cell>
        </row>
        <row r="1652">
          <cell r="A1652" t="str">
            <v>PB2200  수평휠타</v>
          </cell>
          <cell r="C1652">
            <v>0</v>
          </cell>
          <cell r="D1652" t="str">
            <v>M3</v>
          </cell>
          <cell r="E1652">
            <v>0</v>
          </cell>
          <cell r="F1652">
            <v>0</v>
          </cell>
          <cell r="G1652">
            <v>0</v>
          </cell>
          <cell r="H1652">
            <v>0</v>
          </cell>
          <cell r="I1652">
            <v>0</v>
          </cell>
          <cell r="J1652">
            <v>0</v>
          </cell>
          <cell r="K1652">
            <v>0</v>
          </cell>
          <cell r="L1652">
            <v>0</v>
          </cell>
        </row>
        <row r="1653">
          <cell r="A1653" t="str">
            <v>HE  수로교(용수가통)</v>
          </cell>
          <cell r="C1653">
            <v>0</v>
          </cell>
          <cell r="E1653">
            <v>0</v>
          </cell>
          <cell r="F1653">
            <v>0</v>
          </cell>
          <cell r="G1653">
            <v>0</v>
          </cell>
          <cell r="H1653">
            <v>0</v>
          </cell>
          <cell r="I1653">
            <v>0</v>
          </cell>
          <cell r="J1653">
            <v>0</v>
          </cell>
          <cell r="K1653">
            <v>0</v>
          </cell>
          <cell r="L1653">
            <v>0</v>
          </cell>
        </row>
        <row r="1654">
          <cell r="A1654" t="str">
            <v>HE4500 수로교</v>
          </cell>
          <cell r="C1654">
            <v>0</v>
          </cell>
          <cell r="E1654">
            <v>0</v>
          </cell>
          <cell r="F1654">
            <v>0</v>
          </cell>
          <cell r="G1654">
            <v>0</v>
          </cell>
          <cell r="H1654">
            <v>0</v>
          </cell>
          <cell r="I1654">
            <v>0</v>
          </cell>
          <cell r="J1654">
            <v>0</v>
          </cell>
          <cell r="K1654">
            <v>0</v>
          </cell>
          <cell r="L1654">
            <v>0</v>
          </cell>
        </row>
        <row r="1655">
          <cell r="A1655" t="str">
            <v>DE1110 터파기(육상토사0 ~ 2 M)</v>
          </cell>
          <cell r="C1655">
            <v>0</v>
          </cell>
          <cell r="D1655" t="str">
            <v>M3</v>
          </cell>
          <cell r="E1655">
            <v>0</v>
          </cell>
          <cell r="F1655">
            <v>0</v>
          </cell>
          <cell r="G1655">
            <v>0</v>
          </cell>
          <cell r="H1655">
            <v>0</v>
          </cell>
          <cell r="I1655">
            <v>0</v>
          </cell>
          <cell r="J1655">
            <v>0</v>
          </cell>
          <cell r="K1655">
            <v>0</v>
          </cell>
          <cell r="L1655">
            <v>0</v>
          </cell>
        </row>
        <row r="1656">
          <cell r="A1656" t="str">
            <v>DH1020 되메우기(기계다짐)</v>
          </cell>
          <cell r="C1656">
            <v>0</v>
          </cell>
          <cell r="D1656" t="str">
            <v>M3</v>
          </cell>
          <cell r="E1656">
            <v>0</v>
          </cell>
          <cell r="F1656">
            <v>0</v>
          </cell>
          <cell r="G1656">
            <v>0</v>
          </cell>
          <cell r="H1656">
            <v>0</v>
          </cell>
          <cell r="I1656">
            <v>0</v>
          </cell>
          <cell r="J1656">
            <v>0</v>
          </cell>
          <cell r="K1656">
            <v>0</v>
          </cell>
          <cell r="L1656">
            <v>0</v>
          </cell>
        </row>
        <row r="1657">
          <cell r="A1657" t="str">
            <v>EA  콘크리트 생산</v>
          </cell>
          <cell r="C1657">
            <v>0</v>
          </cell>
          <cell r="E1657">
            <v>0</v>
          </cell>
          <cell r="F1657">
            <v>0</v>
          </cell>
          <cell r="G1657">
            <v>0</v>
          </cell>
          <cell r="H1657">
            <v>0</v>
          </cell>
          <cell r="I1657">
            <v>0</v>
          </cell>
          <cell r="J1657">
            <v>0</v>
          </cell>
          <cell r="K1657">
            <v>0</v>
          </cell>
          <cell r="L1657">
            <v>0</v>
          </cell>
        </row>
        <row r="1658">
          <cell r="A1658" t="str">
            <v>EA5300  270KG/CM2,골재최대25M/M</v>
          </cell>
          <cell r="C1658">
            <v>0</v>
          </cell>
          <cell r="D1658" t="str">
            <v>M3</v>
          </cell>
          <cell r="E1658">
            <v>0</v>
          </cell>
          <cell r="F1658">
            <v>0</v>
          </cell>
          <cell r="G1658">
            <v>0</v>
          </cell>
          <cell r="H1658">
            <v>0</v>
          </cell>
          <cell r="I1658">
            <v>0</v>
          </cell>
          <cell r="J1658">
            <v>0</v>
          </cell>
          <cell r="K1658">
            <v>0</v>
          </cell>
          <cell r="L1658">
            <v>0</v>
          </cell>
        </row>
        <row r="1659">
          <cell r="A1659" t="str">
            <v>EA3500  210KG/CM2,골재최대40M/M</v>
          </cell>
          <cell r="C1659">
            <v>0</v>
          </cell>
          <cell r="D1659" t="str">
            <v>M3</v>
          </cell>
          <cell r="E1659">
            <v>0</v>
          </cell>
          <cell r="F1659">
            <v>0</v>
          </cell>
          <cell r="G1659">
            <v>0</v>
          </cell>
          <cell r="H1659">
            <v>0</v>
          </cell>
          <cell r="I1659">
            <v>0</v>
          </cell>
          <cell r="J1659">
            <v>0</v>
          </cell>
          <cell r="K1659">
            <v>0</v>
          </cell>
          <cell r="L1659">
            <v>0</v>
          </cell>
        </row>
        <row r="1660">
          <cell r="A1660" t="str">
            <v>EB  콘크리트 구입</v>
          </cell>
          <cell r="C1660">
            <v>0</v>
          </cell>
          <cell r="E1660">
            <v>0</v>
          </cell>
          <cell r="F1660">
            <v>0</v>
          </cell>
          <cell r="G1660">
            <v>0</v>
          </cell>
          <cell r="H1660">
            <v>0</v>
          </cell>
          <cell r="I1660">
            <v>0</v>
          </cell>
          <cell r="J1660">
            <v>0</v>
          </cell>
          <cell r="K1660">
            <v>0</v>
          </cell>
          <cell r="L1660">
            <v>0</v>
          </cell>
        </row>
        <row r="1661">
          <cell r="A1661" t="str">
            <v>EB1600  150KG/CM2,골재최대40M/M</v>
          </cell>
          <cell r="C1661">
            <v>0</v>
          </cell>
          <cell r="D1661" t="str">
            <v>M3</v>
          </cell>
          <cell r="E1661">
            <v>0</v>
          </cell>
          <cell r="F1661">
            <v>0</v>
          </cell>
          <cell r="G1661">
            <v>0</v>
          </cell>
          <cell r="H1661">
            <v>0</v>
          </cell>
          <cell r="I1661">
            <v>0</v>
          </cell>
          <cell r="J1661">
            <v>0</v>
          </cell>
          <cell r="K1661">
            <v>0</v>
          </cell>
          <cell r="L1661">
            <v>0</v>
          </cell>
        </row>
        <row r="1662">
          <cell r="A1662" t="str">
            <v>EC  콘크리트 타설</v>
          </cell>
          <cell r="C1662">
            <v>0</v>
          </cell>
          <cell r="E1662">
            <v>0</v>
          </cell>
          <cell r="F1662">
            <v>0</v>
          </cell>
          <cell r="G1662">
            <v>0</v>
          </cell>
          <cell r="H1662">
            <v>0</v>
          </cell>
          <cell r="I1662">
            <v>0</v>
          </cell>
          <cell r="J1662">
            <v>0</v>
          </cell>
          <cell r="K1662">
            <v>0</v>
          </cell>
          <cell r="L1662">
            <v>0</v>
          </cell>
        </row>
        <row r="1663">
          <cell r="A1663" t="str">
            <v>EC1500  무근(소형구조물)</v>
          </cell>
          <cell r="C1663">
            <v>0</v>
          </cell>
          <cell r="D1663" t="str">
            <v>M3</v>
          </cell>
          <cell r="E1663">
            <v>0</v>
          </cell>
          <cell r="F1663">
            <v>0</v>
          </cell>
          <cell r="G1663">
            <v>0</v>
          </cell>
          <cell r="H1663">
            <v>0</v>
          </cell>
          <cell r="I1663">
            <v>0</v>
          </cell>
          <cell r="J1663">
            <v>0</v>
          </cell>
          <cell r="K1663">
            <v>0</v>
          </cell>
          <cell r="L1663">
            <v>0</v>
          </cell>
        </row>
        <row r="1664">
          <cell r="A1664" t="str">
            <v>EC2420  철근(벽 및 기둥)</v>
          </cell>
          <cell r="C1664">
            <v>0</v>
          </cell>
          <cell r="D1664" t="str">
            <v>M3</v>
          </cell>
          <cell r="E1664">
            <v>0</v>
          </cell>
          <cell r="F1664">
            <v>0</v>
          </cell>
          <cell r="G1664">
            <v>0</v>
          </cell>
          <cell r="H1664">
            <v>0</v>
          </cell>
          <cell r="I1664">
            <v>0</v>
          </cell>
          <cell r="J1664">
            <v>0</v>
          </cell>
          <cell r="K1664">
            <v>0</v>
          </cell>
          <cell r="L1664">
            <v>0</v>
          </cell>
        </row>
        <row r="1665">
          <cell r="A1665" t="str">
            <v>EC2200  철근(기초)</v>
          </cell>
          <cell r="C1665">
            <v>0</v>
          </cell>
          <cell r="D1665" t="str">
            <v>M3</v>
          </cell>
          <cell r="E1665">
            <v>0</v>
          </cell>
          <cell r="F1665">
            <v>0</v>
          </cell>
          <cell r="G1665">
            <v>0</v>
          </cell>
          <cell r="H1665">
            <v>0</v>
          </cell>
          <cell r="I1665">
            <v>0</v>
          </cell>
          <cell r="J1665">
            <v>0</v>
          </cell>
          <cell r="K1665">
            <v>0</v>
          </cell>
          <cell r="L1665">
            <v>0</v>
          </cell>
        </row>
        <row r="1666">
          <cell r="A1666" t="str">
            <v>EC2500  철근(소형구조물)</v>
          </cell>
          <cell r="C1666">
            <v>0</v>
          </cell>
          <cell r="D1666" t="str">
            <v>M3</v>
          </cell>
          <cell r="E1666">
            <v>0</v>
          </cell>
          <cell r="F1666">
            <v>0</v>
          </cell>
          <cell r="G1666">
            <v>0</v>
          </cell>
          <cell r="H1666">
            <v>0</v>
          </cell>
          <cell r="I1666">
            <v>0</v>
          </cell>
          <cell r="J1666">
            <v>0</v>
          </cell>
          <cell r="K1666">
            <v>0</v>
          </cell>
          <cell r="L1666">
            <v>0</v>
          </cell>
        </row>
        <row r="1667">
          <cell r="A1667" t="str">
            <v>ED  거푸집공</v>
          </cell>
          <cell r="C1667">
            <v>0</v>
          </cell>
          <cell r="E1667">
            <v>0</v>
          </cell>
          <cell r="F1667">
            <v>0</v>
          </cell>
          <cell r="G1667">
            <v>0</v>
          </cell>
          <cell r="H1667">
            <v>0</v>
          </cell>
          <cell r="I1667">
            <v>0</v>
          </cell>
          <cell r="J1667">
            <v>0</v>
          </cell>
          <cell r="K1667">
            <v>0</v>
          </cell>
          <cell r="L1667">
            <v>0</v>
          </cell>
        </row>
        <row r="1668">
          <cell r="A1668" t="str">
            <v>ED1300  거친마감</v>
          </cell>
          <cell r="B1668" t="str">
            <v>수직면</v>
          </cell>
          <cell r="C1668">
            <v>0</v>
          </cell>
          <cell r="D1668" t="str">
            <v>M2</v>
          </cell>
          <cell r="E1668">
            <v>0</v>
          </cell>
          <cell r="F1668">
            <v>0</v>
          </cell>
          <cell r="G1668">
            <v>0</v>
          </cell>
          <cell r="H1668">
            <v>0</v>
          </cell>
          <cell r="I1668">
            <v>0</v>
          </cell>
          <cell r="J1668">
            <v>0</v>
          </cell>
          <cell r="K1668">
            <v>0</v>
          </cell>
          <cell r="L1668">
            <v>0</v>
          </cell>
        </row>
        <row r="1669">
          <cell r="A1669" t="str">
            <v>ED2300  보통마감</v>
          </cell>
          <cell r="B1669" t="str">
            <v>수직면</v>
          </cell>
          <cell r="C1669">
            <v>0</v>
          </cell>
          <cell r="D1669" t="str">
            <v>M2</v>
          </cell>
          <cell r="E1669">
            <v>0</v>
          </cell>
          <cell r="F1669">
            <v>0</v>
          </cell>
          <cell r="G1669">
            <v>0</v>
          </cell>
          <cell r="H1669">
            <v>0</v>
          </cell>
          <cell r="I1669">
            <v>0</v>
          </cell>
          <cell r="J1669">
            <v>0</v>
          </cell>
          <cell r="K1669">
            <v>0</v>
          </cell>
          <cell r="L1669">
            <v>0</v>
          </cell>
        </row>
        <row r="1670">
          <cell r="A1670" t="str">
            <v>EE1000  이형철근(연강)</v>
          </cell>
          <cell r="C1670">
            <v>0</v>
          </cell>
          <cell r="E1670">
            <v>0</v>
          </cell>
          <cell r="F1670">
            <v>0</v>
          </cell>
          <cell r="G1670">
            <v>0</v>
          </cell>
          <cell r="H1670">
            <v>0</v>
          </cell>
          <cell r="I1670">
            <v>0</v>
          </cell>
          <cell r="J1670">
            <v>0</v>
          </cell>
          <cell r="K1670">
            <v>0</v>
          </cell>
          <cell r="L1670">
            <v>0</v>
          </cell>
        </row>
        <row r="1671">
          <cell r="A1671" t="str">
            <v>EE1120  직경 10 M/M 이하</v>
          </cell>
          <cell r="B1671" t="str">
            <v>보통</v>
          </cell>
          <cell r="C1671">
            <v>0</v>
          </cell>
          <cell r="D1671" t="str">
            <v>TON</v>
          </cell>
          <cell r="E1671">
            <v>0</v>
          </cell>
          <cell r="F1671">
            <v>0</v>
          </cell>
          <cell r="G1671">
            <v>0</v>
          </cell>
          <cell r="H1671">
            <v>0</v>
          </cell>
          <cell r="I1671">
            <v>0</v>
          </cell>
          <cell r="J1671">
            <v>0</v>
          </cell>
          <cell r="K1671">
            <v>0</v>
          </cell>
          <cell r="L1671">
            <v>0</v>
          </cell>
        </row>
        <row r="1672">
          <cell r="A1672" t="str">
            <v>EE1220  직경 13 M/M</v>
          </cell>
          <cell r="B1672" t="str">
            <v>보통</v>
          </cell>
          <cell r="C1672">
            <v>0</v>
          </cell>
          <cell r="D1672" t="str">
            <v>TON</v>
          </cell>
          <cell r="E1672">
            <v>0</v>
          </cell>
          <cell r="F1672">
            <v>0</v>
          </cell>
          <cell r="G1672">
            <v>0</v>
          </cell>
          <cell r="H1672">
            <v>0</v>
          </cell>
          <cell r="I1672">
            <v>0</v>
          </cell>
          <cell r="J1672">
            <v>0</v>
          </cell>
          <cell r="K1672">
            <v>0</v>
          </cell>
          <cell r="L1672">
            <v>0</v>
          </cell>
        </row>
        <row r="1673">
          <cell r="A1673" t="str">
            <v>EE1310  직경 16 ~ 25 M/M</v>
          </cell>
          <cell r="B1673" t="str">
            <v>간단</v>
          </cell>
          <cell r="C1673">
            <v>0</v>
          </cell>
          <cell r="D1673" t="str">
            <v>TON</v>
          </cell>
          <cell r="E1673">
            <v>0</v>
          </cell>
          <cell r="F1673">
            <v>0</v>
          </cell>
          <cell r="G1673">
            <v>0</v>
          </cell>
          <cell r="H1673">
            <v>0</v>
          </cell>
          <cell r="I1673">
            <v>0</v>
          </cell>
          <cell r="J1673">
            <v>0</v>
          </cell>
          <cell r="K1673">
            <v>0</v>
          </cell>
          <cell r="L1673">
            <v>0</v>
          </cell>
        </row>
        <row r="1674">
          <cell r="A1674" t="str">
            <v>EE1320  직경 16 ~ 25 M/M</v>
          </cell>
          <cell r="B1674" t="str">
            <v>보통</v>
          </cell>
          <cell r="C1674">
            <v>0</v>
          </cell>
          <cell r="D1674" t="str">
            <v>TON</v>
          </cell>
          <cell r="E1674">
            <v>0</v>
          </cell>
          <cell r="F1674">
            <v>0</v>
          </cell>
          <cell r="G1674">
            <v>0</v>
          </cell>
          <cell r="H1674">
            <v>0</v>
          </cell>
          <cell r="I1674">
            <v>0</v>
          </cell>
          <cell r="J1674">
            <v>0</v>
          </cell>
          <cell r="K1674">
            <v>0</v>
          </cell>
          <cell r="L1674">
            <v>0</v>
          </cell>
        </row>
        <row r="1675">
          <cell r="A1675" t="str">
            <v>EF4310  신축이음</v>
          </cell>
          <cell r="C1675">
            <v>0</v>
          </cell>
          <cell r="D1675" t="str">
            <v>M</v>
          </cell>
          <cell r="E1675">
            <v>0</v>
          </cell>
          <cell r="F1675">
            <v>0</v>
          </cell>
          <cell r="G1675">
            <v>0</v>
          </cell>
          <cell r="H1675">
            <v>0</v>
          </cell>
          <cell r="I1675">
            <v>0</v>
          </cell>
          <cell r="J1675">
            <v>0</v>
          </cell>
          <cell r="K1675">
            <v>0</v>
          </cell>
          <cell r="L1675">
            <v>0</v>
          </cell>
        </row>
        <row r="1676">
          <cell r="A1676" t="str">
            <v>EF6040  시공이음</v>
          </cell>
          <cell r="B1676" t="str">
            <v>T=20M/M</v>
          </cell>
          <cell r="C1676">
            <v>0</v>
          </cell>
          <cell r="D1676" t="str">
            <v>M2</v>
          </cell>
          <cell r="E1676">
            <v>0</v>
          </cell>
          <cell r="F1676">
            <v>0</v>
          </cell>
          <cell r="G1676">
            <v>0</v>
          </cell>
          <cell r="H1676">
            <v>0</v>
          </cell>
          <cell r="I1676">
            <v>0</v>
          </cell>
          <cell r="J1676">
            <v>0</v>
          </cell>
          <cell r="K1676">
            <v>0</v>
          </cell>
          <cell r="L1676">
            <v>0</v>
          </cell>
        </row>
        <row r="1677">
          <cell r="A1677" t="str">
            <v>KA  교량용지승장치</v>
          </cell>
          <cell r="C1677">
            <v>0</v>
          </cell>
          <cell r="E1677">
            <v>0</v>
          </cell>
          <cell r="F1677">
            <v>0</v>
          </cell>
          <cell r="G1677">
            <v>0</v>
          </cell>
          <cell r="H1677">
            <v>0</v>
          </cell>
          <cell r="I1677">
            <v>0</v>
          </cell>
          <cell r="J1677">
            <v>0</v>
          </cell>
          <cell r="K1677">
            <v>0</v>
          </cell>
          <cell r="L1677">
            <v>0</v>
          </cell>
        </row>
        <row r="1678">
          <cell r="A1678" t="str">
            <v>KA1280  고정단</v>
          </cell>
          <cell r="B1678" t="str">
            <v>FR1-1호형</v>
          </cell>
          <cell r="C1678">
            <v>0</v>
          </cell>
          <cell r="D1678" t="str">
            <v>NR</v>
          </cell>
          <cell r="E1678">
            <v>0</v>
          </cell>
          <cell r="F1678">
            <v>0</v>
          </cell>
          <cell r="G1678">
            <v>0</v>
          </cell>
          <cell r="H1678">
            <v>0</v>
          </cell>
          <cell r="I1678">
            <v>0</v>
          </cell>
          <cell r="J1678">
            <v>0</v>
          </cell>
          <cell r="K1678">
            <v>0</v>
          </cell>
          <cell r="L1678">
            <v>0</v>
          </cell>
        </row>
        <row r="1679">
          <cell r="A1679" t="str">
            <v>KA2280  가동단</v>
          </cell>
          <cell r="B1679" t="str">
            <v>MR1-1호형</v>
          </cell>
          <cell r="C1679">
            <v>0</v>
          </cell>
          <cell r="D1679" t="str">
            <v>NR</v>
          </cell>
          <cell r="E1679">
            <v>0</v>
          </cell>
          <cell r="F1679">
            <v>0</v>
          </cell>
          <cell r="G1679">
            <v>0</v>
          </cell>
          <cell r="H1679">
            <v>0</v>
          </cell>
          <cell r="I1679">
            <v>0</v>
          </cell>
          <cell r="J1679">
            <v>0</v>
          </cell>
          <cell r="K1679">
            <v>0</v>
          </cell>
          <cell r="L1679">
            <v>0</v>
          </cell>
        </row>
        <row r="1680">
          <cell r="A1680" t="str">
            <v>CG  옹벽공사</v>
          </cell>
          <cell r="C1680">
            <v>0</v>
          </cell>
          <cell r="E1680">
            <v>0</v>
          </cell>
          <cell r="F1680">
            <v>1247674634</v>
          </cell>
          <cell r="G1680">
            <v>0</v>
          </cell>
          <cell r="H1680">
            <v>421109739</v>
          </cell>
          <cell r="I1680">
            <v>0</v>
          </cell>
          <cell r="J1680">
            <v>121129074</v>
          </cell>
          <cell r="K1680">
            <v>0</v>
          </cell>
          <cell r="L1680">
            <v>1789913447</v>
          </cell>
        </row>
        <row r="1681">
          <cell r="A1681" t="str">
            <v>CG2000  콘크리트 옹벽</v>
          </cell>
          <cell r="C1681">
            <v>0</v>
          </cell>
          <cell r="E1681">
            <v>0</v>
          </cell>
          <cell r="F1681">
            <v>3705852</v>
          </cell>
          <cell r="G1681">
            <v>0</v>
          </cell>
          <cell r="H1681">
            <v>2665765</v>
          </cell>
          <cell r="I1681">
            <v>0</v>
          </cell>
          <cell r="J1681">
            <v>814996</v>
          </cell>
          <cell r="K1681">
            <v>0</v>
          </cell>
          <cell r="L1681">
            <v>7186613</v>
          </cell>
        </row>
        <row r="1682">
          <cell r="A1682" t="str">
            <v>DE  터 파 기</v>
          </cell>
          <cell r="C1682">
            <v>0</v>
          </cell>
          <cell r="E1682">
            <v>0</v>
          </cell>
          <cell r="F1682">
            <v>0</v>
          </cell>
          <cell r="G1682">
            <v>0</v>
          </cell>
          <cell r="H1682">
            <v>0</v>
          </cell>
          <cell r="I1682">
            <v>0</v>
          </cell>
          <cell r="J1682">
            <v>0</v>
          </cell>
          <cell r="K1682">
            <v>0</v>
          </cell>
          <cell r="L1682">
            <v>0</v>
          </cell>
        </row>
        <row r="1683">
          <cell r="A1683" t="str">
            <v>DE1000  토사</v>
          </cell>
          <cell r="C1683">
            <v>0</v>
          </cell>
          <cell r="E1683">
            <v>0</v>
          </cell>
          <cell r="F1683">
            <v>0</v>
          </cell>
          <cell r="G1683">
            <v>0</v>
          </cell>
          <cell r="H1683">
            <v>0</v>
          </cell>
          <cell r="I1683">
            <v>0</v>
          </cell>
          <cell r="J1683">
            <v>0</v>
          </cell>
          <cell r="K1683">
            <v>0</v>
          </cell>
          <cell r="L1683">
            <v>0</v>
          </cell>
        </row>
        <row r="1684">
          <cell r="A1684" t="str">
            <v>DE1110 육상토사(0 ~ 2 M)</v>
          </cell>
          <cell r="C1684">
            <v>0</v>
          </cell>
          <cell r="D1684" t="str">
            <v>M3</v>
          </cell>
          <cell r="E1684">
            <v>0</v>
          </cell>
          <cell r="F1684">
            <v>0</v>
          </cell>
          <cell r="G1684">
            <v>0</v>
          </cell>
          <cell r="H1684">
            <v>0</v>
          </cell>
          <cell r="I1684">
            <v>0</v>
          </cell>
          <cell r="J1684">
            <v>0</v>
          </cell>
          <cell r="K1684">
            <v>0</v>
          </cell>
          <cell r="L1684">
            <v>0</v>
          </cell>
        </row>
        <row r="1685">
          <cell r="A1685" t="str">
            <v>DE1210 육상토사(2 ~ 4 M)</v>
          </cell>
          <cell r="C1685">
            <v>0</v>
          </cell>
          <cell r="D1685" t="str">
            <v>M3</v>
          </cell>
          <cell r="E1685">
            <v>0</v>
          </cell>
          <cell r="F1685">
            <v>0</v>
          </cell>
          <cell r="G1685">
            <v>0</v>
          </cell>
          <cell r="H1685">
            <v>0</v>
          </cell>
          <cell r="I1685">
            <v>0</v>
          </cell>
          <cell r="J1685">
            <v>0</v>
          </cell>
          <cell r="K1685">
            <v>0</v>
          </cell>
          <cell r="L1685">
            <v>0</v>
          </cell>
        </row>
        <row r="1686">
          <cell r="A1686" t="str">
            <v>DE1310 육상토사(4 ~ 6 M)</v>
          </cell>
          <cell r="C1686">
            <v>0</v>
          </cell>
          <cell r="D1686" t="str">
            <v>M3</v>
          </cell>
          <cell r="E1686">
            <v>0</v>
          </cell>
          <cell r="F1686">
            <v>0</v>
          </cell>
          <cell r="G1686">
            <v>0</v>
          </cell>
          <cell r="H1686">
            <v>0</v>
          </cell>
          <cell r="I1686">
            <v>0</v>
          </cell>
          <cell r="J1686">
            <v>0</v>
          </cell>
          <cell r="K1686">
            <v>0</v>
          </cell>
          <cell r="L1686">
            <v>0</v>
          </cell>
        </row>
        <row r="1687">
          <cell r="A1687" t="str">
            <v>DE1120 용수토사(0 ~ 2 M)</v>
          </cell>
          <cell r="C1687">
            <v>0</v>
          </cell>
          <cell r="D1687" t="str">
            <v>M3</v>
          </cell>
          <cell r="E1687">
            <v>0</v>
          </cell>
          <cell r="F1687">
            <v>0</v>
          </cell>
          <cell r="G1687">
            <v>0</v>
          </cell>
          <cell r="H1687">
            <v>0</v>
          </cell>
          <cell r="I1687">
            <v>0</v>
          </cell>
          <cell r="J1687">
            <v>0</v>
          </cell>
          <cell r="K1687">
            <v>0</v>
          </cell>
          <cell r="L1687">
            <v>0</v>
          </cell>
        </row>
        <row r="1688">
          <cell r="A1688" t="str">
            <v>DE1220 용수토사(2 ~ 4 M)</v>
          </cell>
          <cell r="C1688">
            <v>0</v>
          </cell>
          <cell r="D1688" t="str">
            <v>M3</v>
          </cell>
          <cell r="E1688">
            <v>0</v>
          </cell>
          <cell r="F1688">
            <v>0</v>
          </cell>
          <cell r="G1688">
            <v>0</v>
          </cell>
          <cell r="H1688">
            <v>0</v>
          </cell>
          <cell r="I1688">
            <v>0</v>
          </cell>
          <cell r="J1688">
            <v>0</v>
          </cell>
          <cell r="K1688">
            <v>0</v>
          </cell>
          <cell r="L1688">
            <v>0</v>
          </cell>
        </row>
        <row r="1689">
          <cell r="A1689" t="str">
            <v>DE1320 용수토사(4 ~ 6 M)</v>
          </cell>
          <cell r="C1689">
            <v>0</v>
          </cell>
          <cell r="D1689" t="str">
            <v>M3</v>
          </cell>
          <cell r="E1689">
            <v>0</v>
          </cell>
          <cell r="F1689">
            <v>0</v>
          </cell>
          <cell r="G1689">
            <v>0</v>
          </cell>
          <cell r="H1689">
            <v>0</v>
          </cell>
          <cell r="I1689">
            <v>0</v>
          </cell>
          <cell r="J1689">
            <v>0</v>
          </cell>
          <cell r="K1689">
            <v>0</v>
          </cell>
          <cell r="L1689">
            <v>0</v>
          </cell>
        </row>
        <row r="1690">
          <cell r="A1690" t="str">
            <v>DE2000  리핑암</v>
          </cell>
          <cell r="C1690">
            <v>0</v>
          </cell>
          <cell r="E1690">
            <v>0</v>
          </cell>
          <cell r="F1690">
            <v>0</v>
          </cell>
          <cell r="G1690">
            <v>0</v>
          </cell>
          <cell r="H1690">
            <v>0</v>
          </cell>
          <cell r="I1690">
            <v>0</v>
          </cell>
          <cell r="J1690">
            <v>0</v>
          </cell>
          <cell r="K1690">
            <v>0</v>
          </cell>
          <cell r="L1690">
            <v>0</v>
          </cell>
        </row>
        <row r="1691">
          <cell r="A1691" t="str">
            <v>DE2110  육상리핑암(0 ~ 2 M)</v>
          </cell>
          <cell r="C1691">
            <v>0</v>
          </cell>
          <cell r="D1691" t="str">
            <v>M3</v>
          </cell>
          <cell r="E1691">
            <v>0</v>
          </cell>
          <cell r="F1691">
            <v>0</v>
          </cell>
          <cell r="G1691">
            <v>0</v>
          </cell>
          <cell r="H1691">
            <v>0</v>
          </cell>
          <cell r="I1691">
            <v>0</v>
          </cell>
          <cell r="J1691">
            <v>0</v>
          </cell>
          <cell r="K1691">
            <v>0</v>
          </cell>
          <cell r="L1691">
            <v>0</v>
          </cell>
        </row>
        <row r="1692">
          <cell r="A1692" t="str">
            <v>DE2210  육상리핑암(2 ~ 4 M)</v>
          </cell>
          <cell r="C1692">
            <v>0</v>
          </cell>
          <cell r="D1692" t="str">
            <v>M3</v>
          </cell>
          <cell r="E1692">
            <v>0</v>
          </cell>
          <cell r="F1692">
            <v>0</v>
          </cell>
          <cell r="G1692">
            <v>0</v>
          </cell>
          <cell r="H1692">
            <v>0</v>
          </cell>
          <cell r="I1692">
            <v>0</v>
          </cell>
          <cell r="J1692">
            <v>0</v>
          </cell>
          <cell r="K1692">
            <v>0</v>
          </cell>
          <cell r="L1692">
            <v>0</v>
          </cell>
        </row>
        <row r="1693">
          <cell r="A1693" t="str">
            <v>DE2310  육상리핑암(4 ~ 6 M)</v>
          </cell>
          <cell r="C1693">
            <v>0</v>
          </cell>
          <cell r="D1693" t="str">
            <v>M3</v>
          </cell>
          <cell r="E1693">
            <v>0</v>
          </cell>
          <cell r="F1693">
            <v>0</v>
          </cell>
          <cell r="G1693">
            <v>0</v>
          </cell>
          <cell r="H1693">
            <v>0</v>
          </cell>
          <cell r="I1693">
            <v>0</v>
          </cell>
          <cell r="J1693">
            <v>0</v>
          </cell>
          <cell r="K1693">
            <v>0</v>
          </cell>
          <cell r="L1693">
            <v>0</v>
          </cell>
        </row>
        <row r="1694">
          <cell r="A1694" t="str">
            <v>DE2120  용수리핑암(0 ~ 2 M)</v>
          </cell>
          <cell r="C1694">
            <v>0</v>
          </cell>
          <cell r="D1694" t="str">
            <v>M3</v>
          </cell>
          <cell r="E1694">
            <v>0</v>
          </cell>
          <cell r="F1694">
            <v>0</v>
          </cell>
          <cell r="G1694">
            <v>0</v>
          </cell>
          <cell r="H1694">
            <v>0</v>
          </cell>
          <cell r="I1694">
            <v>0</v>
          </cell>
          <cell r="J1694">
            <v>0</v>
          </cell>
          <cell r="K1694">
            <v>0</v>
          </cell>
          <cell r="L1694">
            <v>0</v>
          </cell>
        </row>
        <row r="1695">
          <cell r="A1695" t="str">
            <v>DE2220  용수리핑암(2 ~ 4 M)</v>
          </cell>
          <cell r="C1695">
            <v>0</v>
          </cell>
          <cell r="D1695" t="str">
            <v>M3</v>
          </cell>
          <cell r="E1695">
            <v>0</v>
          </cell>
          <cell r="F1695">
            <v>0</v>
          </cell>
          <cell r="G1695">
            <v>0</v>
          </cell>
          <cell r="H1695">
            <v>0</v>
          </cell>
          <cell r="I1695">
            <v>0</v>
          </cell>
          <cell r="J1695">
            <v>0</v>
          </cell>
          <cell r="K1695">
            <v>0</v>
          </cell>
          <cell r="L1695">
            <v>0</v>
          </cell>
        </row>
        <row r="1696">
          <cell r="A1696" t="str">
            <v>DE2320  용수리핑암(4 ~ 6 M)</v>
          </cell>
          <cell r="C1696">
            <v>0</v>
          </cell>
          <cell r="D1696" t="str">
            <v>M3</v>
          </cell>
          <cell r="E1696">
            <v>0</v>
          </cell>
          <cell r="F1696">
            <v>0</v>
          </cell>
          <cell r="G1696">
            <v>0</v>
          </cell>
          <cell r="H1696">
            <v>0</v>
          </cell>
          <cell r="I1696">
            <v>0</v>
          </cell>
          <cell r="J1696">
            <v>0</v>
          </cell>
          <cell r="K1696">
            <v>0</v>
          </cell>
          <cell r="L1696">
            <v>0</v>
          </cell>
        </row>
        <row r="1697">
          <cell r="A1697" t="str">
            <v>DE3000  발파암</v>
          </cell>
          <cell r="C1697">
            <v>0</v>
          </cell>
          <cell r="E1697">
            <v>0</v>
          </cell>
          <cell r="F1697">
            <v>0</v>
          </cell>
          <cell r="G1697">
            <v>0</v>
          </cell>
          <cell r="H1697">
            <v>0</v>
          </cell>
          <cell r="I1697">
            <v>0</v>
          </cell>
          <cell r="J1697">
            <v>0</v>
          </cell>
          <cell r="K1697">
            <v>0</v>
          </cell>
          <cell r="L1697">
            <v>0</v>
          </cell>
        </row>
        <row r="1698">
          <cell r="A1698" t="str">
            <v>DE3110  육상발파암(0 ~ 2 M)</v>
          </cell>
          <cell r="C1698">
            <v>0</v>
          </cell>
          <cell r="D1698" t="str">
            <v>M3</v>
          </cell>
          <cell r="E1698">
            <v>0</v>
          </cell>
          <cell r="F1698">
            <v>0</v>
          </cell>
          <cell r="G1698">
            <v>0</v>
          </cell>
          <cell r="H1698">
            <v>0</v>
          </cell>
          <cell r="I1698">
            <v>0</v>
          </cell>
          <cell r="J1698">
            <v>0</v>
          </cell>
          <cell r="K1698">
            <v>0</v>
          </cell>
          <cell r="L1698">
            <v>0</v>
          </cell>
        </row>
        <row r="1699">
          <cell r="A1699" t="str">
            <v>DE3210  육상발파암(2 ~ 4 M)</v>
          </cell>
          <cell r="C1699">
            <v>0</v>
          </cell>
          <cell r="D1699" t="str">
            <v>M3</v>
          </cell>
          <cell r="E1699">
            <v>0</v>
          </cell>
          <cell r="F1699">
            <v>0</v>
          </cell>
          <cell r="G1699">
            <v>0</v>
          </cell>
          <cell r="H1699">
            <v>0</v>
          </cell>
          <cell r="I1699">
            <v>0</v>
          </cell>
          <cell r="J1699">
            <v>0</v>
          </cell>
          <cell r="K1699">
            <v>0</v>
          </cell>
          <cell r="L1699">
            <v>0</v>
          </cell>
        </row>
        <row r="1700">
          <cell r="A1700" t="str">
            <v>DE3310  육상발파암(4 ~ 6 M)</v>
          </cell>
          <cell r="C1700">
            <v>0</v>
          </cell>
          <cell r="D1700" t="str">
            <v>M3</v>
          </cell>
          <cell r="E1700">
            <v>0</v>
          </cell>
          <cell r="F1700">
            <v>0</v>
          </cell>
          <cell r="G1700">
            <v>0</v>
          </cell>
          <cell r="H1700">
            <v>0</v>
          </cell>
          <cell r="I1700">
            <v>0</v>
          </cell>
          <cell r="J1700">
            <v>0</v>
          </cell>
          <cell r="K1700">
            <v>0</v>
          </cell>
          <cell r="L1700">
            <v>0</v>
          </cell>
        </row>
        <row r="1701">
          <cell r="A1701" t="str">
            <v>DE3120  용수발파암(0 ~ 2 M)</v>
          </cell>
          <cell r="C1701">
            <v>0</v>
          </cell>
          <cell r="D1701" t="str">
            <v>M3</v>
          </cell>
          <cell r="E1701">
            <v>0</v>
          </cell>
          <cell r="F1701">
            <v>0</v>
          </cell>
          <cell r="G1701">
            <v>0</v>
          </cell>
          <cell r="H1701">
            <v>0</v>
          </cell>
          <cell r="I1701">
            <v>0</v>
          </cell>
          <cell r="J1701">
            <v>0</v>
          </cell>
          <cell r="K1701">
            <v>0</v>
          </cell>
          <cell r="L1701">
            <v>0</v>
          </cell>
        </row>
        <row r="1702">
          <cell r="A1702" t="str">
            <v>DE3220  용수발파암(2 ~ 4 M)</v>
          </cell>
          <cell r="C1702">
            <v>0</v>
          </cell>
          <cell r="D1702" t="str">
            <v>M3</v>
          </cell>
          <cell r="E1702">
            <v>0</v>
          </cell>
          <cell r="F1702">
            <v>0</v>
          </cell>
          <cell r="G1702">
            <v>0</v>
          </cell>
          <cell r="H1702">
            <v>0</v>
          </cell>
          <cell r="I1702">
            <v>0</v>
          </cell>
          <cell r="J1702">
            <v>0</v>
          </cell>
          <cell r="K1702">
            <v>0</v>
          </cell>
          <cell r="L1702">
            <v>0</v>
          </cell>
        </row>
        <row r="1703">
          <cell r="A1703" t="str">
            <v>DE3320  용수발파암(4 ~ 6 M)</v>
          </cell>
          <cell r="C1703">
            <v>0</v>
          </cell>
          <cell r="D1703" t="str">
            <v>M3</v>
          </cell>
          <cell r="E1703">
            <v>0</v>
          </cell>
          <cell r="F1703">
            <v>0</v>
          </cell>
          <cell r="G1703">
            <v>0</v>
          </cell>
          <cell r="H1703">
            <v>0</v>
          </cell>
          <cell r="I1703">
            <v>0</v>
          </cell>
          <cell r="J1703">
            <v>0</v>
          </cell>
          <cell r="K1703">
            <v>0</v>
          </cell>
          <cell r="L1703">
            <v>0</v>
          </cell>
        </row>
        <row r="1704">
          <cell r="A1704" t="str">
            <v>DF6100  일반청소</v>
          </cell>
          <cell r="B1704" t="str">
            <v>면정리포함</v>
          </cell>
          <cell r="C1704">
            <v>0</v>
          </cell>
          <cell r="E1704">
            <v>0</v>
          </cell>
          <cell r="F1704">
            <v>0</v>
          </cell>
          <cell r="G1704">
            <v>0</v>
          </cell>
          <cell r="H1704">
            <v>0</v>
          </cell>
          <cell r="I1704">
            <v>0</v>
          </cell>
          <cell r="J1704">
            <v>0</v>
          </cell>
          <cell r="K1704">
            <v>0</v>
          </cell>
          <cell r="L1704">
            <v>0</v>
          </cell>
        </row>
        <row r="1705">
          <cell r="A1705" t="str">
            <v>DF6110  육상 발파암</v>
          </cell>
          <cell r="C1705">
            <v>0</v>
          </cell>
          <cell r="D1705" t="str">
            <v>M2</v>
          </cell>
          <cell r="E1705">
            <v>0</v>
          </cell>
          <cell r="F1705">
            <v>0</v>
          </cell>
          <cell r="G1705">
            <v>0</v>
          </cell>
          <cell r="H1705">
            <v>0</v>
          </cell>
          <cell r="I1705">
            <v>0</v>
          </cell>
          <cell r="J1705">
            <v>0</v>
          </cell>
          <cell r="K1705">
            <v>0</v>
          </cell>
          <cell r="L1705">
            <v>0</v>
          </cell>
        </row>
        <row r="1706">
          <cell r="A1706" t="str">
            <v>DF6120  용수 발파암</v>
          </cell>
          <cell r="C1706">
            <v>0</v>
          </cell>
          <cell r="D1706" t="str">
            <v>M2</v>
          </cell>
          <cell r="E1706">
            <v>0</v>
          </cell>
          <cell r="F1706">
            <v>0</v>
          </cell>
          <cell r="G1706">
            <v>0</v>
          </cell>
          <cell r="H1706">
            <v>0</v>
          </cell>
          <cell r="I1706">
            <v>0</v>
          </cell>
          <cell r="J1706">
            <v>0</v>
          </cell>
          <cell r="K1706">
            <v>0</v>
          </cell>
          <cell r="L1706">
            <v>0</v>
          </cell>
        </row>
        <row r="1707">
          <cell r="A1707" t="str">
            <v>DH1020 되메우기(기계다짐)</v>
          </cell>
          <cell r="C1707">
            <v>0</v>
          </cell>
          <cell r="D1707" t="str">
            <v>M3</v>
          </cell>
          <cell r="E1707">
            <v>0</v>
          </cell>
          <cell r="F1707">
            <v>0</v>
          </cell>
          <cell r="G1707">
            <v>0</v>
          </cell>
          <cell r="H1707">
            <v>0</v>
          </cell>
          <cell r="I1707">
            <v>0</v>
          </cell>
          <cell r="J1707">
            <v>0</v>
          </cell>
          <cell r="K1707">
            <v>0</v>
          </cell>
          <cell r="L1707">
            <v>0</v>
          </cell>
        </row>
        <row r="1708">
          <cell r="A1708" t="str">
            <v>JE1000 강관 말뚝공</v>
          </cell>
          <cell r="C1708">
            <v>0</v>
          </cell>
          <cell r="E1708">
            <v>0</v>
          </cell>
          <cell r="F1708">
            <v>0</v>
          </cell>
          <cell r="G1708">
            <v>0</v>
          </cell>
          <cell r="H1708">
            <v>0</v>
          </cell>
          <cell r="I1708">
            <v>0</v>
          </cell>
          <cell r="J1708">
            <v>0</v>
          </cell>
          <cell r="K1708">
            <v>0</v>
          </cell>
          <cell r="L1708">
            <v>0</v>
          </cell>
        </row>
        <row r="1709">
          <cell r="A1709" t="str">
            <v>JE1100 말뚝길이</v>
          </cell>
          <cell r="C1709">
            <v>0</v>
          </cell>
          <cell r="E1709">
            <v>0</v>
          </cell>
          <cell r="F1709">
            <v>0</v>
          </cell>
          <cell r="G1709">
            <v>0</v>
          </cell>
          <cell r="H1709">
            <v>0</v>
          </cell>
          <cell r="I1709">
            <v>0</v>
          </cell>
          <cell r="J1709">
            <v>0</v>
          </cell>
          <cell r="K1709">
            <v>0</v>
          </cell>
          <cell r="L1709">
            <v>0</v>
          </cell>
        </row>
        <row r="1710">
          <cell r="A1710" t="str">
            <v>JE1114  D=406.4 M/M</v>
          </cell>
          <cell r="B1710" t="str">
            <v>T= 9 M/M</v>
          </cell>
          <cell r="C1710">
            <v>0</v>
          </cell>
          <cell r="D1710" t="str">
            <v>M</v>
          </cell>
          <cell r="E1710">
            <v>0</v>
          </cell>
          <cell r="F1710">
            <v>0</v>
          </cell>
          <cell r="G1710">
            <v>0</v>
          </cell>
          <cell r="H1710">
            <v>0</v>
          </cell>
          <cell r="I1710">
            <v>0</v>
          </cell>
          <cell r="J1710">
            <v>0</v>
          </cell>
          <cell r="K1710">
            <v>0</v>
          </cell>
          <cell r="L1710">
            <v>0</v>
          </cell>
        </row>
        <row r="1711">
          <cell r="A1711" t="str">
            <v>JE1115  D=406.4 M/M</v>
          </cell>
          <cell r="B1711" t="str">
            <v>T=12 M/M</v>
          </cell>
          <cell r="C1711">
            <v>0</v>
          </cell>
          <cell r="D1711" t="str">
            <v>M</v>
          </cell>
          <cell r="E1711">
            <v>0</v>
          </cell>
          <cell r="F1711">
            <v>0</v>
          </cell>
          <cell r="G1711">
            <v>0</v>
          </cell>
          <cell r="H1711">
            <v>0</v>
          </cell>
          <cell r="I1711">
            <v>0</v>
          </cell>
          <cell r="J1711">
            <v>0</v>
          </cell>
          <cell r="K1711">
            <v>0</v>
          </cell>
          <cell r="L1711">
            <v>0</v>
          </cell>
        </row>
        <row r="1712">
          <cell r="A1712" t="str">
            <v>JE1124  D=508.0 M/M</v>
          </cell>
          <cell r="B1712" t="str">
            <v>T= 9 M/M</v>
          </cell>
          <cell r="C1712">
            <v>0</v>
          </cell>
          <cell r="D1712" t="str">
            <v>M</v>
          </cell>
          <cell r="E1712">
            <v>0</v>
          </cell>
          <cell r="F1712">
            <v>0</v>
          </cell>
          <cell r="G1712">
            <v>0</v>
          </cell>
          <cell r="H1712">
            <v>0</v>
          </cell>
          <cell r="I1712">
            <v>0</v>
          </cell>
          <cell r="J1712">
            <v>0</v>
          </cell>
          <cell r="K1712">
            <v>0</v>
          </cell>
          <cell r="L1712">
            <v>0</v>
          </cell>
        </row>
        <row r="1713">
          <cell r="A1713" t="str">
            <v>JE1125  D=508.0 M/M</v>
          </cell>
          <cell r="B1713" t="str">
            <v>T=12 M/M</v>
          </cell>
          <cell r="C1713">
            <v>0</v>
          </cell>
          <cell r="D1713" t="str">
            <v>M</v>
          </cell>
          <cell r="E1713">
            <v>0</v>
          </cell>
          <cell r="F1713">
            <v>0</v>
          </cell>
          <cell r="G1713">
            <v>0</v>
          </cell>
          <cell r="H1713">
            <v>0</v>
          </cell>
          <cell r="I1713">
            <v>0</v>
          </cell>
          <cell r="J1713">
            <v>0</v>
          </cell>
          <cell r="K1713">
            <v>0</v>
          </cell>
          <cell r="L1713">
            <v>0</v>
          </cell>
        </row>
        <row r="1714">
          <cell r="A1714" t="str">
            <v>JE1200  항타길이(수직)</v>
          </cell>
          <cell r="C1714">
            <v>0</v>
          </cell>
          <cell r="E1714">
            <v>0</v>
          </cell>
          <cell r="F1714">
            <v>0</v>
          </cell>
          <cell r="G1714">
            <v>0</v>
          </cell>
          <cell r="H1714">
            <v>0</v>
          </cell>
          <cell r="I1714">
            <v>0</v>
          </cell>
          <cell r="J1714">
            <v>0</v>
          </cell>
          <cell r="K1714">
            <v>0</v>
          </cell>
          <cell r="L1714">
            <v>0</v>
          </cell>
        </row>
        <row r="1715">
          <cell r="A1715" t="str">
            <v>JE1212  D=406.4 M/M</v>
          </cell>
          <cell r="B1715" t="str">
            <v>유압식</v>
          </cell>
          <cell r="C1715">
            <v>0</v>
          </cell>
          <cell r="D1715" t="str">
            <v>M</v>
          </cell>
          <cell r="E1715">
            <v>0</v>
          </cell>
          <cell r="F1715">
            <v>0</v>
          </cell>
          <cell r="G1715">
            <v>0</v>
          </cell>
          <cell r="H1715">
            <v>0</v>
          </cell>
          <cell r="I1715">
            <v>0</v>
          </cell>
          <cell r="J1715">
            <v>0</v>
          </cell>
          <cell r="K1715">
            <v>0</v>
          </cell>
          <cell r="L1715">
            <v>0</v>
          </cell>
        </row>
        <row r="1716">
          <cell r="A1716" t="str">
            <v>JE1222  D=508.0 M/M</v>
          </cell>
          <cell r="B1716" t="str">
            <v>유압식</v>
          </cell>
          <cell r="C1716">
            <v>0</v>
          </cell>
          <cell r="D1716" t="str">
            <v>M</v>
          </cell>
          <cell r="E1716">
            <v>0</v>
          </cell>
          <cell r="F1716">
            <v>0</v>
          </cell>
          <cell r="G1716">
            <v>0</v>
          </cell>
          <cell r="H1716">
            <v>0</v>
          </cell>
          <cell r="I1716">
            <v>0</v>
          </cell>
          <cell r="J1716">
            <v>0</v>
          </cell>
          <cell r="K1716">
            <v>0</v>
          </cell>
          <cell r="L1716">
            <v>0</v>
          </cell>
        </row>
        <row r="1717">
          <cell r="A1717" t="str">
            <v>JE1300  항타길이(경사)</v>
          </cell>
          <cell r="C1717">
            <v>0</v>
          </cell>
          <cell r="E1717">
            <v>0</v>
          </cell>
          <cell r="F1717">
            <v>0</v>
          </cell>
          <cell r="G1717">
            <v>0</v>
          </cell>
          <cell r="H1717">
            <v>0</v>
          </cell>
          <cell r="I1717">
            <v>0</v>
          </cell>
          <cell r="J1717">
            <v>0</v>
          </cell>
          <cell r="K1717">
            <v>0</v>
          </cell>
          <cell r="L1717">
            <v>0</v>
          </cell>
        </row>
        <row r="1718">
          <cell r="A1718" t="str">
            <v>JE1312  D=406.4 M/M</v>
          </cell>
          <cell r="B1718" t="str">
            <v>유압식</v>
          </cell>
          <cell r="C1718">
            <v>0</v>
          </cell>
          <cell r="D1718" t="str">
            <v>M</v>
          </cell>
          <cell r="E1718">
            <v>0</v>
          </cell>
          <cell r="F1718">
            <v>0</v>
          </cell>
          <cell r="G1718">
            <v>0</v>
          </cell>
          <cell r="H1718">
            <v>0</v>
          </cell>
          <cell r="I1718">
            <v>0</v>
          </cell>
          <cell r="J1718">
            <v>0</v>
          </cell>
          <cell r="K1718">
            <v>0</v>
          </cell>
          <cell r="L1718">
            <v>0</v>
          </cell>
        </row>
        <row r="1719">
          <cell r="A1719" t="str">
            <v>JE1322  D=508.0 M/M</v>
          </cell>
          <cell r="B1719" t="str">
            <v>유압식</v>
          </cell>
          <cell r="C1719">
            <v>0</v>
          </cell>
          <cell r="D1719" t="str">
            <v>M</v>
          </cell>
          <cell r="E1719">
            <v>0</v>
          </cell>
          <cell r="F1719">
            <v>0</v>
          </cell>
          <cell r="G1719">
            <v>0</v>
          </cell>
          <cell r="H1719">
            <v>0</v>
          </cell>
          <cell r="I1719">
            <v>0</v>
          </cell>
          <cell r="J1719">
            <v>0</v>
          </cell>
          <cell r="K1719">
            <v>0</v>
          </cell>
          <cell r="L1719">
            <v>0</v>
          </cell>
        </row>
        <row r="1720">
          <cell r="A1720" t="str">
            <v>JE1400  말뚝이음</v>
          </cell>
          <cell r="C1720">
            <v>0</v>
          </cell>
          <cell r="E1720">
            <v>0</v>
          </cell>
          <cell r="F1720">
            <v>0</v>
          </cell>
          <cell r="G1720">
            <v>0</v>
          </cell>
          <cell r="H1720">
            <v>0</v>
          </cell>
          <cell r="I1720">
            <v>0</v>
          </cell>
          <cell r="J1720">
            <v>0</v>
          </cell>
          <cell r="K1720">
            <v>0</v>
          </cell>
          <cell r="L1720">
            <v>0</v>
          </cell>
        </row>
        <row r="1721">
          <cell r="A1721" t="str">
            <v>JE1415  D=406.4 M/M T=12 M/M</v>
          </cell>
          <cell r="C1721">
            <v>0</v>
          </cell>
          <cell r="D1721" t="str">
            <v>NR</v>
          </cell>
          <cell r="E1721">
            <v>0</v>
          </cell>
          <cell r="F1721">
            <v>0</v>
          </cell>
          <cell r="G1721">
            <v>0</v>
          </cell>
          <cell r="H1721">
            <v>0</v>
          </cell>
          <cell r="I1721">
            <v>0</v>
          </cell>
          <cell r="J1721">
            <v>0</v>
          </cell>
          <cell r="K1721">
            <v>0</v>
          </cell>
          <cell r="L1721">
            <v>0</v>
          </cell>
        </row>
        <row r="1722">
          <cell r="A1722" t="str">
            <v>JE1425  D=508 M/M T=12 M/M</v>
          </cell>
          <cell r="C1722">
            <v>0</v>
          </cell>
          <cell r="D1722" t="str">
            <v>NR</v>
          </cell>
          <cell r="E1722">
            <v>0</v>
          </cell>
          <cell r="F1722">
            <v>0</v>
          </cell>
          <cell r="G1722">
            <v>0</v>
          </cell>
          <cell r="H1722">
            <v>0</v>
          </cell>
          <cell r="I1722">
            <v>0</v>
          </cell>
          <cell r="J1722">
            <v>0</v>
          </cell>
          <cell r="K1722">
            <v>0</v>
          </cell>
          <cell r="L1722">
            <v>0</v>
          </cell>
        </row>
        <row r="1723">
          <cell r="A1723" t="str">
            <v>JF1000 강관 말뚝공 부대공</v>
          </cell>
          <cell r="C1723">
            <v>0</v>
          </cell>
          <cell r="E1723">
            <v>0</v>
          </cell>
          <cell r="F1723">
            <v>0</v>
          </cell>
          <cell r="G1723">
            <v>0</v>
          </cell>
          <cell r="H1723">
            <v>0</v>
          </cell>
          <cell r="I1723">
            <v>0</v>
          </cell>
          <cell r="J1723">
            <v>0</v>
          </cell>
          <cell r="K1723">
            <v>0</v>
          </cell>
          <cell r="L1723">
            <v>0</v>
          </cell>
        </row>
        <row r="1724">
          <cell r="A1724" t="str">
            <v>JF1100 사전천공</v>
          </cell>
          <cell r="C1724">
            <v>0</v>
          </cell>
          <cell r="E1724">
            <v>0</v>
          </cell>
          <cell r="F1724">
            <v>0</v>
          </cell>
          <cell r="G1724">
            <v>0</v>
          </cell>
          <cell r="H1724">
            <v>0</v>
          </cell>
          <cell r="I1724">
            <v>0</v>
          </cell>
          <cell r="J1724">
            <v>0</v>
          </cell>
          <cell r="K1724">
            <v>0</v>
          </cell>
          <cell r="L1724">
            <v>0</v>
          </cell>
        </row>
        <row r="1725">
          <cell r="A1725" t="str">
            <v>JF1110  D=406.4 M/M</v>
          </cell>
          <cell r="C1725">
            <v>0</v>
          </cell>
          <cell r="D1725" t="str">
            <v>M</v>
          </cell>
          <cell r="E1725">
            <v>0</v>
          </cell>
          <cell r="F1725">
            <v>0</v>
          </cell>
          <cell r="G1725">
            <v>0</v>
          </cell>
          <cell r="H1725">
            <v>0</v>
          </cell>
          <cell r="I1725">
            <v>0</v>
          </cell>
          <cell r="J1725">
            <v>0</v>
          </cell>
          <cell r="K1725">
            <v>0</v>
          </cell>
          <cell r="L1725">
            <v>0</v>
          </cell>
        </row>
        <row r="1726">
          <cell r="A1726" t="str">
            <v>JF1120  D=508.0 M/M</v>
          </cell>
          <cell r="C1726">
            <v>0</v>
          </cell>
          <cell r="D1726" t="str">
            <v>M</v>
          </cell>
          <cell r="E1726">
            <v>0</v>
          </cell>
          <cell r="F1726">
            <v>0</v>
          </cell>
          <cell r="G1726">
            <v>0</v>
          </cell>
          <cell r="H1726">
            <v>0</v>
          </cell>
          <cell r="I1726">
            <v>0</v>
          </cell>
          <cell r="J1726">
            <v>0</v>
          </cell>
          <cell r="K1726">
            <v>0</v>
          </cell>
          <cell r="L1726">
            <v>0</v>
          </cell>
        </row>
        <row r="1727">
          <cell r="A1727" t="str">
            <v>JF1200 제팅(Jetting)</v>
          </cell>
          <cell r="C1727">
            <v>0</v>
          </cell>
          <cell r="E1727">
            <v>0</v>
          </cell>
          <cell r="F1727">
            <v>0</v>
          </cell>
          <cell r="G1727">
            <v>0</v>
          </cell>
          <cell r="H1727">
            <v>0</v>
          </cell>
          <cell r="I1727">
            <v>0</v>
          </cell>
          <cell r="J1727">
            <v>0</v>
          </cell>
          <cell r="K1727">
            <v>0</v>
          </cell>
          <cell r="L1727">
            <v>0</v>
          </cell>
        </row>
        <row r="1728">
          <cell r="A1728" t="str">
            <v>JF1210  D=406.4 M/M</v>
          </cell>
          <cell r="C1728">
            <v>0</v>
          </cell>
          <cell r="D1728" t="str">
            <v>M</v>
          </cell>
          <cell r="E1728">
            <v>0</v>
          </cell>
          <cell r="F1728">
            <v>0</v>
          </cell>
          <cell r="G1728">
            <v>0</v>
          </cell>
          <cell r="H1728">
            <v>0</v>
          </cell>
          <cell r="I1728">
            <v>0</v>
          </cell>
          <cell r="J1728">
            <v>0</v>
          </cell>
          <cell r="K1728">
            <v>0</v>
          </cell>
          <cell r="L1728">
            <v>0</v>
          </cell>
        </row>
        <row r="1729">
          <cell r="A1729" t="str">
            <v>JF1220  D=508.0 M/M</v>
          </cell>
          <cell r="C1729">
            <v>0</v>
          </cell>
          <cell r="D1729" t="str">
            <v>M</v>
          </cell>
          <cell r="E1729">
            <v>0</v>
          </cell>
          <cell r="F1729">
            <v>0</v>
          </cell>
          <cell r="G1729">
            <v>0</v>
          </cell>
          <cell r="H1729">
            <v>0</v>
          </cell>
          <cell r="I1729">
            <v>0</v>
          </cell>
          <cell r="J1729">
            <v>0</v>
          </cell>
          <cell r="K1729">
            <v>0</v>
          </cell>
          <cell r="L1729">
            <v>0</v>
          </cell>
        </row>
        <row r="1730">
          <cell r="A1730" t="str">
            <v>JF1300 말뚝속채움</v>
          </cell>
          <cell r="C1730">
            <v>0</v>
          </cell>
          <cell r="E1730">
            <v>0</v>
          </cell>
          <cell r="F1730">
            <v>0</v>
          </cell>
          <cell r="G1730">
            <v>0</v>
          </cell>
          <cell r="H1730">
            <v>0</v>
          </cell>
          <cell r="I1730">
            <v>0</v>
          </cell>
          <cell r="J1730">
            <v>0</v>
          </cell>
          <cell r="K1730">
            <v>0</v>
          </cell>
          <cell r="L1730">
            <v>0</v>
          </cell>
        </row>
        <row r="1731">
          <cell r="A1731" t="str">
            <v>JF1310 모래채움</v>
          </cell>
          <cell r="C1731">
            <v>0</v>
          </cell>
          <cell r="E1731">
            <v>0</v>
          </cell>
          <cell r="F1731">
            <v>0</v>
          </cell>
          <cell r="G1731">
            <v>0</v>
          </cell>
          <cell r="H1731">
            <v>0</v>
          </cell>
          <cell r="I1731">
            <v>0</v>
          </cell>
          <cell r="J1731">
            <v>0</v>
          </cell>
          <cell r="K1731">
            <v>0</v>
          </cell>
          <cell r="L1731">
            <v>0</v>
          </cell>
        </row>
        <row r="1732">
          <cell r="A1732" t="str">
            <v>JF1311  D=406.4 M/M</v>
          </cell>
          <cell r="C1732">
            <v>0</v>
          </cell>
          <cell r="D1732" t="str">
            <v>M3</v>
          </cell>
          <cell r="E1732">
            <v>0</v>
          </cell>
          <cell r="F1732">
            <v>0</v>
          </cell>
          <cell r="G1732">
            <v>0</v>
          </cell>
          <cell r="H1732">
            <v>0</v>
          </cell>
          <cell r="I1732">
            <v>0</v>
          </cell>
          <cell r="J1732">
            <v>0</v>
          </cell>
          <cell r="K1732">
            <v>0</v>
          </cell>
          <cell r="L1732">
            <v>0</v>
          </cell>
        </row>
        <row r="1733">
          <cell r="A1733" t="str">
            <v>JF1312  D=508.0 M/M</v>
          </cell>
          <cell r="C1733">
            <v>0</v>
          </cell>
          <cell r="D1733" t="str">
            <v>M3</v>
          </cell>
          <cell r="E1733">
            <v>0</v>
          </cell>
          <cell r="F1733">
            <v>0</v>
          </cell>
          <cell r="G1733">
            <v>0</v>
          </cell>
          <cell r="H1733">
            <v>0</v>
          </cell>
          <cell r="I1733">
            <v>0</v>
          </cell>
          <cell r="J1733">
            <v>0</v>
          </cell>
          <cell r="K1733">
            <v>0</v>
          </cell>
          <cell r="L1733">
            <v>0</v>
          </cell>
        </row>
        <row r="1734">
          <cell r="A1734" t="str">
            <v>JF1320 콘크리트채움</v>
          </cell>
          <cell r="C1734">
            <v>0</v>
          </cell>
          <cell r="E1734">
            <v>0</v>
          </cell>
          <cell r="F1734">
            <v>0</v>
          </cell>
          <cell r="G1734">
            <v>0</v>
          </cell>
          <cell r="H1734">
            <v>0</v>
          </cell>
          <cell r="I1734">
            <v>0</v>
          </cell>
          <cell r="J1734">
            <v>0</v>
          </cell>
          <cell r="K1734">
            <v>0</v>
          </cell>
          <cell r="L1734">
            <v>0</v>
          </cell>
        </row>
        <row r="1735">
          <cell r="A1735" t="str">
            <v>JF1321  D=406.4 M/M</v>
          </cell>
          <cell r="C1735">
            <v>0</v>
          </cell>
          <cell r="D1735" t="str">
            <v>M3</v>
          </cell>
          <cell r="E1735">
            <v>0</v>
          </cell>
          <cell r="F1735">
            <v>0</v>
          </cell>
          <cell r="G1735">
            <v>0</v>
          </cell>
          <cell r="H1735">
            <v>0</v>
          </cell>
          <cell r="I1735">
            <v>0</v>
          </cell>
          <cell r="J1735">
            <v>0</v>
          </cell>
          <cell r="K1735">
            <v>0</v>
          </cell>
          <cell r="L1735">
            <v>0</v>
          </cell>
        </row>
        <row r="1736">
          <cell r="A1736" t="str">
            <v>JF1322  D=508.0 M/M</v>
          </cell>
          <cell r="C1736">
            <v>0</v>
          </cell>
          <cell r="D1736" t="str">
            <v>M3</v>
          </cell>
          <cell r="E1736">
            <v>0</v>
          </cell>
          <cell r="F1736">
            <v>0</v>
          </cell>
          <cell r="G1736">
            <v>0</v>
          </cell>
          <cell r="H1736">
            <v>0</v>
          </cell>
          <cell r="I1736">
            <v>0</v>
          </cell>
          <cell r="J1736">
            <v>0</v>
          </cell>
          <cell r="K1736">
            <v>0</v>
          </cell>
          <cell r="L1736">
            <v>0</v>
          </cell>
        </row>
        <row r="1737">
          <cell r="A1737" t="str">
            <v>JF1400 선단 및 두부보강</v>
          </cell>
          <cell r="C1737">
            <v>0</v>
          </cell>
          <cell r="E1737">
            <v>0</v>
          </cell>
          <cell r="F1737">
            <v>0</v>
          </cell>
          <cell r="G1737">
            <v>0</v>
          </cell>
          <cell r="H1737">
            <v>0</v>
          </cell>
          <cell r="I1737">
            <v>0</v>
          </cell>
          <cell r="J1737">
            <v>0</v>
          </cell>
          <cell r="K1737">
            <v>0</v>
          </cell>
          <cell r="L1737">
            <v>0</v>
          </cell>
        </row>
        <row r="1738">
          <cell r="A1738" t="str">
            <v>JF1410  D=406.4 M/M</v>
          </cell>
          <cell r="C1738">
            <v>0</v>
          </cell>
          <cell r="D1738" t="str">
            <v>NR</v>
          </cell>
          <cell r="E1738">
            <v>0</v>
          </cell>
          <cell r="F1738">
            <v>0</v>
          </cell>
          <cell r="G1738">
            <v>0</v>
          </cell>
          <cell r="H1738">
            <v>0</v>
          </cell>
          <cell r="I1738">
            <v>0</v>
          </cell>
          <cell r="J1738">
            <v>0</v>
          </cell>
          <cell r="K1738">
            <v>0</v>
          </cell>
          <cell r="L1738">
            <v>0</v>
          </cell>
        </row>
        <row r="1739">
          <cell r="A1739" t="str">
            <v>JF1420  D=508.0 M/M</v>
          </cell>
          <cell r="C1739">
            <v>0</v>
          </cell>
          <cell r="D1739" t="str">
            <v>NR</v>
          </cell>
          <cell r="E1739">
            <v>0</v>
          </cell>
          <cell r="F1739">
            <v>0</v>
          </cell>
          <cell r="G1739">
            <v>0</v>
          </cell>
          <cell r="H1739">
            <v>0</v>
          </cell>
          <cell r="I1739">
            <v>0</v>
          </cell>
          <cell r="J1739">
            <v>0</v>
          </cell>
          <cell r="K1739">
            <v>0</v>
          </cell>
          <cell r="L1739">
            <v>0</v>
          </cell>
        </row>
        <row r="1740">
          <cell r="A1740" t="str">
            <v>JF1500 두부정리</v>
          </cell>
          <cell r="C1740">
            <v>0</v>
          </cell>
          <cell r="E1740">
            <v>0</v>
          </cell>
          <cell r="F1740">
            <v>0</v>
          </cell>
          <cell r="G1740">
            <v>0</v>
          </cell>
          <cell r="H1740">
            <v>0</v>
          </cell>
          <cell r="I1740">
            <v>0</v>
          </cell>
          <cell r="J1740">
            <v>0</v>
          </cell>
          <cell r="K1740">
            <v>0</v>
          </cell>
          <cell r="L1740">
            <v>0</v>
          </cell>
        </row>
        <row r="1741">
          <cell r="A1741" t="str">
            <v>JF1510  D=406.4 M/M</v>
          </cell>
          <cell r="C1741">
            <v>0</v>
          </cell>
          <cell r="D1741" t="str">
            <v>NR</v>
          </cell>
          <cell r="E1741">
            <v>0</v>
          </cell>
          <cell r="F1741">
            <v>0</v>
          </cell>
          <cell r="G1741">
            <v>0</v>
          </cell>
          <cell r="H1741">
            <v>0</v>
          </cell>
          <cell r="I1741">
            <v>0</v>
          </cell>
          <cell r="J1741">
            <v>0</v>
          </cell>
          <cell r="K1741">
            <v>0</v>
          </cell>
          <cell r="L1741">
            <v>0</v>
          </cell>
        </row>
        <row r="1742">
          <cell r="A1742" t="str">
            <v>JF1520  D=508.0 M/M</v>
          </cell>
          <cell r="C1742">
            <v>0</v>
          </cell>
          <cell r="D1742" t="str">
            <v>NR</v>
          </cell>
          <cell r="E1742">
            <v>0</v>
          </cell>
          <cell r="F1742">
            <v>0</v>
          </cell>
          <cell r="G1742">
            <v>0</v>
          </cell>
          <cell r="H1742">
            <v>0</v>
          </cell>
          <cell r="I1742">
            <v>0</v>
          </cell>
          <cell r="J1742">
            <v>0</v>
          </cell>
          <cell r="K1742">
            <v>0</v>
          </cell>
          <cell r="L1742">
            <v>0</v>
          </cell>
        </row>
        <row r="1743">
          <cell r="A1743" t="str">
            <v>ED  거푸집공</v>
          </cell>
          <cell r="C1743">
            <v>0</v>
          </cell>
          <cell r="E1743">
            <v>0</v>
          </cell>
          <cell r="F1743">
            <v>245832</v>
          </cell>
          <cell r="G1743">
            <v>0</v>
          </cell>
          <cell r="H1743">
            <v>903608</v>
          </cell>
          <cell r="I1743">
            <v>0</v>
          </cell>
          <cell r="J1743">
            <v>0</v>
          </cell>
          <cell r="K1743">
            <v>0</v>
          </cell>
          <cell r="L1743">
            <v>1149440</v>
          </cell>
        </row>
        <row r="1744">
          <cell r="A1744" t="str">
            <v>ED1000 거친마감</v>
          </cell>
          <cell r="C1744">
            <v>0</v>
          </cell>
          <cell r="E1744">
            <v>0</v>
          </cell>
          <cell r="F1744">
            <v>15384</v>
          </cell>
          <cell r="G1744">
            <v>0</v>
          </cell>
          <cell r="H1744">
            <v>52136</v>
          </cell>
          <cell r="I1744">
            <v>0</v>
          </cell>
          <cell r="J1744">
            <v>0</v>
          </cell>
          <cell r="K1744">
            <v>0</v>
          </cell>
          <cell r="L1744">
            <v>67520</v>
          </cell>
        </row>
        <row r="1745">
          <cell r="A1745" t="str">
            <v>ED1300 수직면</v>
          </cell>
          <cell r="C1745">
            <v>4</v>
          </cell>
          <cell r="D1745" t="str">
            <v>M2</v>
          </cell>
          <cell r="E1745">
            <v>3846</v>
          </cell>
          <cell r="F1745">
            <v>15384</v>
          </cell>
          <cell r="G1745">
            <v>13034</v>
          </cell>
          <cell r="H1745">
            <v>52136</v>
          </cell>
          <cell r="I1745">
            <v>0</v>
          </cell>
          <cell r="J1745">
            <v>0</v>
          </cell>
          <cell r="K1745">
            <v>16880</v>
          </cell>
          <cell r="L1745">
            <v>67520</v>
          </cell>
          <cell r="M1745" t="str">
            <v>#.196</v>
          </cell>
        </row>
        <row r="1746">
          <cell r="A1746" t="str">
            <v>ED1200 경사면</v>
          </cell>
          <cell r="C1746">
            <v>0</v>
          </cell>
          <cell r="D1746" t="str">
            <v>M2</v>
          </cell>
          <cell r="E1746">
            <v>0</v>
          </cell>
          <cell r="F1746">
            <v>0</v>
          </cell>
          <cell r="G1746">
            <v>0</v>
          </cell>
          <cell r="H1746">
            <v>0</v>
          </cell>
          <cell r="I1746">
            <v>0</v>
          </cell>
          <cell r="J1746">
            <v>0</v>
          </cell>
          <cell r="K1746">
            <v>0</v>
          </cell>
          <cell r="L1746">
            <v>0</v>
          </cell>
        </row>
        <row r="1747">
          <cell r="A1747" t="str">
            <v>ED2000 보통마감</v>
          </cell>
          <cell r="C1747">
            <v>0</v>
          </cell>
          <cell r="E1747">
            <v>0</v>
          </cell>
          <cell r="F1747">
            <v>106656</v>
          </cell>
          <cell r="G1747">
            <v>0</v>
          </cell>
          <cell r="H1747">
            <v>391032</v>
          </cell>
          <cell r="I1747">
            <v>0</v>
          </cell>
          <cell r="J1747">
            <v>0</v>
          </cell>
          <cell r="K1747">
            <v>0</v>
          </cell>
          <cell r="L1747">
            <v>497688</v>
          </cell>
        </row>
        <row r="1748">
          <cell r="A1748" t="str">
            <v>ED2300 수직면</v>
          </cell>
          <cell r="C1748">
            <v>24</v>
          </cell>
          <cell r="D1748" t="str">
            <v>M2</v>
          </cell>
          <cell r="E1748">
            <v>4444</v>
          </cell>
          <cell r="F1748">
            <v>106656</v>
          </cell>
          <cell r="G1748">
            <v>16293</v>
          </cell>
          <cell r="H1748">
            <v>391032</v>
          </cell>
          <cell r="I1748">
            <v>0</v>
          </cell>
          <cell r="J1748">
            <v>0</v>
          </cell>
          <cell r="K1748">
            <v>20737</v>
          </cell>
          <cell r="L1748">
            <v>497688</v>
          </cell>
          <cell r="M1748" t="str">
            <v>#.195</v>
          </cell>
        </row>
        <row r="1749">
          <cell r="A1749" t="str">
            <v>ED2200 경사면</v>
          </cell>
          <cell r="C1749">
            <v>0</v>
          </cell>
          <cell r="D1749" t="str">
            <v>M2</v>
          </cell>
          <cell r="E1749">
            <v>0</v>
          </cell>
          <cell r="F1749">
            <v>0</v>
          </cell>
          <cell r="G1749">
            <v>0</v>
          </cell>
          <cell r="H1749">
            <v>0</v>
          </cell>
          <cell r="I1749">
            <v>0</v>
          </cell>
          <cell r="J1749">
            <v>0</v>
          </cell>
          <cell r="K1749">
            <v>0</v>
          </cell>
          <cell r="L1749">
            <v>0</v>
          </cell>
        </row>
        <row r="1750">
          <cell r="A1750" t="str">
            <v>ED3000 매끈한마감</v>
          </cell>
          <cell r="C1750">
            <v>0</v>
          </cell>
          <cell r="E1750">
            <v>0</v>
          </cell>
          <cell r="F1750">
            <v>123792</v>
          </cell>
          <cell r="G1750">
            <v>0</v>
          </cell>
          <cell r="H1750">
            <v>460440</v>
          </cell>
          <cell r="I1750">
            <v>0</v>
          </cell>
          <cell r="J1750">
            <v>0</v>
          </cell>
          <cell r="K1750">
            <v>0</v>
          </cell>
          <cell r="L1750">
            <v>584232</v>
          </cell>
        </row>
        <row r="1751">
          <cell r="A1751" t="str">
            <v>ED3310 수직면</v>
          </cell>
          <cell r="C1751">
            <v>24</v>
          </cell>
          <cell r="D1751" t="str">
            <v>M2</v>
          </cell>
          <cell r="E1751">
            <v>5158</v>
          </cell>
          <cell r="F1751">
            <v>123792</v>
          </cell>
          <cell r="G1751">
            <v>19185</v>
          </cell>
          <cell r="H1751">
            <v>460440</v>
          </cell>
          <cell r="I1751">
            <v>0</v>
          </cell>
          <cell r="J1751">
            <v>0</v>
          </cell>
          <cell r="K1751">
            <v>24343</v>
          </cell>
          <cell r="L1751">
            <v>584232</v>
          </cell>
          <cell r="M1751" t="str">
            <v>#.194</v>
          </cell>
        </row>
        <row r="1752">
          <cell r="A1752" t="str">
            <v>ED3210 경사면</v>
          </cell>
          <cell r="C1752">
            <v>0</v>
          </cell>
          <cell r="D1752" t="str">
            <v>M2</v>
          </cell>
          <cell r="E1752">
            <v>0</v>
          </cell>
          <cell r="F1752">
            <v>0</v>
          </cell>
          <cell r="G1752">
            <v>0</v>
          </cell>
          <cell r="H1752">
            <v>0</v>
          </cell>
          <cell r="I1752">
            <v>0</v>
          </cell>
          <cell r="J1752">
            <v>0</v>
          </cell>
          <cell r="K1752">
            <v>0</v>
          </cell>
          <cell r="L1752">
            <v>0</v>
          </cell>
        </row>
        <row r="1753">
          <cell r="A1753" t="str">
            <v>ED4000 설명된 특징있는 마감</v>
          </cell>
          <cell r="C1753">
            <v>0</v>
          </cell>
          <cell r="E1753">
            <v>0</v>
          </cell>
          <cell r="F1753">
            <v>0</v>
          </cell>
          <cell r="G1753">
            <v>0</v>
          </cell>
          <cell r="H1753">
            <v>0</v>
          </cell>
          <cell r="I1753">
            <v>0</v>
          </cell>
          <cell r="J1753">
            <v>0</v>
          </cell>
          <cell r="K1753">
            <v>0</v>
          </cell>
          <cell r="L1753">
            <v>0</v>
          </cell>
        </row>
        <row r="1754">
          <cell r="A1754" t="str">
            <v>ED4090 코팅거푸집</v>
          </cell>
          <cell r="C1754">
            <v>0</v>
          </cell>
          <cell r="E1754">
            <v>0</v>
          </cell>
          <cell r="F1754">
            <v>0</v>
          </cell>
          <cell r="G1754">
            <v>0</v>
          </cell>
          <cell r="H1754">
            <v>0</v>
          </cell>
          <cell r="I1754">
            <v>0</v>
          </cell>
          <cell r="J1754">
            <v>0</v>
          </cell>
          <cell r="K1754">
            <v>0</v>
          </cell>
          <cell r="L1754">
            <v>0</v>
          </cell>
        </row>
        <row r="1755">
          <cell r="A1755" t="str">
            <v>ED4091 수직면</v>
          </cell>
          <cell r="C1755">
            <v>0</v>
          </cell>
          <cell r="D1755" t="str">
            <v>M2</v>
          </cell>
          <cell r="E1755">
            <v>0</v>
          </cell>
          <cell r="F1755">
            <v>0</v>
          </cell>
          <cell r="G1755">
            <v>0</v>
          </cell>
          <cell r="H1755">
            <v>0</v>
          </cell>
          <cell r="I1755">
            <v>0</v>
          </cell>
          <cell r="J1755">
            <v>0</v>
          </cell>
          <cell r="K1755">
            <v>0</v>
          </cell>
          <cell r="L1755">
            <v>0</v>
          </cell>
        </row>
        <row r="1756">
          <cell r="A1756" t="str">
            <v>ED4092 경사면</v>
          </cell>
          <cell r="C1756">
            <v>0</v>
          </cell>
          <cell r="D1756" t="str">
            <v>M2</v>
          </cell>
          <cell r="E1756">
            <v>0</v>
          </cell>
          <cell r="F1756">
            <v>0</v>
          </cell>
          <cell r="G1756">
            <v>0</v>
          </cell>
          <cell r="H1756">
            <v>0</v>
          </cell>
          <cell r="I1756">
            <v>0</v>
          </cell>
          <cell r="J1756">
            <v>0</v>
          </cell>
          <cell r="K1756">
            <v>0</v>
          </cell>
          <cell r="L1756">
            <v>0</v>
          </cell>
        </row>
        <row r="1757">
          <cell r="A1757" t="str">
            <v>EE 철근 및 보강재</v>
          </cell>
          <cell r="C1757">
            <v>0</v>
          </cell>
          <cell r="E1757">
            <v>0</v>
          </cell>
          <cell r="F1757">
            <v>606020</v>
          </cell>
          <cell r="G1757">
            <v>0</v>
          </cell>
          <cell r="H1757">
            <v>732061</v>
          </cell>
          <cell r="I1757">
            <v>0</v>
          </cell>
          <cell r="J1757">
            <v>7352</v>
          </cell>
          <cell r="K1757">
            <v>0</v>
          </cell>
          <cell r="L1757">
            <v>1345433</v>
          </cell>
        </row>
        <row r="1758">
          <cell r="A1758" t="str">
            <v>EE1000 이형철근 (연강)</v>
          </cell>
          <cell r="C1758">
            <v>0</v>
          </cell>
          <cell r="E1758">
            <v>0</v>
          </cell>
          <cell r="F1758">
            <v>606020</v>
          </cell>
          <cell r="G1758">
            <v>0</v>
          </cell>
          <cell r="H1758">
            <v>732061</v>
          </cell>
          <cell r="I1758">
            <v>0</v>
          </cell>
          <cell r="J1758">
            <v>7352</v>
          </cell>
          <cell r="K1758">
            <v>0</v>
          </cell>
          <cell r="L1758">
            <v>1345433</v>
          </cell>
        </row>
        <row r="1759">
          <cell r="A1759" t="str">
            <v>EE1210  직경 13 M/M</v>
          </cell>
          <cell r="B1759" t="str">
            <v>간단</v>
          </cell>
          <cell r="C1759">
            <v>0</v>
          </cell>
          <cell r="D1759" t="str">
            <v>TON</v>
          </cell>
          <cell r="E1759">
            <v>0</v>
          </cell>
          <cell r="F1759">
            <v>0</v>
          </cell>
          <cell r="G1759">
            <v>0</v>
          </cell>
          <cell r="H1759">
            <v>0</v>
          </cell>
          <cell r="I1759">
            <v>0</v>
          </cell>
          <cell r="J1759">
            <v>0</v>
          </cell>
          <cell r="K1759">
            <v>0</v>
          </cell>
          <cell r="L1759">
            <v>0</v>
          </cell>
        </row>
        <row r="1760">
          <cell r="A1760" t="str">
            <v>EE1310  직경 16 ~ 25 M/M</v>
          </cell>
          <cell r="B1760" t="str">
            <v>간단</v>
          </cell>
          <cell r="C1760">
            <v>0</v>
          </cell>
          <cell r="D1760" t="str">
            <v>TON</v>
          </cell>
          <cell r="E1760">
            <v>0</v>
          </cell>
          <cell r="F1760">
            <v>0</v>
          </cell>
          <cell r="G1760">
            <v>0</v>
          </cell>
          <cell r="H1760">
            <v>0</v>
          </cell>
          <cell r="I1760">
            <v>0</v>
          </cell>
          <cell r="J1760">
            <v>0</v>
          </cell>
          <cell r="K1760">
            <v>0</v>
          </cell>
          <cell r="L1760">
            <v>0</v>
          </cell>
        </row>
        <row r="1761">
          <cell r="A1761" t="str">
            <v>EE1410  직경 29 ~ 35 M/M</v>
          </cell>
          <cell r="B1761" t="str">
            <v>간단</v>
          </cell>
          <cell r="C1761">
            <v>0</v>
          </cell>
          <cell r="D1761" t="str">
            <v>TON</v>
          </cell>
          <cell r="E1761">
            <v>0</v>
          </cell>
          <cell r="F1761">
            <v>0</v>
          </cell>
          <cell r="G1761">
            <v>0</v>
          </cell>
          <cell r="H1761">
            <v>0</v>
          </cell>
          <cell r="I1761">
            <v>0</v>
          </cell>
          <cell r="J1761">
            <v>0</v>
          </cell>
          <cell r="K1761">
            <v>0</v>
          </cell>
          <cell r="L1761">
            <v>0</v>
          </cell>
        </row>
        <row r="1762">
          <cell r="A1762" t="str">
            <v>EE1220  직경 13 M/M</v>
          </cell>
          <cell r="B1762" t="str">
            <v>보통</v>
          </cell>
          <cell r="C1762">
            <v>1.4970000000000001</v>
          </cell>
          <cell r="D1762" t="str">
            <v>TON</v>
          </cell>
          <cell r="E1762">
            <v>404823</v>
          </cell>
          <cell r="F1762">
            <v>606020</v>
          </cell>
          <cell r="G1762">
            <v>489019</v>
          </cell>
          <cell r="H1762">
            <v>732061</v>
          </cell>
          <cell r="I1762">
            <v>4911</v>
          </cell>
          <cell r="J1762">
            <v>7352</v>
          </cell>
          <cell r="K1762">
            <v>898753</v>
          </cell>
          <cell r="L1762">
            <v>1345433</v>
          </cell>
          <cell r="M1762" t="str">
            <v>#.197</v>
          </cell>
        </row>
        <row r="1763">
          <cell r="A1763" t="str">
            <v>EE1320  직경 16 ~ 25 M/M</v>
          </cell>
          <cell r="B1763" t="str">
            <v>보통</v>
          </cell>
          <cell r="C1763">
            <v>0</v>
          </cell>
          <cell r="D1763" t="str">
            <v>TON</v>
          </cell>
          <cell r="E1763">
            <v>0</v>
          </cell>
          <cell r="F1763">
            <v>0</v>
          </cell>
          <cell r="G1763">
            <v>0</v>
          </cell>
          <cell r="H1763">
            <v>0</v>
          </cell>
          <cell r="I1763">
            <v>0</v>
          </cell>
          <cell r="J1763">
            <v>0</v>
          </cell>
          <cell r="K1763">
            <v>0</v>
          </cell>
          <cell r="L1763">
            <v>0</v>
          </cell>
        </row>
        <row r="1764">
          <cell r="A1764" t="str">
            <v>EE1420  직경 29 ~ 35 M/M</v>
          </cell>
          <cell r="B1764" t="str">
            <v>보통</v>
          </cell>
          <cell r="C1764">
            <v>0</v>
          </cell>
          <cell r="D1764" t="str">
            <v>TON</v>
          </cell>
          <cell r="E1764">
            <v>0</v>
          </cell>
          <cell r="F1764">
            <v>0</v>
          </cell>
          <cell r="G1764">
            <v>0</v>
          </cell>
          <cell r="H1764">
            <v>0</v>
          </cell>
          <cell r="I1764">
            <v>0</v>
          </cell>
          <cell r="J1764">
            <v>0</v>
          </cell>
          <cell r="K1764">
            <v>0</v>
          </cell>
          <cell r="L1764">
            <v>0</v>
          </cell>
        </row>
        <row r="1765">
          <cell r="A1765" t="str">
            <v>EE2000 이형철근 (고강)</v>
          </cell>
          <cell r="C1765">
            <v>0</v>
          </cell>
          <cell r="E1765">
            <v>0</v>
          </cell>
          <cell r="F1765">
            <v>0</v>
          </cell>
          <cell r="G1765">
            <v>0</v>
          </cell>
          <cell r="H1765">
            <v>0</v>
          </cell>
          <cell r="I1765">
            <v>0</v>
          </cell>
          <cell r="J1765">
            <v>0</v>
          </cell>
          <cell r="K1765">
            <v>0</v>
          </cell>
          <cell r="L1765">
            <v>0</v>
          </cell>
        </row>
        <row r="1766">
          <cell r="A1766" t="str">
            <v>EE2220  직경 13 M/M</v>
          </cell>
          <cell r="B1766" t="str">
            <v>보통</v>
          </cell>
          <cell r="C1766">
            <v>0</v>
          </cell>
          <cell r="D1766" t="str">
            <v>TON</v>
          </cell>
          <cell r="E1766">
            <v>0</v>
          </cell>
          <cell r="F1766">
            <v>0</v>
          </cell>
          <cell r="G1766">
            <v>0</v>
          </cell>
          <cell r="H1766">
            <v>0</v>
          </cell>
          <cell r="I1766">
            <v>0</v>
          </cell>
          <cell r="J1766">
            <v>0</v>
          </cell>
          <cell r="K1766">
            <v>0</v>
          </cell>
          <cell r="L1766">
            <v>0</v>
          </cell>
        </row>
        <row r="1767">
          <cell r="A1767" t="str">
            <v>EE2320  직경 16 ~ 25 M/M</v>
          </cell>
          <cell r="B1767" t="str">
            <v>보통</v>
          </cell>
          <cell r="C1767">
            <v>0</v>
          </cell>
          <cell r="D1767" t="str">
            <v>TON</v>
          </cell>
          <cell r="E1767">
            <v>0</v>
          </cell>
          <cell r="F1767">
            <v>0</v>
          </cell>
          <cell r="G1767">
            <v>0</v>
          </cell>
          <cell r="H1767">
            <v>0</v>
          </cell>
          <cell r="I1767">
            <v>0</v>
          </cell>
          <cell r="J1767">
            <v>0</v>
          </cell>
          <cell r="K1767">
            <v>0</v>
          </cell>
          <cell r="L1767">
            <v>0</v>
          </cell>
        </row>
        <row r="1768">
          <cell r="A1768" t="str">
            <v>EE2420  직경 29 ~ 35 M/M</v>
          </cell>
          <cell r="B1768" t="str">
            <v>보통</v>
          </cell>
          <cell r="C1768">
            <v>0</v>
          </cell>
          <cell r="D1768" t="str">
            <v>TON</v>
          </cell>
          <cell r="E1768">
            <v>0</v>
          </cell>
          <cell r="F1768">
            <v>0</v>
          </cell>
          <cell r="G1768">
            <v>0</v>
          </cell>
          <cell r="H1768">
            <v>0</v>
          </cell>
          <cell r="I1768">
            <v>0</v>
          </cell>
          <cell r="J1768">
            <v>0</v>
          </cell>
          <cell r="K1768">
            <v>0</v>
          </cell>
          <cell r="L1768">
            <v>0</v>
          </cell>
        </row>
        <row r="1769">
          <cell r="A1769" t="str">
            <v>EE7400  스페이셔 설치</v>
          </cell>
          <cell r="C1769">
            <v>0</v>
          </cell>
          <cell r="E1769">
            <v>0</v>
          </cell>
          <cell r="F1769">
            <v>30464</v>
          </cell>
          <cell r="G1769">
            <v>0</v>
          </cell>
          <cell r="H1769">
            <v>0</v>
          </cell>
          <cell r="I1769">
            <v>0</v>
          </cell>
          <cell r="J1769">
            <v>0</v>
          </cell>
          <cell r="K1769">
            <v>0</v>
          </cell>
          <cell r="L1769">
            <v>30464</v>
          </cell>
        </row>
        <row r="1770">
          <cell r="A1770" t="str">
            <v>EE7401  슬래브 및 기초</v>
          </cell>
          <cell r="C1770">
            <v>70</v>
          </cell>
          <cell r="D1770" t="str">
            <v>M2</v>
          </cell>
          <cell r="E1770">
            <v>320</v>
          </cell>
          <cell r="F1770">
            <v>22400</v>
          </cell>
          <cell r="G1770">
            <v>0</v>
          </cell>
          <cell r="H1770">
            <v>0</v>
          </cell>
          <cell r="I1770">
            <v>0</v>
          </cell>
          <cell r="J1770">
            <v>0</v>
          </cell>
          <cell r="K1770">
            <v>320</v>
          </cell>
          <cell r="L1770">
            <v>22400</v>
          </cell>
          <cell r="M1770" t="str">
            <v>#.210</v>
          </cell>
        </row>
        <row r="1771">
          <cell r="A1771" t="str">
            <v>EE7402  벽체용</v>
          </cell>
          <cell r="C1771">
            <v>24</v>
          </cell>
          <cell r="D1771" t="str">
            <v>M2</v>
          </cell>
          <cell r="E1771">
            <v>336</v>
          </cell>
          <cell r="F1771">
            <v>8064</v>
          </cell>
          <cell r="G1771">
            <v>0</v>
          </cell>
          <cell r="H1771">
            <v>0</v>
          </cell>
          <cell r="I1771">
            <v>0</v>
          </cell>
          <cell r="J1771">
            <v>0</v>
          </cell>
          <cell r="K1771">
            <v>336</v>
          </cell>
          <cell r="L1771">
            <v>8064</v>
          </cell>
          <cell r="M1771" t="str">
            <v>#.211</v>
          </cell>
        </row>
        <row r="1772">
          <cell r="A1772" t="str">
            <v>EA 콘크리트 생산</v>
          </cell>
          <cell r="C1772">
            <v>0</v>
          </cell>
          <cell r="E1772">
            <v>0</v>
          </cell>
          <cell r="F1772">
            <v>2630784</v>
          </cell>
          <cell r="G1772">
            <v>0</v>
          </cell>
          <cell r="H1772">
            <v>680352</v>
          </cell>
          <cell r="I1772">
            <v>0</v>
          </cell>
          <cell r="J1772">
            <v>701376</v>
          </cell>
          <cell r="K1772">
            <v>0</v>
          </cell>
          <cell r="L1772">
            <v>4012512</v>
          </cell>
        </row>
        <row r="1773">
          <cell r="A1773" t="str">
            <v>EA4000  240KG/CM2</v>
          </cell>
          <cell r="C1773">
            <v>0</v>
          </cell>
          <cell r="E1773">
            <v>0</v>
          </cell>
          <cell r="F1773">
            <v>1076016</v>
          </cell>
          <cell r="G1773">
            <v>0</v>
          </cell>
          <cell r="H1773">
            <v>276000</v>
          </cell>
          <cell r="I1773">
            <v>0</v>
          </cell>
          <cell r="J1773">
            <v>290976</v>
          </cell>
          <cell r="K1773">
            <v>0</v>
          </cell>
          <cell r="L1773">
            <v>1642992</v>
          </cell>
        </row>
        <row r="1774">
          <cell r="A1774" t="str">
            <v>EA4200 골재최대 19 M/M</v>
          </cell>
          <cell r="C1774">
            <v>0</v>
          </cell>
          <cell r="D1774" t="str">
            <v>M3</v>
          </cell>
          <cell r="E1774">
            <v>0</v>
          </cell>
          <cell r="F1774">
            <v>0</v>
          </cell>
          <cell r="G1774">
            <v>0</v>
          </cell>
          <cell r="H1774">
            <v>0</v>
          </cell>
          <cell r="I1774">
            <v>0</v>
          </cell>
          <cell r="J1774">
            <v>0</v>
          </cell>
          <cell r="K1774">
            <v>0</v>
          </cell>
          <cell r="L1774">
            <v>0</v>
          </cell>
        </row>
        <row r="1775">
          <cell r="A1775" t="str">
            <v>EA4300 골재최대 25 M/M</v>
          </cell>
          <cell r="C1775">
            <v>0</v>
          </cell>
          <cell r="D1775" t="str">
            <v>M3</v>
          </cell>
          <cell r="E1775">
            <v>0</v>
          </cell>
          <cell r="F1775">
            <v>0</v>
          </cell>
          <cell r="G1775">
            <v>0</v>
          </cell>
          <cell r="H1775">
            <v>0</v>
          </cell>
          <cell r="I1775">
            <v>0</v>
          </cell>
          <cell r="J1775">
            <v>0</v>
          </cell>
          <cell r="K1775">
            <v>0</v>
          </cell>
          <cell r="L1775">
            <v>0</v>
          </cell>
        </row>
        <row r="1776">
          <cell r="A1776" t="str">
            <v>EA4320 골재최대 25 M/M(용수)</v>
          </cell>
          <cell r="C1776">
            <v>0</v>
          </cell>
          <cell r="D1776" t="str">
            <v>M3</v>
          </cell>
          <cell r="E1776">
            <v>0</v>
          </cell>
          <cell r="F1776">
            <v>0</v>
          </cell>
          <cell r="G1776">
            <v>0</v>
          </cell>
          <cell r="H1776">
            <v>0</v>
          </cell>
          <cell r="I1776">
            <v>0</v>
          </cell>
          <cell r="J1776">
            <v>0</v>
          </cell>
          <cell r="K1776">
            <v>0</v>
          </cell>
          <cell r="L1776">
            <v>0</v>
          </cell>
        </row>
        <row r="1777">
          <cell r="A1777" t="str">
            <v>EA4400 골재최대 32 M/M</v>
          </cell>
          <cell r="C1777">
            <v>24</v>
          </cell>
          <cell r="D1777" t="str">
            <v>M3</v>
          </cell>
          <cell r="E1777">
            <v>44834</v>
          </cell>
          <cell r="F1777">
            <v>1076016</v>
          </cell>
          <cell r="G1777">
            <v>11500</v>
          </cell>
          <cell r="H1777">
            <v>276000</v>
          </cell>
          <cell r="I1777">
            <v>12124</v>
          </cell>
          <cell r="J1777">
            <v>290976</v>
          </cell>
          <cell r="K1777">
            <v>68458</v>
          </cell>
          <cell r="L1777">
            <v>1642992</v>
          </cell>
          <cell r="M1777" t="str">
            <v>#.189</v>
          </cell>
        </row>
        <row r="1778">
          <cell r="A1778" t="str">
            <v>EA3000  210KG/CM2</v>
          </cell>
          <cell r="C1778">
            <v>0</v>
          </cell>
          <cell r="E1778">
            <v>0</v>
          </cell>
          <cell r="F1778">
            <v>1554768</v>
          </cell>
          <cell r="G1778">
            <v>0</v>
          </cell>
          <cell r="H1778">
            <v>404352</v>
          </cell>
          <cell r="I1778">
            <v>0</v>
          </cell>
          <cell r="J1778">
            <v>410400</v>
          </cell>
          <cell r="K1778">
            <v>0</v>
          </cell>
          <cell r="L1778">
            <v>2369520</v>
          </cell>
        </row>
        <row r="1779">
          <cell r="A1779" t="str">
            <v>EA3200 골재최대 19 M/M</v>
          </cell>
          <cell r="C1779">
            <v>0</v>
          </cell>
          <cell r="D1779" t="str">
            <v>M3</v>
          </cell>
          <cell r="E1779">
            <v>0</v>
          </cell>
          <cell r="F1779">
            <v>0</v>
          </cell>
          <cell r="G1779">
            <v>0</v>
          </cell>
          <cell r="H1779">
            <v>0</v>
          </cell>
          <cell r="I1779">
            <v>0</v>
          </cell>
          <cell r="J1779">
            <v>0</v>
          </cell>
          <cell r="K1779">
            <v>0</v>
          </cell>
          <cell r="L1779">
            <v>0</v>
          </cell>
        </row>
        <row r="1780">
          <cell r="A1780" t="str">
            <v>EA3300 골재최대 25 M/M</v>
          </cell>
          <cell r="C1780">
            <v>36</v>
          </cell>
          <cell r="D1780" t="str">
            <v>M3</v>
          </cell>
          <cell r="E1780">
            <v>43188</v>
          </cell>
          <cell r="F1780">
            <v>1554768</v>
          </cell>
          <cell r="G1780">
            <v>11232</v>
          </cell>
          <cell r="H1780">
            <v>404352</v>
          </cell>
          <cell r="I1780">
            <v>11400</v>
          </cell>
          <cell r="J1780">
            <v>410400</v>
          </cell>
          <cell r="K1780">
            <v>65820</v>
          </cell>
          <cell r="L1780">
            <v>2369520</v>
          </cell>
          <cell r="M1780" t="str">
            <v>#.212</v>
          </cell>
        </row>
        <row r="1781">
          <cell r="A1781" t="str">
            <v>EA3500 골재최대 40 M/M</v>
          </cell>
          <cell r="C1781">
            <v>0</v>
          </cell>
          <cell r="D1781" t="str">
            <v>M3</v>
          </cell>
          <cell r="E1781">
            <v>0</v>
          </cell>
          <cell r="F1781">
            <v>0</v>
          </cell>
          <cell r="G1781">
            <v>0</v>
          </cell>
          <cell r="H1781">
            <v>0</v>
          </cell>
          <cell r="I1781">
            <v>0</v>
          </cell>
          <cell r="J1781">
            <v>0</v>
          </cell>
          <cell r="K1781">
            <v>0</v>
          </cell>
          <cell r="L1781">
            <v>0</v>
          </cell>
        </row>
        <row r="1782">
          <cell r="A1782" t="str">
            <v>EA1600 150KG/CM2,골재최대 50 M/M</v>
          </cell>
          <cell r="C1782">
            <v>0</v>
          </cell>
          <cell r="D1782" t="str">
            <v>M3</v>
          </cell>
          <cell r="E1782">
            <v>0</v>
          </cell>
          <cell r="F1782">
            <v>0</v>
          </cell>
          <cell r="G1782">
            <v>0</v>
          </cell>
          <cell r="H1782">
            <v>0</v>
          </cell>
          <cell r="I1782">
            <v>0</v>
          </cell>
          <cell r="J1782">
            <v>0</v>
          </cell>
          <cell r="K1782">
            <v>0</v>
          </cell>
          <cell r="L1782">
            <v>0</v>
          </cell>
        </row>
        <row r="1783">
          <cell r="A1783" t="str">
            <v>EB 콘크리트 구입</v>
          </cell>
          <cell r="C1783">
            <v>0</v>
          </cell>
          <cell r="E1783">
            <v>0</v>
          </cell>
          <cell r="F1783">
            <v>175884</v>
          </cell>
          <cell r="G1783">
            <v>0</v>
          </cell>
          <cell r="H1783">
            <v>0</v>
          </cell>
          <cell r="I1783">
            <v>0</v>
          </cell>
          <cell r="J1783">
            <v>0</v>
          </cell>
          <cell r="K1783">
            <v>0</v>
          </cell>
          <cell r="L1783">
            <v>175884</v>
          </cell>
        </row>
        <row r="1784">
          <cell r="A1784" t="str">
            <v>EB4000  240KG/CM2</v>
          </cell>
          <cell r="C1784">
            <v>0</v>
          </cell>
          <cell r="E1784">
            <v>0</v>
          </cell>
          <cell r="F1784">
            <v>0</v>
          </cell>
          <cell r="G1784">
            <v>0</v>
          </cell>
          <cell r="H1784">
            <v>0</v>
          </cell>
          <cell r="I1784">
            <v>0</v>
          </cell>
          <cell r="J1784">
            <v>0</v>
          </cell>
          <cell r="K1784">
            <v>0</v>
          </cell>
          <cell r="L1784">
            <v>0</v>
          </cell>
        </row>
        <row r="1785">
          <cell r="A1785" t="str">
            <v>EB4200 골재최대 19 M/M</v>
          </cell>
          <cell r="C1785">
            <v>0</v>
          </cell>
          <cell r="D1785" t="str">
            <v>M3</v>
          </cell>
          <cell r="E1785">
            <v>0</v>
          </cell>
          <cell r="F1785">
            <v>0</v>
          </cell>
          <cell r="G1785">
            <v>0</v>
          </cell>
          <cell r="H1785">
            <v>0</v>
          </cell>
          <cell r="I1785">
            <v>0</v>
          </cell>
          <cell r="J1785">
            <v>0</v>
          </cell>
          <cell r="K1785">
            <v>0</v>
          </cell>
          <cell r="L1785">
            <v>0</v>
          </cell>
        </row>
        <row r="1786">
          <cell r="A1786" t="str">
            <v>EB4300 골재최대 25 M/M</v>
          </cell>
          <cell r="C1786">
            <v>0</v>
          </cell>
          <cell r="D1786" t="str">
            <v>M3</v>
          </cell>
          <cell r="E1786">
            <v>0</v>
          </cell>
          <cell r="F1786">
            <v>0</v>
          </cell>
          <cell r="G1786">
            <v>0</v>
          </cell>
          <cell r="H1786">
            <v>0</v>
          </cell>
          <cell r="I1786">
            <v>0</v>
          </cell>
          <cell r="J1786">
            <v>0</v>
          </cell>
          <cell r="K1786">
            <v>0</v>
          </cell>
          <cell r="L1786">
            <v>0</v>
          </cell>
        </row>
        <row r="1787">
          <cell r="A1787" t="str">
            <v>EB4320 골재최대 25 M/M(용수)</v>
          </cell>
          <cell r="C1787">
            <v>0</v>
          </cell>
          <cell r="D1787" t="str">
            <v>M3</v>
          </cell>
          <cell r="E1787">
            <v>0</v>
          </cell>
          <cell r="F1787">
            <v>0</v>
          </cell>
          <cell r="G1787">
            <v>0</v>
          </cell>
          <cell r="H1787">
            <v>0</v>
          </cell>
          <cell r="I1787">
            <v>0</v>
          </cell>
          <cell r="J1787">
            <v>0</v>
          </cell>
          <cell r="K1787">
            <v>0</v>
          </cell>
          <cell r="L1787">
            <v>0</v>
          </cell>
        </row>
        <row r="1788">
          <cell r="A1788" t="str">
            <v>EB4400 골재최대 32 M/M</v>
          </cell>
          <cell r="C1788">
            <v>0</v>
          </cell>
          <cell r="D1788" t="str">
            <v>M3</v>
          </cell>
          <cell r="E1788">
            <v>0</v>
          </cell>
          <cell r="F1788">
            <v>0</v>
          </cell>
          <cell r="G1788">
            <v>0</v>
          </cell>
          <cell r="H1788">
            <v>0</v>
          </cell>
          <cell r="I1788">
            <v>0</v>
          </cell>
          <cell r="J1788">
            <v>0</v>
          </cell>
          <cell r="K1788">
            <v>0</v>
          </cell>
          <cell r="L1788">
            <v>0</v>
          </cell>
        </row>
        <row r="1789">
          <cell r="A1789" t="str">
            <v>EB3000  210KG/CM2</v>
          </cell>
          <cell r="C1789">
            <v>0</v>
          </cell>
          <cell r="E1789">
            <v>0</v>
          </cell>
          <cell r="F1789">
            <v>0</v>
          </cell>
          <cell r="G1789">
            <v>0</v>
          </cell>
          <cell r="H1789">
            <v>0</v>
          </cell>
          <cell r="I1789">
            <v>0</v>
          </cell>
          <cell r="J1789">
            <v>0</v>
          </cell>
          <cell r="K1789">
            <v>0</v>
          </cell>
          <cell r="L1789">
            <v>0</v>
          </cell>
        </row>
        <row r="1790">
          <cell r="A1790" t="str">
            <v>EB3200 골재최대 19 M/M</v>
          </cell>
          <cell r="C1790">
            <v>0</v>
          </cell>
          <cell r="D1790" t="str">
            <v>M3</v>
          </cell>
          <cell r="E1790">
            <v>0</v>
          </cell>
          <cell r="F1790">
            <v>0</v>
          </cell>
          <cell r="G1790">
            <v>0</v>
          </cell>
          <cell r="H1790">
            <v>0</v>
          </cell>
          <cell r="I1790">
            <v>0</v>
          </cell>
          <cell r="J1790">
            <v>0</v>
          </cell>
          <cell r="K1790">
            <v>0</v>
          </cell>
          <cell r="L1790">
            <v>0</v>
          </cell>
        </row>
        <row r="1791">
          <cell r="A1791" t="str">
            <v>EB3300 골재최대 25 M/M</v>
          </cell>
          <cell r="C1791">
            <v>0</v>
          </cell>
          <cell r="D1791" t="str">
            <v>M3</v>
          </cell>
          <cell r="E1791">
            <v>0</v>
          </cell>
          <cell r="F1791">
            <v>0</v>
          </cell>
          <cell r="G1791">
            <v>0</v>
          </cell>
          <cell r="H1791">
            <v>0</v>
          </cell>
          <cell r="I1791">
            <v>0</v>
          </cell>
          <cell r="J1791">
            <v>0</v>
          </cell>
          <cell r="K1791">
            <v>0</v>
          </cell>
          <cell r="L1791">
            <v>0</v>
          </cell>
        </row>
        <row r="1792">
          <cell r="A1792" t="str">
            <v>EB3500 골재최대 40 M/M</v>
          </cell>
          <cell r="C1792">
            <v>0</v>
          </cell>
          <cell r="D1792" t="str">
            <v>M3</v>
          </cell>
          <cell r="E1792">
            <v>0</v>
          </cell>
          <cell r="F1792">
            <v>0</v>
          </cell>
          <cell r="G1792">
            <v>0</v>
          </cell>
          <cell r="H1792">
            <v>0</v>
          </cell>
          <cell r="I1792">
            <v>0</v>
          </cell>
          <cell r="J1792">
            <v>0</v>
          </cell>
          <cell r="K1792">
            <v>0</v>
          </cell>
          <cell r="L1792">
            <v>0</v>
          </cell>
        </row>
        <row r="1793">
          <cell r="A1793" t="str">
            <v>EB1600 150KG/CM2,골재최대 40 M/M</v>
          </cell>
          <cell r="C1793">
            <v>4</v>
          </cell>
          <cell r="D1793" t="str">
            <v>M3</v>
          </cell>
          <cell r="E1793">
            <v>43971</v>
          </cell>
          <cell r="F1793">
            <v>175884</v>
          </cell>
          <cell r="G1793">
            <v>0</v>
          </cell>
          <cell r="H1793">
            <v>0</v>
          </cell>
          <cell r="I1793">
            <v>0</v>
          </cell>
          <cell r="J1793">
            <v>0</v>
          </cell>
          <cell r="K1793">
            <v>43971</v>
          </cell>
          <cell r="L1793">
            <v>175884</v>
          </cell>
          <cell r="M1793" t="str">
            <v>#.191</v>
          </cell>
        </row>
        <row r="1794">
          <cell r="A1794" t="str">
            <v>EC 콘크리트 타설</v>
          </cell>
          <cell r="C1794">
            <v>0</v>
          </cell>
          <cell r="E1794">
            <v>0</v>
          </cell>
          <cell r="F1794">
            <v>16868</v>
          </cell>
          <cell r="G1794">
            <v>0</v>
          </cell>
          <cell r="H1794">
            <v>349744</v>
          </cell>
          <cell r="I1794">
            <v>0</v>
          </cell>
          <cell r="J1794">
            <v>106268</v>
          </cell>
          <cell r="K1794">
            <v>0</v>
          </cell>
          <cell r="L1794">
            <v>472880</v>
          </cell>
        </row>
        <row r="1795">
          <cell r="A1795" t="str">
            <v>EC2000 철근 콘크리트</v>
          </cell>
          <cell r="C1795">
            <v>0</v>
          </cell>
          <cell r="E1795">
            <v>0</v>
          </cell>
          <cell r="F1795">
            <v>16744</v>
          </cell>
          <cell r="G1795">
            <v>0</v>
          </cell>
          <cell r="H1795">
            <v>240496</v>
          </cell>
          <cell r="I1795">
            <v>0</v>
          </cell>
          <cell r="J1795">
            <v>106248</v>
          </cell>
          <cell r="K1795">
            <v>0</v>
          </cell>
          <cell r="L1795">
            <v>363488</v>
          </cell>
        </row>
        <row r="1796">
          <cell r="A1796" t="str">
            <v>EC2200 기초</v>
          </cell>
          <cell r="C1796">
            <v>16</v>
          </cell>
          <cell r="D1796" t="str">
            <v>M3</v>
          </cell>
          <cell r="E1796">
            <v>706</v>
          </cell>
          <cell r="F1796">
            <v>11296</v>
          </cell>
          <cell r="G1796">
            <v>10027</v>
          </cell>
          <cell r="H1796">
            <v>160432</v>
          </cell>
          <cell r="I1796">
            <v>4478</v>
          </cell>
          <cell r="J1796">
            <v>71648</v>
          </cell>
          <cell r="K1796">
            <v>15211</v>
          </cell>
          <cell r="L1796">
            <v>243376</v>
          </cell>
          <cell r="M1796" t="str">
            <v>#.204</v>
          </cell>
        </row>
        <row r="1797">
          <cell r="A1797" t="str">
            <v>EC2400 벽 및 기둥</v>
          </cell>
          <cell r="C1797">
            <v>8</v>
          </cell>
          <cell r="D1797" t="str">
            <v>M3</v>
          </cell>
          <cell r="E1797">
            <v>681</v>
          </cell>
          <cell r="F1797">
            <v>5448</v>
          </cell>
          <cell r="G1797">
            <v>10008</v>
          </cell>
          <cell r="H1797">
            <v>80064</v>
          </cell>
          <cell r="I1797">
            <v>4325</v>
          </cell>
          <cell r="J1797">
            <v>34600</v>
          </cell>
          <cell r="K1797">
            <v>15014</v>
          </cell>
          <cell r="L1797">
            <v>120112</v>
          </cell>
          <cell r="M1797" t="str">
            <v>#.213</v>
          </cell>
        </row>
        <row r="1798">
          <cell r="A1798" t="str">
            <v>EC1000 무근 콘크리트</v>
          </cell>
          <cell r="C1798">
            <v>0</v>
          </cell>
          <cell r="E1798">
            <v>0</v>
          </cell>
          <cell r="F1798">
            <v>124</v>
          </cell>
          <cell r="G1798">
            <v>0</v>
          </cell>
          <cell r="H1798">
            <v>109248</v>
          </cell>
          <cell r="I1798">
            <v>0</v>
          </cell>
          <cell r="J1798">
            <v>20</v>
          </cell>
          <cell r="K1798">
            <v>0</v>
          </cell>
          <cell r="L1798">
            <v>109392</v>
          </cell>
        </row>
        <row r="1799">
          <cell r="A1799" t="str">
            <v>EC1200 기초</v>
          </cell>
          <cell r="C1799">
            <v>4</v>
          </cell>
          <cell r="D1799" t="str">
            <v>M3</v>
          </cell>
          <cell r="E1799">
            <v>31</v>
          </cell>
          <cell r="F1799">
            <v>124</v>
          </cell>
          <cell r="G1799">
            <v>27312</v>
          </cell>
          <cell r="H1799">
            <v>109248</v>
          </cell>
          <cell r="I1799">
            <v>5</v>
          </cell>
          <cell r="J1799">
            <v>20</v>
          </cell>
          <cell r="K1799">
            <v>27348</v>
          </cell>
          <cell r="L1799">
            <v>109392</v>
          </cell>
          <cell r="M1799" t="str">
            <v>#.214</v>
          </cell>
        </row>
        <row r="1800">
          <cell r="A1800" t="str">
            <v>EC1600 매스콘크리트</v>
          </cell>
          <cell r="C1800">
            <v>0</v>
          </cell>
          <cell r="D1800" t="str">
            <v>M3</v>
          </cell>
          <cell r="E1800">
            <v>0</v>
          </cell>
          <cell r="F1800">
            <v>0</v>
          </cell>
          <cell r="G1800">
            <v>0</v>
          </cell>
          <cell r="H1800">
            <v>0</v>
          </cell>
          <cell r="I1800">
            <v>0</v>
          </cell>
          <cell r="J1800">
            <v>0</v>
          </cell>
          <cell r="K1800">
            <v>0</v>
          </cell>
          <cell r="L1800">
            <v>0</v>
          </cell>
        </row>
        <row r="1801">
          <cell r="A1801" t="str">
            <v>DI6400 뒷채움 잡석(동상방지층재)</v>
          </cell>
          <cell r="C1801">
            <v>0</v>
          </cell>
          <cell r="D1801" t="str">
            <v>M3</v>
          </cell>
          <cell r="E1801">
            <v>0</v>
          </cell>
          <cell r="F1801">
            <v>0</v>
          </cell>
          <cell r="G1801">
            <v>0</v>
          </cell>
          <cell r="H1801">
            <v>0</v>
          </cell>
          <cell r="I1801">
            <v>0</v>
          </cell>
          <cell r="J1801">
            <v>0</v>
          </cell>
          <cell r="K1801">
            <v>0</v>
          </cell>
          <cell r="L1801">
            <v>0</v>
          </cell>
        </row>
        <row r="1802">
          <cell r="A1802" t="str">
            <v>DI5202 부직포 설치</v>
          </cell>
          <cell r="B1802" t="str">
            <v>필터매트</v>
          </cell>
          <cell r="C1802">
            <v>0</v>
          </cell>
          <cell r="D1802" t="str">
            <v>M2</v>
          </cell>
          <cell r="E1802">
            <v>0</v>
          </cell>
          <cell r="F1802">
            <v>0</v>
          </cell>
          <cell r="G1802">
            <v>0</v>
          </cell>
          <cell r="H1802">
            <v>0</v>
          </cell>
          <cell r="I1802">
            <v>0</v>
          </cell>
          <cell r="J1802">
            <v>0</v>
          </cell>
          <cell r="K1802">
            <v>0</v>
          </cell>
          <cell r="L1802">
            <v>0</v>
          </cell>
        </row>
        <row r="1803">
          <cell r="A1803" t="str">
            <v>DI5203 DRAIN BOARD 설치</v>
          </cell>
          <cell r="C1803">
            <v>0</v>
          </cell>
          <cell r="D1803" t="str">
            <v>M2</v>
          </cell>
          <cell r="E1803">
            <v>0</v>
          </cell>
          <cell r="F1803">
            <v>0</v>
          </cell>
          <cell r="G1803">
            <v>0</v>
          </cell>
          <cell r="H1803">
            <v>0</v>
          </cell>
          <cell r="I1803">
            <v>0</v>
          </cell>
          <cell r="J1803">
            <v>0</v>
          </cell>
          <cell r="K1803">
            <v>0</v>
          </cell>
          <cell r="L1803">
            <v>0</v>
          </cell>
        </row>
        <row r="1804">
          <cell r="A1804" t="str">
            <v>GD2000 PVC  PIPE</v>
          </cell>
          <cell r="B1804" t="str">
            <v>D=75-200 M/M</v>
          </cell>
          <cell r="C1804">
            <v>0</v>
          </cell>
          <cell r="D1804" t="str">
            <v>M</v>
          </cell>
          <cell r="E1804">
            <v>0</v>
          </cell>
          <cell r="F1804">
            <v>0</v>
          </cell>
          <cell r="G1804">
            <v>0</v>
          </cell>
          <cell r="H1804">
            <v>0</v>
          </cell>
          <cell r="I1804">
            <v>0</v>
          </cell>
          <cell r="J1804">
            <v>0</v>
          </cell>
          <cell r="K1804">
            <v>0</v>
          </cell>
          <cell r="L1804">
            <v>0</v>
          </cell>
        </row>
        <row r="1805">
          <cell r="A1805" t="str">
            <v>EF6200 옹벽신축장치(스치로폴)</v>
          </cell>
          <cell r="B1805" t="str">
            <v>평균폭 150-200MM</v>
          </cell>
          <cell r="C1805">
            <v>0</v>
          </cell>
          <cell r="D1805" t="str">
            <v>M</v>
          </cell>
          <cell r="E1805">
            <v>0</v>
          </cell>
          <cell r="F1805">
            <v>0</v>
          </cell>
          <cell r="G1805">
            <v>0</v>
          </cell>
          <cell r="H1805">
            <v>0</v>
          </cell>
          <cell r="I1805">
            <v>0</v>
          </cell>
          <cell r="J1805">
            <v>0</v>
          </cell>
          <cell r="K1805">
            <v>0</v>
          </cell>
          <cell r="L1805">
            <v>0</v>
          </cell>
        </row>
        <row r="1806">
          <cell r="A1806" t="str">
            <v>EF8000 다웰바</v>
          </cell>
          <cell r="C1806">
            <v>0</v>
          </cell>
          <cell r="D1806" t="str">
            <v>NR</v>
          </cell>
          <cell r="E1806">
            <v>0</v>
          </cell>
          <cell r="F1806">
            <v>0</v>
          </cell>
          <cell r="G1806">
            <v>0</v>
          </cell>
          <cell r="H1806">
            <v>0</v>
          </cell>
          <cell r="I1806">
            <v>0</v>
          </cell>
          <cell r="J1806">
            <v>0</v>
          </cell>
          <cell r="K1806">
            <v>0</v>
          </cell>
          <cell r="L1806">
            <v>0</v>
          </cell>
        </row>
        <row r="1807">
          <cell r="A1807" t="str">
            <v>EF7000 실런트</v>
          </cell>
          <cell r="C1807">
            <v>0</v>
          </cell>
          <cell r="D1807" t="str">
            <v>M</v>
          </cell>
          <cell r="E1807">
            <v>0</v>
          </cell>
          <cell r="F1807">
            <v>0</v>
          </cell>
          <cell r="G1807">
            <v>0</v>
          </cell>
          <cell r="H1807">
            <v>0</v>
          </cell>
          <cell r="I1807">
            <v>0</v>
          </cell>
          <cell r="J1807">
            <v>0</v>
          </cell>
          <cell r="K1807">
            <v>0</v>
          </cell>
          <cell r="L1807">
            <v>0</v>
          </cell>
        </row>
        <row r="1808">
          <cell r="A1808" t="str">
            <v>EF4300  지수판</v>
          </cell>
          <cell r="C1808">
            <v>0</v>
          </cell>
          <cell r="D1808" t="str">
            <v>M</v>
          </cell>
          <cell r="E1808">
            <v>0</v>
          </cell>
          <cell r="F1808">
            <v>0</v>
          </cell>
          <cell r="G1808">
            <v>0</v>
          </cell>
          <cell r="H1808">
            <v>0</v>
          </cell>
          <cell r="I1808">
            <v>0</v>
          </cell>
          <cell r="J1808">
            <v>0</v>
          </cell>
          <cell r="K1808">
            <v>0</v>
          </cell>
          <cell r="L1808">
            <v>0</v>
          </cell>
        </row>
        <row r="1809">
          <cell r="A1809" t="str">
            <v>CG1000 보강토 옹벽</v>
          </cell>
          <cell r="C1809">
            <v>2520</v>
          </cell>
          <cell r="D1809" t="str">
            <v>M2</v>
          </cell>
          <cell r="E1809">
            <v>288754</v>
          </cell>
          <cell r="F1809">
            <v>727660080</v>
          </cell>
          <cell r="G1809">
            <v>87954</v>
          </cell>
          <cell r="H1809">
            <v>221644080</v>
          </cell>
          <cell r="I1809">
            <v>23379</v>
          </cell>
          <cell r="J1809">
            <v>58915080</v>
          </cell>
          <cell r="K1809">
            <v>400087</v>
          </cell>
          <cell r="L1809">
            <v>1008219240</v>
          </cell>
          <cell r="M1809" t="str">
            <v>#.215</v>
          </cell>
        </row>
        <row r="1810">
          <cell r="A1810" t="str">
            <v>CG1500 철망식 보강토 옹벽</v>
          </cell>
          <cell r="C1810">
            <v>2498</v>
          </cell>
          <cell r="D1810" t="str">
            <v>M2</v>
          </cell>
          <cell r="E1810">
            <v>191119</v>
          </cell>
          <cell r="F1810">
            <v>477415262</v>
          </cell>
          <cell r="G1810">
            <v>74601</v>
          </cell>
          <cell r="H1810">
            <v>186353298</v>
          </cell>
          <cell r="I1810">
            <v>23773</v>
          </cell>
          <cell r="J1810">
            <v>59384954</v>
          </cell>
          <cell r="K1810">
            <v>289493</v>
          </cell>
          <cell r="L1810">
            <v>723153514</v>
          </cell>
          <cell r="M1810" t="str">
            <v>#.216</v>
          </cell>
        </row>
        <row r="1811">
          <cell r="A1811" t="str">
            <v>CG1600 강재틀 옹벽</v>
          </cell>
          <cell r="C1811">
            <v>188</v>
          </cell>
          <cell r="D1811" t="str">
            <v>M2</v>
          </cell>
          <cell r="E1811">
            <v>206880</v>
          </cell>
          <cell r="F1811">
            <v>38893440</v>
          </cell>
          <cell r="G1811">
            <v>55567</v>
          </cell>
          <cell r="H1811">
            <v>10446596</v>
          </cell>
          <cell r="I1811">
            <v>10713</v>
          </cell>
          <cell r="J1811">
            <v>2014044</v>
          </cell>
          <cell r="K1811">
            <v>273160</v>
          </cell>
          <cell r="L1811">
            <v>51354080</v>
          </cell>
          <cell r="M1811" t="str">
            <v>#.217</v>
          </cell>
        </row>
        <row r="1812">
          <cell r="C1812">
            <v>0</v>
          </cell>
          <cell r="E1812">
            <v>0</v>
          </cell>
          <cell r="F1812">
            <v>0</v>
          </cell>
          <cell r="G1812">
            <v>0</v>
          </cell>
          <cell r="H1812">
            <v>0</v>
          </cell>
          <cell r="I1812">
            <v>0</v>
          </cell>
          <cell r="J1812">
            <v>0</v>
          </cell>
          <cell r="K1812">
            <v>0</v>
          </cell>
          <cell r="L1812">
            <v>0</v>
          </cell>
        </row>
        <row r="1813">
          <cell r="A1813" t="str">
            <v>K. 교량공사</v>
          </cell>
          <cell r="C1813">
            <v>1</v>
          </cell>
          <cell r="D1813" t="str">
            <v>식</v>
          </cell>
          <cell r="F1813">
            <v>9307919487</v>
          </cell>
          <cell r="H1813">
            <v>8066478389</v>
          </cell>
          <cell r="J1813">
            <v>1470027675</v>
          </cell>
          <cell r="L1813">
            <v>18844425551</v>
          </cell>
        </row>
        <row r="1814">
          <cell r="A1814" t="str">
            <v>DE  터 파 기</v>
          </cell>
          <cell r="C1814">
            <v>0</v>
          </cell>
          <cell r="E1814">
            <v>0</v>
          </cell>
          <cell r="F1814">
            <v>59473063</v>
          </cell>
          <cell r="G1814">
            <v>0</v>
          </cell>
          <cell r="H1814">
            <v>263827116</v>
          </cell>
          <cell r="I1814">
            <v>0</v>
          </cell>
          <cell r="J1814">
            <v>24684753</v>
          </cell>
          <cell r="K1814">
            <v>0</v>
          </cell>
          <cell r="L1814">
            <v>347984932</v>
          </cell>
        </row>
        <row r="1815">
          <cell r="A1815" t="str">
            <v>DE1000  토사</v>
          </cell>
          <cell r="C1815">
            <v>0</v>
          </cell>
          <cell r="E1815">
            <v>0</v>
          </cell>
          <cell r="F1815">
            <v>8123140</v>
          </cell>
          <cell r="G1815">
            <v>0</v>
          </cell>
          <cell r="H1815">
            <v>14127200</v>
          </cell>
          <cell r="I1815">
            <v>0</v>
          </cell>
          <cell r="J1815">
            <v>11053414</v>
          </cell>
          <cell r="K1815">
            <v>0</v>
          </cell>
          <cell r="L1815">
            <v>33303754</v>
          </cell>
        </row>
        <row r="1816">
          <cell r="A1816" t="str">
            <v>DE1110 육상토사(0~2 M)</v>
          </cell>
          <cell r="C1816">
            <v>20713</v>
          </cell>
          <cell r="D1816" t="str">
            <v>M3</v>
          </cell>
          <cell r="E1816">
            <v>230</v>
          </cell>
          <cell r="F1816">
            <v>4763990</v>
          </cell>
          <cell r="G1816">
            <v>400</v>
          </cell>
          <cell r="H1816">
            <v>8285200</v>
          </cell>
          <cell r="I1816">
            <v>313</v>
          </cell>
          <cell r="J1816">
            <v>6483169</v>
          </cell>
          <cell r="K1816">
            <v>943</v>
          </cell>
          <cell r="L1816">
            <v>19532359</v>
          </cell>
          <cell r="M1816" t="str">
            <v>#.188</v>
          </cell>
        </row>
        <row r="1817">
          <cell r="A1817" t="str">
            <v>DE1210 육상토사(2~4 M)</v>
          </cell>
          <cell r="C1817">
            <v>9664</v>
          </cell>
          <cell r="D1817" t="str">
            <v>M3</v>
          </cell>
          <cell r="E1817">
            <v>230</v>
          </cell>
          <cell r="F1817">
            <v>2222720</v>
          </cell>
          <cell r="G1817">
            <v>400</v>
          </cell>
          <cell r="H1817">
            <v>3865600</v>
          </cell>
          <cell r="I1817">
            <v>313</v>
          </cell>
          <cell r="J1817">
            <v>3024832</v>
          </cell>
          <cell r="K1817">
            <v>943</v>
          </cell>
          <cell r="L1817">
            <v>9113152</v>
          </cell>
          <cell r="M1817" t="str">
            <v>#.218</v>
          </cell>
        </row>
        <row r="1818">
          <cell r="A1818" t="str">
            <v>DE1310 육상토사(4~6 M)</v>
          </cell>
          <cell r="C1818">
            <v>1581</v>
          </cell>
          <cell r="D1818" t="str">
            <v>M3</v>
          </cell>
          <cell r="E1818">
            <v>230</v>
          </cell>
          <cell r="F1818">
            <v>363630</v>
          </cell>
          <cell r="G1818">
            <v>400</v>
          </cell>
          <cell r="H1818">
            <v>632400</v>
          </cell>
          <cell r="I1818">
            <v>313</v>
          </cell>
          <cell r="J1818">
            <v>494853</v>
          </cell>
          <cell r="K1818">
            <v>943</v>
          </cell>
          <cell r="L1818">
            <v>1490883</v>
          </cell>
          <cell r="M1818" t="str">
            <v>#.219</v>
          </cell>
        </row>
        <row r="1819">
          <cell r="A1819" t="str">
            <v>DE1410 육상토사(6~10M)</v>
          </cell>
          <cell r="C1819">
            <v>0</v>
          </cell>
          <cell r="D1819" t="str">
            <v>M3</v>
          </cell>
          <cell r="E1819">
            <v>0</v>
          </cell>
          <cell r="F1819">
            <v>0</v>
          </cell>
          <cell r="G1819">
            <v>0</v>
          </cell>
          <cell r="H1819">
            <v>0</v>
          </cell>
          <cell r="I1819">
            <v>0</v>
          </cell>
          <cell r="J1819">
            <v>0</v>
          </cell>
          <cell r="K1819">
            <v>0</v>
          </cell>
          <cell r="L1819">
            <v>0</v>
          </cell>
        </row>
        <row r="1820">
          <cell r="A1820" t="str">
            <v>DE1510 육상토사(10~15M)</v>
          </cell>
          <cell r="C1820">
            <v>0</v>
          </cell>
          <cell r="D1820" t="str">
            <v>M3</v>
          </cell>
          <cell r="E1820">
            <v>0</v>
          </cell>
          <cell r="F1820">
            <v>0</v>
          </cell>
          <cell r="G1820">
            <v>0</v>
          </cell>
          <cell r="H1820">
            <v>0</v>
          </cell>
          <cell r="I1820">
            <v>0</v>
          </cell>
          <cell r="J1820">
            <v>0</v>
          </cell>
          <cell r="K1820">
            <v>0</v>
          </cell>
          <cell r="L1820">
            <v>0</v>
          </cell>
        </row>
        <row r="1821">
          <cell r="A1821" t="str">
            <v>DE1610 육상토사(15M초과)</v>
          </cell>
          <cell r="C1821">
            <v>0</v>
          </cell>
          <cell r="D1821" t="str">
            <v>M3</v>
          </cell>
          <cell r="E1821">
            <v>0</v>
          </cell>
          <cell r="F1821">
            <v>0</v>
          </cell>
          <cell r="G1821">
            <v>0</v>
          </cell>
          <cell r="H1821">
            <v>0</v>
          </cell>
          <cell r="I1821">
            <v>0</v>
          </cell>
          <cell r="J1821">
            <v>0</v>
          </cell>
          <cell r="K1821">
            <v>0</v>
          </cell>
          <cell r="L1821">
            <v>0</v>
          </cell>
        </row>
        <row r="1822">
          <cell r="A1822" t="str">
            <v>DE1120 용수토사(0~2 M)</v>
          </cell>
          <cell r="C1822">
            <v>1790</v>
          </cell>
          <cell r="D1822" t="str">
            <v>M3</v>
          </cell>
          <cell r="E1822">
            <v>345</v>
          </cell>
          <cell r="F1822">
            <v>617550</v>
          </cell>
          <cell r="G1822">
            <v>600</v>
          </cell>
          <cell r="H1822">
            <v>1074000</v>
          </cell>
          <cell r="I1822">
            <v>469</v>
          </cell>
          <cell r="J1822">
            <v>839510</v>
          </cell>
          <cell r="K1822">
            <v>1414</v>
          </cell>
          <cell r="L1822">
            <v>2531060</v>
          </cell>
          <cell r="M1822" t="str">
            <v>#.220</v>
          </cell>
        </row>
        <row r="1823">
          <cell r="A1823" t="str">
            <v>DE1220 용수토사(2~4 M)</v>
          </cell>
          <cell r="C1823">
            <v>430</v>
          </cell>
          <cell r="D1823" t="str">
            <v>M3</v>
          </cell>
          <cell r="E1823">
            <v>345</v>
          </cell>
          <cell r="F1823">
            <v>148350</v>
          </cell>
          <cell r="G1823">
            <v>600</v>
          </cell>
          <cell r="H1823">
            <v>258000</v>
          </cell>
          <cell r="I1823">
            <v>469</v>
          </cell>
          <cell r="J1823">
            <v>201670</v>
          </cell>
          <cell r="K1823">
            <v>1414</v>
          </cell>
          <cell r="L1823">
            <v>608020</v>
          </cell>
          <cell r="M1823" t="str">
            <v>#.221</v>
          </cell>
        </row>
        <row r="1824">
          <cell r="A1824" t="str">
            <v>DE1320 용수토사(4~6 M)</v>
          </cell>
          <cell r="C1824">
            <v>20</v>
          </cell>
          <cell r="D1824" t="str">
            <v>M3</v>
          </cell>
          <cell r="E1824">
            <v>345</v>
          </cell>
          <cell r="F1824">
            <v>6900</v>
          </cell>
          <cell r="G1824">
            <v>600</v>
          </cell>
          <cell r="H1824">
            <v>12000</v>
          </cell>
          <cell r="I1824">
            <v>469</v>
          </cell>
          <cell r="J1824">
            <v>9380</v>
          </cell>
          <cell r="K1824">
            <v>1414</v>
          </cell>
          <cell r="L1824">
            <v>28280</v>
          </cell>
          <cell r="M1824" t="str">
            <v>#.222</v>
          </cell>
        </row>
        <row r="1825">
          <cell r="A1825" t="str">
            <v>DE1420 용수토사(6~10 M)</v>
          </cell>
          <cell r="C1825">
            <v>0</v>
          </cell>
          <cell r="D1825" t="str">
            <v>M3</v>
          </cell>
          <cell r="E1825">
            <v>0</v>
          </cell>
          <cell r="F1825">
            <v>0</v>
          </cell>
          <cell r="G1825">
            <v>0</v>
          </cell>
          <cell r="H1825">
            <v>0</v>
          </cell>
          <cell r="I1825">
            <v>0</v>
          </cell>
          <cell r="J1825">
            <v>0</v>
          </cell>
          <cell r="K1825">
            <v>0</v>
          </cell>
          <cell r="L1825">
            <v>0</v>
          </cell>
        </row>
        <row r="1826">
          <cell r="A1826" t="str">
            <v>DE1520 용수토사(10~15 M)</v>
          </cell>
          <cell r="C1826">
            <v>0</v>
          </cell>
          <cell r="D1826" t="str">
            <v>M3</v>
          </cell>
          <cell r="E1826">
            <v>0</v>
          </cell>
          <cell r="F1826">
            <v>0</v>
          </cell>
          <cell r="G1826">
            <v>0</v>
          </cell>
          <cell r="H1826">
            <v>0</v>
          </cell>
          <cell r="I1826">
            <v>0</v>
          </cell>
          <cell r="J1826">
            <v>0</v>
          </cell>
          <cell r="K1826">
            <v>0</v>
          </cell>
          <cell r="L1826">
            <v>0</v>
          </cell>
        </row>
        <row r="1827">
          <cell r="A1827" t="str">
            <v>DE1620 용수토사(15M초과)</v>
          </cell>
          <cell r="C1827">
            <v>0</v>
          </cell>
          <cell r="D1827" t="str">
            <v>M3</v>
          </cell>
          <cell r="E1827">
            <v>0</v>
          </cell>
          <cell r="F1827">
            <v>0</v>
          </cell>
          <cell r="G1827">
            <v>0</v>
          </cell>
          <cell r="H1827">
            <v>0</v>
          </cell>
          <cell r="I1827">
            <v>0</v>
          </cell>
          <cell r="J1827">
            <v>0</v>
          </cell>
          <cell r="K1827">
            <v>0</v>
          </cell>
          <cell r="L1827">
            <v>0</v>
          </cell>
        </row>
        <row r="1828">
          <cell r="A1828" t="str">
            <v>DE2000  리핑암</v>
          </cell>
          <cell r="C1828">
            <v>0</v>
          </cell>
          <cell r="E1828">
            <v>0</v>
          </cell>
          <cell r="F1828">
            <v>13861872</v>
          </cell>
          <cell r="G1828">
            <v>0</v>
          </cell>
          <cell r="H1828">
            <v>130726232</v>
          </cell>
          <cell r="I1828">
            <v>0</v>
          </cell>
          <cell r="J1828">
            <v>6001222</v>
          </cell>
          <cell r="K1828">
            <v>0</v>
          </cell>
          <cell r="L1828">
            <v>150589326</v>
          </cell>
        </row>
        <row r="1829">
          <cell r="A1829" t="str">
            <v>DE2110  육상리핑암(0~2 M)</v>
          </cell>
          <cell r="C1829">
            <v>3612</v>
          </cell>
          <cell r="D1829" t="str">
            <v>M3</v>
          </cell>
          <cell r="E1829">
            <v>2007</v>
          </cell>
          <cell r="F1829">
            <v>7249284</v>
          </cell>
          <cell r="G1829">
            <v>18928</v>
          </cell>
          <cell r="H1829">
            <v>68367936</v>
          </cell>
          <cell r="I1829">
            <v>869</v>
          </cell>
          <cell r="J1829">
            <v>3138828</v>
          </cell>
          <cell r="K1829">
            <v>21804</v>
          </cell>
          <cell r="L1829">
            <v>78756048</v>
          </cell>
          <cell r="M1829" t="str">
            <v>#.207</v>
          </cell>
        </row>
        <row r="1830">
          <cell r="A1830" t="str">
            <v>DE2210  육상리핑암(2~4 M)</v>
          </cell>
          <cell r="C1830">
            <v>1715</v>
          </cell>
          <cell r="D1830" t="str">
            <v>M3</v>
          </cell>
          <cell r="E1830">
            <v>2007</v>
          </cell>
          <cell r="F1830">
            <v>3442005</v>
          </cell>
          <cell r="G1830">
            <v>18928</v>
          </cell>
          <cell r="H1830">
            <v>32461520</v>
          </cell>
          <cell r="I1830">
            <v>869</v>
          </cell>
          <cell r="J1830">
            <v>1490335</v>
          </cell>
          <cell r="K1830">
            <v>21804</v>
          </cell>
          <cell r="L1830">
            <v>37393860</v>
          </cell>
          <cell r="M1830" t="str">
            <v>#.223</v>
          </cell>
        </row>
        <row r="1831">
          <cell r="A1831" t="str">
            <v>DE2310  육상리핑암(4~6 M)</v>
          </cell>
          <cell r="C1831">
            <v>0</v>
          </cell>
          <cell r="D1831" t="str">
            <v>M3</v>
          </cell>
          <cell r="E1831">
            <v>0</v>
          </cell>
          <cell r="F1831">
            <v>0</v>
          </cell>
          <cell r="G1831">
            <v>0</v>
          </cell>
          <cell r="H1831">
            <v>0</v>
          </cell>
          <cell r="I1831">
            <v>0</v>
          </cell>
          <cell r="J1831">
            <v>0</v>
          </cell>
          <cell r="K1831">
            <v>0</v>
          </cell>
          <cell r="L1831">
            <v>0</v>
          </cell>
        </row>
        <row r="1832">
          <cell r="A1832" t="str">
            <v>DE2410  육상리핑암(6~10 M)</v>
          </cell>
          <cell r="C1832">
            <v>0</v>
          </cell>
          <cell r="D1832" t="str">
            <v>M3</v>
          </cell>
          <cell r="E1832">
            <v>0</v>
          </cell>
          <cell r="F1832">
            <v>0</v>
          </cell>
          <cell r="G1832">
            <v>0</v>
          </cell>
          <cell r="H1832">
            <v>0</v>
          </cell>
          <cell r="I1832">
            <v>0</v>
          </cell>
          <cell r="J1832">
            <v>0</v>
          </cell>
          <cell r="K1832">
            <v>0</v>
          </cell>
          <cell r="L1832">
            <v>0</v>
          </cell>
        </row>
        <row r="1833">
          <cell r="A1833" t="str">
            <v>DE2510  육상리핑암(10~15 M)</v>
          </cell>
          <cell r="C1833">
            <v>0</v>
          </cell>
          <cell r="D1833" t="str">
            <v>M3</v>
          </cell>
          <cell r="E1833">
            <v>0</v>
          </cell>
          <cell r="F1833">
            <v>0</v>
          </cell>
          <cell r="G1833">
            <v>0</v>
          </cell>
          <cell r="H1833">
            <v>0</v>
          </cell>
          <cell r="I1833">
            <v>0</v>
          </cell>
          <cell r="J1833">
            <v>0</v>
          </cell>
          <cell r="K1833">
            <v>0</v>
          </cell>
          <cell r="L1833">
            <v>0</v>
          </cell>
        </row>
        <row r="1834">
          <cell r="A1834" t="str">
            <v>DE2610  육상리핑암(15M 초과)</v>
          </cell>
          <cell r="C1834">
            <v>0</v>
          </cell>
          <cell r="D1834" t="str">
            <v>M3</v>
          </cell>
          <cell r="E1834">
            <v>0</v>
          </cell>
          <cell r="F1834">
            <v>0</v>
          </cell>
          <cell r="G1834">
            <v>0</v>
          </cell>
          <cell r="H1834">
            <v>0</v>
          </cell>
          <cell r="I1834">
            <v>0</v>
          </cell>
          <cell r="J1834">
            <v>0</v>
          </cell>
          <cell r="K1834">
            <v>0</v>
          </cell>
          <cell r="L1834">
            <v>0</v>
          </cell>
        </row>
        <row r="1835">
          <cell r="A1835" t="str">
            <v>DE2120  용수리핑암(0~2 M)</v>
          </cell>
          <cell r="C1835">
            <v>1029</v>
          </cell>
          <cell r="D1835" t="str">
            <v>M3</v>
          </cell>
          <cell r="E1835">
            <v>3011</v>
          </cell>
          <cell r="F1835">
            <v>3098319</v>
          </cell>
          <cell r="G1835">
            <v>28392</v>
          </cell>
          <cell r="H1835">
            <v>29215368</v>
          </cell>
          <cell r="I1835">
            <v>1303</v>
          </cell>
          <cell r="J1835">
            <v>1340787</v>
          </cell>
          <cell r="K1835">
            <v>32706</v>
          </cell>
          <cell r="L1835">
            <v>33654474</v>
          </cell>
          <cell r="M1835" t="str">
            <v>#.224</v>
          </cell>
        </row>
        <row r="1836">
          <cell r="A1836" t="str">
            <v>DE2220  용수리핑암(2~4 M)</v>
          </cell>
          <cell r="C1836">
            <v>24</v>
          </cell>
          <cell r="D1836" t="str">
            <v>M3</v>
          </cell>
          <cell r="E1836">
            <v>3011</v>
          </cell>
          <cell r="F1836">
            <v>72264</v>
          </cell>
          <cell r="G1836">
            <v>28392</v>
          </cell>
          <cell r="H1836">
            <v>681408</v>
          </cell>
          <cell r="I1836">
            <v>1303</v>
          </cell>
          <cell r="J1836">
            <v>31272</v>
          </cell>
          <cell r="K1836">
            <v>32706</v>
          </cell>
          <cell r="L1836">
            <v>784944</v>
          </cell>
          <cell r="M1836" t="str">
            <v>#.225</v>
          </cell>
        </row>
        <row r="1837">
          <cell r="A1837" t="str">
            <v>DE2320  용수리핑암(4~6 M)</v>
          </cell>
          <cell r="C1837">
            <v>0</v>
          </cell>
          <cell r="D1837" t="str">
            <v>M3</v>
          </cell>
          <cell r="E1837">
            <v>0</v>
          </cell>
          <cell r="F1837">
            <v>0</v>
          </cell>
          <cell r="G1837">
            <v>0</v>
          </cell>
          <cell r="H1837">
            <v>0</v>
          </cell>
          <cell r="I1837">
            <v>0</v>
          </cell>
          <cell r="J1837">
            <v>0</v>
          </cell>
          <cell r="K1837">
            <v>0</v>
          </cell>
          <cell r="L1837">
            <v>0</v>
          </cell>
        </row>
        <row r="1838">
          <cell r="A1838" t="str">
            <v>DE2420  용수리핑암(6~10 M)</v>
          </cell>
          <cell r="C1838">
            <v>0</v>
          </cell>
          <cell r="D1838" t="str">
            <v>M3</v>
          </cell>
          <cell r="E1838">
            <v>0</v>
          </cell>
          <cell r="F1838">
            <v>0</v>
          </cell>
          <cell r="G1838">
            <v>0</v>
          </cell>
          <cell r="H1838">
            <v>0</v>
          </cell>
          <cell r="I1838">
            <v>0</v>
          </cell>
          <cell r="J1838">
            <v>0</v>
          </cell>
          <cell r="K1838">
            <v>0</v>
          </cell>
          <cell r="L1838">
            <v>0</v>
          </cell>
        </row>
        <row r="1839">
          <cell r="A1839" t="str">
            <v>DE2520  용수리핑암(10~15 M)</v>
          </cell>
          <cell r="C1839">
            <v>0</v>
          </cell>
          <cell r="D1839" t="str">
            <v>M3</v>
          </cell>
          <cell r="E1839">
            <v>0</v>
          </cell>
          <cell r="F1839">
            <v>0</v>
          </cell>
          <cell r="G1839">
            <v>0</v>
          </cell>
          <cell r="H1839">
            <v>0</v>
          </cell>
          <cell r="I1839">
            <v>0</v>
          </cell>
          <cell r="J1839">
            <v>0</v>
          </cell>
          <cell r="K1839">
            <v>0</v>
          </cell>
          <cell r="L1839">
            <v>0</v>
          </cell>
        </row>
        <row r="1840">
          <cell r="A1840" t="str">
            <v>DE2620  용수리핑암(15M 초과)</v>
          </cell>
          <cell r="C1840">
            <v>0</v>
          </cell>
          <cell r="D1840" t="str">
            <v>M3</v>
          </cell>
          <cell r="E1840">
            <v>0</v>
          </cell>
          <cell r="F1840">
            <v>0</v>
          </cell>
          <cell r="G1840">
            <v>0</v>
          </cell>
          <cell r="H1840">
            <v>0</v>
          </cell>
          <cell r="I1840">
            <v>0</v>
          </cell>
          <cell r="J1840">
            <v>0</v>
          </cell>
          <cell r="K1840">
            <v>0</v>
          </cell>
          <cell r="L1840">
            <v>0</v>
          </cell>
        </row>
        <row r="1841">
          <cell r="A1841" t="str">
            <v>DE3000  발파암</v>
          </cell>
          <cell r="C1841">
            <v>0</v>
          </cell>
          <cell r="E1841">
            <v>0</v>
          </cell>
          <cell r="F1841">
            <v>37488051</v>
          </cell>
          <cell r="G1841">
            <v>0</v>
          </cell>
          <cell r="H1841">
            <v>118973684</v>
          </cell>
          <cell r="I1841">
            <v>0</v>
          </cell>
          <cell r="J1841">
            <v>7630117</v>
          </cell>
          <cell r="K1841">
            <v>0</v>
          </cell>
          <cell r="L1841">
            <v>164091852</v>
          </cell>
        </row>
        <row r="1842">
          <cell r="A1842" t="str">
            <v>DE3110  육상발파암(0~2 M)</v>
          </cell>
          <cell r="C1842">
            <v>352</v>
          </cell>
          <cell r="D1842" t="str">
            <v>M3</v>
          </cell>
          <cell r="E1842">
            <v>7460</v>
          </cell>
          <cell r="F1842">
            <v>2625920</v>
          </cell>
          <cell r="G1842">
            <v>19638</v>
          </cell>
          <cell r="H1842">
            <v>6912576</v>
          </cell>
          <cell r="I1842">
            <v>1455</v>
          </cell>
          <cell r="J1842">
            <v>512160</v>
          </cell>
          <cell r="K1842">
            <v>28553</v>
          </cell>
          <cell r="L1842">
            <v>10050656</v>
          </cell>
          <cell r="M1842" t="str">
            <v>#.208</v>
          </cell>
        </row>
        <row r="1843">
          <cell r="A1843" t="str">
            <v>DE3210  육상발파암(2~4 M)</v>
          </cell>
          <cell r="C1843">
            <v>12</v>
          </cell>
          <cell r="D1843" t="str">
            <v>M3</v>
          </cell>
          <cell r="E1843">
            <v>7460</v>
          </cell>
          <cell r="F1843">
            <v>89520</v>
          </cell>
          <cell r="G1843">
            <v>19638</v>
          </cell>
          <cell r="H1843">
            <v>235656</v>
          </cell>
          <cell r="I1843">
            <v>1455</v>
          </cell>
          <cell r="J1843">
            <v>17460</v>
          </cell>
          <cell r="K1843">
            <v>28553</v>
          </cell>
          <cell r="L1843">
            <v>342636</v>
          </cell>
          <cell r="M1843" t="str">
            <v>#.226</v>
          </cell>
        </row>
        <row r="1844">
          <cell r="A1844" t="str">
            <v>DE3310  육상발파암(4~6 M)</v>
          </cell>
          <cell r="C1844">
            <v>0</v>
          </cell>
          <cell r="D1844" t="str">
            <v>M3</v>
          </cell>
          <cell r="E1844">
            <v>0</v>
          </cell>
          <cell r="F1844">
            <v>0</v>
          </cell>
          <cell r="G1844">
            <v>0</v>
          </cell>
          <cell r="H1844">
            <v>0</v>
          </cell>
          <cell r="I1844">
            <v>0</v>
          </cell>
          <cell r="J1844">
            <v>0</v>
          </cell>
          <cell r="K1844">
            <v>0</v>
          </cell>
          <cell r="L1844">
            <v>0</v>
          </cell>
        </row>
        <row r="1845">
          <cell r="A1845" t="str">
            <v>DE3410  육상발파암(6~10 M)</v>
          </cell>
          <cell r="C1845">
            <v>0</v>
          </cell>
          <cell r="D1845" t="str">
            <v>M3</v>
          </cell>
          <cell r="E1845">
            <v>0</v>
          </cell>
          <cell r="F1845">
            <v>0</v>
          </cell>
          <cell r="G1845">
            <v>0</v>
          </cell>
          <cell r="H1845">
            <v>0</v>
          </cell>
          <cell r="I1845">
            <v>0</v>
          </cell>
          <cell r="J1845">
            <v>0</v>
          </cell>
          <cell r="K1845">
            <v>0</v>
          </cell>
          <cell r="L1845">
            <v>0</v>
          </cell>
        </row>
        <row r="1846">
          <cell r="A1846" t="str">
            <v>DE3510  육상발파암(10~15 M)</v>
          </cell>
          <cell r="C1846">
            <v>0</v>
          </cell>
          <cell r="D1846" t="str">
            <v>M3</v>
          </cell>
          <cell r="E1846">
            <v>0</v>
          </cell>
          <cell r="F1846">
            <v>0</v>
          </cell>
          <cell r="G1846">
            <v>0</v>
          </cell>
          <cell r="H1846">
            <v>0</v>
          </cell>
          <cell r="I1846">
            <v>0</v>
          </cell>
          <cell r="J1846">
            <v>0</v>
          </cell>
          <cell r="K1846">
            <v>0</v>
          </cell>
          <cell r="L1846">
            <v>0</v>
          </cell>
        </row>
        <row r="1847">
          <cell r="A1847" t="str">
            <v>DE3610  육상발파암(15M 초과)</v>
          </cell>
          <cell r="C1847">
            <v>0</v>
          </cell>
          <cell r="D1847" t="str">
            <v>M3</v>
          </cell>
          <cell r="E1847">
            <v>0</v>
          </cell>
          <cell r="F1847">
            <v>0</v>
          </cell>
          <cell r="G1847">
            <v>0</v>
          </cell>
          <cell r="H1847">
            <v>0</v>
          </cell>
          <cell r="I1847">
            <v>0</v>
          </cell>
          <cell r="J1847">
            <v>0</v>
          </cell>
          <cell r="K1847">
            <v>0</v>
          </cell>
          <cell r="L1847">
            <v>0</v>
          </cell>
        </row>
        <row r="1848">
          <cell r="A1848" t="str">
            <v>DE3120  용수발파암(0~2 M)</v>
          </cell>
          <cell r="C1848">
            <v>1143</v>
          </cell>
          <cell r="D1848" t="str">
            <v>M3</v>
          </cell>
          <cell r="E1848">
            <v>11190</v>
          </cell>
          <cell r="F1848">
            <v>12790170</v>
          </cell>
          <cell r="G1848">
            <v>29457</v>
          </cell>
          <cell r="H1848">
            <v>33669351</v>
          </cell>
          <cell r="I1848">
            <v>2182</v>
          </cell>
          <cell r="J1848">
            <v>2494026</v>
          </cell>
          <cell r="K1848">
            <v>42829</v>
          </cell>
          <cell r="L1848">
            <v>48953547</v>
          </cell>
          <cell r="M1848" t="str">
            <v>#.227</v>
          </cell>
        </row>
        <row r="1849">
          <cell r="A1849" t="str">
            <v>DE3220  용수발파암(2~4 M)</v>
          </cell>
          <cell r="C1849">
            <v>1284</v>
          </cell>
          <cell r="D1849" t="str">
            <v>M3</v>
          </cell>
          <cell r="E1849">
            <v>11190</v>
          </cell>
          <cell r="F1849">
            <v>14367960</v>
          </cell>
          <cell r="G1849">
            <v>29457</v>
          </cell>
          <cell r="H1849">
            <v>37822788</v>
          </cell>
          <cell r="I1849">
            <v>2182</v>
          </cell>
          <cell r="J1849">
            <v>2801688</v>
          </cell>
          <cell r="K1849">
            <v>42829</v>
          </cell>
          <cell r="L1849">
            <v>54992436</v>
          </cell>
          <cell r="M1849" t="str">
            <v>#.228</v>
          </cell>
        </row>
        <row r="1850">
          <cell r="A1850" t="str">
            <v>DE3320  용수발파암(4~6 M)</v>
          </cell>
          <cell r="C1850">
            <v>561</v>
          </cell>
          <cell r="D1850" t="str">
            <v>M3</v>
          </cell>
          <cell r="E1850">
            <v>11190</v>
          </cell>
          <cell r="F1850">
            <v>6277590</v>
          </cell>
          <cell r="G1850">
            <v>29457</v>
          </cell>
          <cell r="H1850">
            <v>16525377</v>
          </cell>
          <cell r="I1850">
            <v>2182</v>
          </cell>
          <cell r="J1850">
            <v>1224102</v>
          </cell>
          <cell r="K1850">
            <v>42829</v>
          </cell>
          <cell r="L1850">
            <v>24027069</v>
          </cell>
          <cell r="M1850" t="str">
            <v>#.229</v>
          </cell>
        </row>
        <row r="1851">
          <cell r="A1851" t="str">
            <v>DE3420  용수발파암(6~10 M)</v>
          </cell>
          <cell r="C1851">
            <v>0</v>
          </cell>
          <cell r="D1851" t="str">
            <v>M3</v>
          </cell>
          <cell r="E1851">
            <v>0</v>
          </cell>
          <cell r="F1851">
            <v>0</v>
          </cell>
          <cell r="G1851">
            <v>0</v>
          </cell>
          <cell r="H1851">
            <v>0</v>
          </cell>
          <cell r="I1851">
            <v>0</v>
          </cell>
          <cell r="J1851">
            <v>0</v>
          </cell>
          <cell r="K1851">
            <v>0</v>
          </cell>
          <cell r="L1851">
            <v>0</v>
          </cell>
        </row>
        <row r="1852">
          <cell r="A1852" t="str">
            <v>DE3520  용수발파암(10~15 M)</v>
          </cell>
          <cell r="C1852">
            <v>0</v>
          </cell>
          <cell r="D1852" t="str">
            <v>M3</v>
          </cell>
          <cell r="E1852">
            <v>0</v>
          </cell>
          <cell r="F1852">
            <v>0</v>
          </cell>
          <cell r="G1852">
            <v>0</v>
          </cell>
          <cell r="H1852">
            <v>0</v>
          </cell>
          <cell r="I1852">
            <v>0</v>
          </cell>
          <cell r="J1852">
            <v>0</v>
          </cell>
          <cell r="K1852">
            <v>0</v>
          </cell>
          <cell r="L1852">
            <v>0</v>
          </cell>
        </row>
        <row r="1853">
          <cell r="A1853" t="str">
            <v>DE3620  용수발파암(15M 초과)</v>
          </cell>
          <cell r="C1853">
            <v>0</v>
          </cell>
          <cell r="D1853" t="str">
            <v>M3</v>
          </cell>
          <cell r="E1853">
            <v>0</v>
          </cell>
          <cell r="F1853">
            <v>0</v>
          </cell>
          <cell r="G1853">
            <v>0</v>
          </cell>
          <cell r="H1853">
            <v>0</v>
          </cell>
          <cell r="I1853">
            <v>0</v>
          </cell>
          <cell r="J1853">
            <v>0</v>
          </cell>
          <cell r="K1853">
            <v>0</v>
          </cell>
          <cell r="L1853">
            <v>0</v>
          </cell>
        </row>
        <row r="1854">
          <cell r="A1854" t="str">
            <v>DF6100  일반청소</v>
          </cell>
          <cell r="B1854" t="str">
            <v>면정리포함</v>
          </cell>
          <cell r="C1854">
            <v>0</v>
          </cell>
          <cell r="E1854">
            <v>0</v>
          </cell>
          <cell r="F1854">
            <v>1336891</v>
          </cell>
          <cell r="G1854">
            <v>0</v>
          </cell>
          <cell r="H1854">
            <v>23807936</v>
          </cell>
          <cell r="I1854">
            <v>0</v>
          </cell>
          <cell r="J1854">
            <v>580681</v>
          </cell>
          <cell r="K1854">
            <v>0</v>
          </cell>
          <cell r="L1854">
            <v>25725508</v>
          </cell>
        </row>
        <row r="1855">
          <cell r="A1855" t="str">
            <v>DF6110  육상 발파암</v>
          </cell>
          <cell r="C1855">
            <v>289</v>
          </cell>
          <cell r="D1855" t="str">
            <v>M2</v>
          </cell>
          <cell r="E1855">
            <v>1806</v>
          </cell>
          <cell r="F1855">
            <v>521934</v>
          </cell>
          <cell r="G1855">
            <v>25776</v>
          </cell>
          <cell r="H1855">
            <v>7449264</v>
          </cell>
          <cell r="I1855">
            <v>778</v>
          </cell>
          <cell r="J1855">
            <v>224842</v>
          </cell>
          <cell r="K1855">
            <v>28360</v>
          </cell>
          <cell r="L1855">
            <v>8196040</v>
          </cell>
          <cell r="M1855" t="str">
            <v>#.230</v>
          </cell>
        </row>
        <row r="1856">
          <cell r="A1856" t="str">
            <v>DF6120  용수 발파암</v>
          </cell>
          <cell r="C1856">
            <v>451</v>
          </cell>
          <cell r="D1856" t="str">
            <v>M2</v>
          </cell>
          <cell r="E1856">
            <v>1807</v>
          </cell>
          <cell r="F1856">
            <v>814957</v>
          </cell>
          <cell r="G1856">
            <v>36272</v>
          </cell>
          <cell r="H1856">
            <v>16358672</v>
          </cell>
          <cell r="I1856">
            <v>789</v>
          </cell>
          <cell r="J1856">
            <v>355839</v>
          </cell>
          <cell r="K1856">
            <v>38868</v>
          </cell>
          <cell r="L1856">
            <v>17529468</v>
          </cell>
          <cell r="M1856" t="str">
            <v>#.231</v>
          </cell>
        </row>
        <row r="1857">
          <cell r="A1857" t="str">
            <v>DH  되메우기</v>
          </cell>
          <cell r="C1857">
            <v>0</v>
          </cell>
          <cell r="E1857">
            <v>0</v>
          </cell>
          <cell r="F1857">
            <v>12514824</v>
          </cell>
          <cell r="G1857">
            <v>0</v>
          </cell>
          <cell r="H1857">
            <v>105905016</v>
          </cell>
          <cell r="I1857">
            <v>0</v>
          </cell>
          <cell r="J1857">
            <v>11068218</v>
          </cell>
          <cell r="K1857">
            <v>0</v>
          </cell>
          <cell r="L1857">
            <v>129488058</v>
          </cell>
        </row>
        <row r="1858">
          <cell r="A1858" t="str">
            <v>DH1010  비다짐</v>
          </cell>
          <cell r="C1858">
            <v>0</v>
          </cell>
          <cell r="D1858" t="str">
            <v>M3</v>
          </cell>
          <cell r="E1858">
            <v>0</v>
          </cell>
          <cell r="F1858">
            <v>0</v>
          </cell>
          <cell r="G1858">
            <v>0</v>
          </cell>
          <cell r="H1858">
            <v>0</v>
          </cell>
          <cell r="I1858">
            <v>0</v>
          </cell>
          <cell r="J1858">
            <v>0</v>
          </cell>
          <cell r="K1858">
            <v>0</v>
          </cell>
          <cell r="L1858">
            <v>0</v>
          </cell>
        </row>
        <row r="1859">
          <cell r="A1859" t="str">
            <v>DH1020  기계다짐</v>
          </cell>
          <cell r="C1859">
            <v>33642</v>
          </cell>
          <cell r="D1859" t="str">
            <v>M3</v>
          </cell>
          <cell r="E1859">
            <v>372</v>
          </cell>
          <cell r="F1859">
            <v>12514824</v>
          </cell>
          <cell r="G1859">
            <v>3148</v>
          </cell>
          <cell r="H1859">
            <v>105905016</v>
          </cell>
          <cell r="I1859">
            <v>329</v>
          </cell>
          <cell r="J1859">
            <v>11068218</v>
          </cell>
          <cell r="K1859">
            <v>3849</v>
          </cell>
          <cell r="L1859">
            <v>129488058</v>
          </cell>
          <cell r="M1859" t="str">
            <v>#.62</v>
          </cell>
        </row>
        <row r="1860">
          <cell r="A1860" t="str">
            <v>DH1030  인력다짐</v>
          </cell>
          <cell r="C1860">
            <v>0</v>
          </cell>
          <cell r="D1860" t="str">
            <v>M3</v>
          </cell>
          <cell r="E1860">
            <v>0</v>
          </cell>
          <cell r="F1860">
            <v>0</v>
          </cell>
          <cell r="G1860">
            <v>0</v>
          </cell>
          <cell r="H1860">
            <v>0</v>
          </cell>
          <cell r="I1860">
            <v>0</v>
          </cell>
          <cell r="J1860">
            <v>0</v>
          </cell>
          <cell r="K1860">
            <v>0</v>
          </cell>
          <cell r="L1860">
            <v>0</v>
          </cell>
        </row>
        <row r="1861">
          <cell r="A1861" t="str">
            <v>JC P.C 말뚝</v>
          </cell>
          <cell r="C1861">
            <v>0</v>
          </cell>
          <cell r="E1861">
            <v>0</v>
          </cell>
          <cell r="F1861">
            <v>0</v>
          </cell>
          <cell r="G1861">
            <v>0</v>
          </cell>
          <cell r="H1861">
            <v>0</v>
          </cell>
          <cell r="I1861">
            <v>0</v>
          </cell>
          <cell r="J1861">
            <v>0</v>
          </cell>
          <cell r="K1861">
            <v>0</v>
          </cell>
          <cell r="L1861">
            <v>0</v>
          </cell>
        </row>
        <row r="1862">
          <cell r="A1862" t="str">
            <v>JC0100 말뚝본수</v>
          </cell>
          <cell r="C1862">
            <v>0</v>
          </cell>
          <cell r="E1862">
            <v>0</v>
          </cell>
          <cell r="F1862">
            <v>0</v>
          </cell>
          <cell r="G1862">
            <v>0</v>
          </cell>
          <cell r="H1862">
            <v>0</v>
          </cell>
          <cell r="I1862">
            <v>0</v>
          </cell>
          <cell r="J1862">
            <v>0</v>
          </cell>
          <cell r="K1862">
            <v>0</v>
          </cell>
          <cell r="L1862">
            <v>0</v>
          </cell>
        </row>
        <row r="1863">
          <cell r="A1863" t="str">
            <v>JC2100  D= 400 M/M</v>
          </cell>
          <cell r="C1863">
            <v>0</v>
          </cell>
          <cell r="E1863">
            <v>0</v>
          </cell>
          <cell r="F1863">
            <v>0</v>
          </cell>
          <cell r="G1863">
            <v>0</v>
          </cell>
          <cell r="H1863">
            <v>0</v>
          </cell>
          <cell r="I1863">
            <v>0</v>
          </cell>
          <cell r="J1863">
            <v>0</v>
          </cell>
          <cell r="K1863">
            <v>0</v>
          </cell>
          <cell r="L1863">
            <v>0</v>
          </cell>
        </row>
        <row r="1864">
          <cell r="A1864" t="str">
            <v>JC2101  L = 5 M</v>
          </cell>
          <cell r="C1864">
            <v>0</v>
          </cell>
          <cell r="D1864" t="str">
            <v>NR</v>
          </cell>
          <cell r="E1864">
            <v>0</v>
          </cell>
          <cell r="F1864">
            <v>0</v>
          </cell>
          <cell r="G1864">
            <v>0</v>
          </cell>
          <cell r="H1864">
            <v>0</v>
          </cell>
          <cell r="I1864">
            <v>0</v>
          </cell>
          <cell r="J1864">
            <v>0</v>
          </cell>
          <cell r="K1864">
            <v>0</v>
          </cell>
          <cell r="L1864">
            <v>0</v>
          </cell>
        </row>
        <row r="1865">
          <cell r="A1865" t="str">
            <v>JC2102  L = 6 M</v>
          </cell>
          <cell r="C1865">
            <v>0</v>
          </cell>
          <cell r="D1865" t="str">
            <v>NR</v>
          </cell>
          <cell r="E1865">
            <v>0</v>
          </cell>
          <cell r="F1865">
            <v>0</v>
          </cell>
          <cell r="G1865">
            <v>0</v>
          </cell>
          <cell r="H1865">
            <v>0</v>
          </cell>
          <cell r="I1865">
            <v>0</v>
          </cell>
          <cell r="J1865">
            <v>0</v>
          </cell>
          <cell r="K1865">
            <v>0</v>
          </cell>
          <cell r="L1865">
            <v>0</v>
          </cell>
        </row>
        <row r="1866">
          <cell r="A1866" t="str">
            <v>JC2103  L = 7 M</v>
          </cell>
          <cell r="C1866">
            <v>0</v>
          </cell>
          <cell r="D1866" t="str">
            <v>NR</v>
          </cell>
          <cell r="E1866">
            <v>0</v>
          </cell>
          <cell r="F1866">
            <v>0</v>
          </cell>
          <cell r="G1866">
            <v>0</v>
          </cell>
          <cell r="H1866">
            <v>0</v>
          </cell>
          <cell r="I1866">
            <v>0</v>
          </cell>
          <cell r="J1866">
            <v>0</v>
          </cell>
          <cell r="K1866">
            <v>0</v>
          </cell>
          <cell r="L1866">
            <v>0</v>
          </cell>
        </row>
        <row r="1867">
          <cell r="A1867" t="str">
            <v>JC2104  L = 8 M</v>
          </cell>
          <cell r="C1867">
            <v>0</v>
          </cell>
          <cell r="D1867" t="str">
            <v>NR</v>
          </cell>
          <cell r="E1867">
            <v>0</v>
          </cell>
          <cell r="F1867">
            <v>0</v>
          </cell>
          <cell r="G1867">
            <v>0</v>
          </cell>
          <cell r="H1867">
            <v>0</v>
          </cell>
          <cell r="I1867">
            <v>0</v>
          </cell>
          <cell r="J1867">
            <v>0</v>
          </cell>
          <cell r="K1867">
            <v>0</v>
          </cell>
          <cell r="L1867">
            <v>0</v>
          </cell>
        </row>
        <row r="1868">
          <cell r="A1868" t="str">
            <v>JC2105  L = 9 M</v>
          </cell>
          <cell r="C1868">
            <v>0</v>
          </cell>
          <cell r="D1868" t="str">
            <v>NR</v>
          </cell>
          <cell r="E1868">
            <v>0</v>
          </cell>
          <cell r="F1868">
            <v>0</v>
          </cell>
          <cell r="G1868">
            <v>0</v>
          </cell>
          <cell r="H1868">
            <v>0</v>
          </cell>
          <cell r="I1868">
            <v>0</v>
          </cell>
          <cell r="J1868">
            <v>0</v>
          </cell>
          <cell r="K1868">
            <v>0</v>
          </cell>
          <cell r="L1868">
            <v>0</v>
          </cell>
        </row>
        <row r="1869">
          <cell r="A1869" t="str">
            <v>JC2106  L =10 M</v>
          </cell>
          <cell r="C1869">
            <v>0</v>
          </cell>
          <cell r="D1869" t="str">
            <v>NR</v>
          </cell>
          <cell r="E1869">
            <v>0</v>
          </cell>
          <cell r="F1869">
            <v>0</v>
          </cell>
          <cell r="G1869">
            <v>0</v>
          </cell>
          <cell r="H1869">
            <v>0</v>
          </cell>
          <cell r="I1869">
            <v>0</v>
          </cell>
          <cell r="J1869">
            <v>0</v>
          </cell>
          <cell r="K1869">
            <v>0</v>
          </cell>
          <cell r="L1869">
            <v>0</v>
          </cell>
        </row>
        <row r="1870">
          <cell r="A1870" t="str">
            <v>JC2107  L =11 M</v>
          </cell>
          <cell r="C1870">
            <v>0</v>
          </cell>
          <cell r="D1870" t="str">
            <v>NR</v>
          </cell>
          <cell r="E1870">
            <v>0</v>
          </cell>
          <cell r="F1870">
            <v>0</v>
          </cell>
          <cell r="G1870">
            <v>0</v>
          </cell>
          <cell r="H1870">
            <v>0</v>
          </cell>
          <cell r="I1870">
            <v>0</v>
          </cell>
          <cell r="J1870">
            <v>0</v>
          </cell>
          <cell r="K1870">
            <v>0</v>
          </cell>
          <cell r="L1870">
            <v>0</v>
          </cell>
        </row>
        <row r="1871">
          <cell r="A1871" t="str">
            <v>JC2108  L =12 M</v>
          </cell>
          <cell r="C1871">
            <v>0</v>
          </cell>
          <cell r="D1871" t="str">
            <v>NR</v>
          </cell>
          <cell r="E1871">
            <v>0</v>
          </cell>
          <cell r="F1871">
            <v>0</v>
          </cell>
          <cell r="G1871">
            <v>0</v>
          </cell>
          <cell r="H1871">
            <v>0</v>
          </cell>
          <cell r="I1871">
            <v>0</v>
          </cell>
          <cell r="J1871">
            <v>0</v>
          </cell>
          <cell r="K1871">
            <v>0</v>
          </cell>
          <cell r="L1871">
            <v>0</v>
          </cell>
        </row>
        <row r="1872">
          <cell r="A1872" t="str">
            <v>JC2109  L =15 M</v>
          </cell>
          <cell r="C1872">
            <v>0</v>
          </cell>
          <cell r="D1872" t="str">
            <v>NR</v>
          </cell>
          <cell r="E1872">
            <v>0</v>
          </cell>
          <cell r="F1872">
            <v>0</v>
          </cell>
          <cell r="G1872">
            <v>0</v>
          </cell>
          <cell r="H1872">
            <v>0</v>
          </cell>
          <cell r="I1872">
            <v>0</v>
          </cell>
          <cell r="J1872">
            <v>0</v>
          </cell>
          <cell r="K1872">
            <v>0</v>
          </cell>
          <cell r="L1872">
            <v>0</v>
          </cell>
        </row>
        <row r="1873">
          <cell r="A1873" t="str">
            <v>JC3100  D= 500 M/M</v>
          </cell>
          <cell r="C1873">
            <v>0</v>
          </cell>
          <cell r="E1873">
            <v>0</v>
          </cell>
          <cell r="F1873">
            <v>0</v>
          </cell>
          <cell r="G1873">
            <v>0</v>
          </cell>
          <cell r="H1873">
            <v>0</v>
          </cell>
          <cell r="I1873">
            <v>0</v>
          </cell>
          <cell r="J1873">
            <v>0</v>
          </cell>
          <cell r="K1873">
            <v>0</v>
          </cell>
          <cell r="L1873">
            <v>0</v>
          </cell>
        </row>
        <row r="1874">
          <cell r="A1874" t="str">
            <v>JC3101  L = 9 M</v>
          </cell>
          <cell r="C1874">
            <v>0</v>
          </cell>
          <cell r="D1874" t="str">
            <v>NR</v>
          </cell>
          <cell r="E1874">
            <v>0</v>
          </cell>
          <cell r="F1874">
            <v>0</v>
          </cell>
          <cell r="G1874">
            <v>0</v>
          </cell>
          <cell r="H1874">
            <v>0</v>
          </cell>
          <cell r="I1874">
            <v>0</v>
          </cell>
          <cell r="J1874">
            <v>0</v>
          </cell>
          <cell r="K1874">
            <v>0</v>
          </cell>
          <cell r="L1874">
            <v>0</v>
          </cell>
        </row>
        <row r="1875">
          <cell r="A1875" t="str">
            <v>JC3102  L =10 M</v>
          </cell>
          <cell r="C1875">
            <v>0</v>
          </cell>
          <cell r="D1875" t="str">
            <v>NR</v>
          </cell>
          <cell r="E1875">
            <v>0</v>
          </cell>
          <cell r="F1875">
            <v>0</v>
          </cell>
          <cell r="G1875">
            <v>0</v>
          </cell>
          <cell r="H1875">
            <v>0</v>
          </cell>
          <cell r="I1875">
            <v>0</v>
          </cell>
          <cell r="J1875">
            <v>0</v>
          </cell>
          <cell r="K1875">
            <v>0</v>
          </cell>
          <cell r="L1875">
            <v>0</v>
          </cell>
        </row>
        <row r="1876">
          <cell r="A1876" t="str">
            <v>JC3103  L =11 M</v>
          </cell>
          <cell r="C1876">
            <v>0</v>
          </cell>
          <cell r="D1876" t="str">
            <v>NR</v>
          </cell>
          <cell r="E1876">
            <v>0</v>
          </cell>
          <cell r="F1876">
            <v>0</v>
          </cell>
          <cell r="G1876">
            <v>0</v>
          </cell>
          <cell r="H1876">
            <v>0</v>
          </cell>
          <cell r="I1876">
            <v>0</v>
          </cell>
          <cell r="J1876">
            <v>0</v>
          </cell>
          <cell r="K1876">
            <v>0</v>
          </cell>
          <cell r="L1876">
            <v>0</v>
          </cell>
        </row>
        <row r="1877">
          <cell r="A1877" t="str">
            <v>JC3104  L =12 M</v>
          </cell>
          <cell r="C1877">
            <v>0</v>
          </cell>
          <cell r="D1877" t="str">
            <v>NR</v>
          </cell>
          <cell r="E1877">
            <v>0</v>
          </cell>
          <cell r="F1877">
            <v>0</v>
          </cell>
          <cell r="G1877">
            <v>0</v>
          </cell>
          <cell r="H1877">
            <v>0</v>
          </cell>
          <cell r="I1877">
            <v>0</v>
          </cell>
          <cell r="J1877">
            <v>0</v>
          </cell>
          <cell r="K1877">
            <v>0</v>
          </cell>
          <cell r="L1877">
            <v>0</v>
          </cell>
        </row>
        <row r="1878">
          <cell r="A1878" t="str">
            <v>JC3105  L =13 M</v>
          </cell>
          <cell r="C1878">
            <v>0</v>
          </cell>
          <cell r="D1878" t="str">
            <v>NR</v>
          </cell>
          <cell r="E1878">
            <v>0</v>
          </cell>
          <cell r="F1878">
            <v>0</v>
          </cell>
          <cell r="G1878">
            <v>0</v>
          </cell>
          <cell r="H1878">
            <v>0</v>
          </cell>
          <cell r="I1878">
            <v>0</v>
          </cell>
          <cell r="J1878">
            <v>0</v>
          </cell>
          <cell r="K1878">
            <v>0</v>
          </cell>
          <cell r="L1878">
            <v>0</v>
          </cell>
        </row>
        <row r="1879">
          <cell r="A1879" t="str">
            <v>JC3106  L =14 M</v>
          </cell>
          <cell r="C1879">
            <v>0</v>
          </cell>
          <cell r="D1879" t="str">
            <v>NR</v>
          </cell>
          <cell r="E1879">
            <v>0</v>
          </cell>
          <cell r="F1879">
            <v>0</v>
          </cell>
          <cell r="G1879">
            <v>0</v>
          </cell>
          <cell r="H1879">
            <v>0</v>
          </cell>
          <cell r="I1879">
            <v>0</v>
          </cell>
          <cell r="J1879">
            <v>0</v>
          </cell>
          <cell r="K1879">
            <v>0</v>
          </cell>
          <cell r="L1879">
            <v>0</v>
          </cell>
        </row>
        <row r="1880">
          <cell r="A1880" t="str">
            <v>JC3107  L =15 M</v>
          </cell>
          <cell r="C1880">
            <v>0</v>
          </cell>
          <cell r="D1880" t="str">
            <v>NR</v>
          </cell>
          <cell r="E1880">
            <v>0</v>
          </cell>
          <cell r="F1880">
            <v>0</v>
          </cell>
          <cell r="G1880">
            <v>0</v>
          </cell>
          <cell r="H1880">
            <v>0</v>
          </cell>
          <cell r="I1880">
            <v>0</v>
          </cell>
          <cell r="J1880">
            <v>0</v>
          </cell>
          <cell r="K1880">
            <v>0</v>
          </cell>
          <cell r="L1880">
            <v>0</v>
          </cell>
        </row>
        <row r="1881">
          <cell r="A1881" t="str">
            <v>JC0200  항타 길이(수직항)</v>
          </cell>
          <cell r="C1881">
            <v>0</v>
          </cell>
          <cell r="E1881">
            <v>0</v>
          </cell>
          <cell r="F1881">
            <v>0</v>
          </cell>
          <cell r="G1881">
            <v>0</v>
          </cell>
          <cell r="H1881">
            <v>0</v>
          </cell>
          <cell r="I1881">
            <v>0</v>
          </cell>
          <cell r="J1881">
            <v>0</v>
          </cell>
          <cell r="K1881">
            <v>0</v>
          </cell>
          <cell r="L1881">
            <v>0</v>
          </cell>
        </row>
        <row r="1882">
          <cell r="A1882" t="str">
            <v>JC2200  D = 400 M/M</v>
          </cell>
          <cell r="C1882">
            <v>0</v>
          </cell>
          <cell r="D1882" t="str">
            <v>M</v>
          </cell>
          <cell r="E1882">
            <v>0</v>
          </cell>
          <cell r="F1882">
            <v>0</v>
          </cell>
          <cell r="G1882">
            <v>0</v>
          </cell>
          <cell r="H1882">
            <v>0</v>
          </cell>
          <cell r="I1882">
            <v>0</v>
          </cell>
          <cell r="J1882">
            <v>0</v>
          </cell>
          <cell r="K1882">
            <v>0</v>
          </cell>
          <cell r="L1882">
            <v>0</v>
          </cell>
        </row>
        <row r="1883">
          <cell r="A1883" t="str">
            <v>JC3200  D = 500 M/M</v>
          </cell>
          <cell r="C1883">
            <v>0</v>
          </cell>
          <cell r="D1883" t="str">
            <v>M</v>
          </cell>
          <cell r="E1883">
            <v>0</v>
          </cell>
          <cell r="F1883">
            <v>0</v>
          </cell>
          <cell r="G1883">
            <v>0</v>
          </cell>
          <cell r="H1883">
            <v>0</v>
          </cell>
          <cell r="I1883">
            <v>0</v>
          </cell>
          <cell r="J1883">
            <v>0</v>
          </cell>
          <cell r="K1883">
            <v>0</v>
          </cell>
          <cell r="L1883">
            <v>0</v>
          </cell>
        </row>
        <row r="1884">
          <cell r="A1884" t="str">
            <v>JC0300  항타 길이(경사항)</v>
          </cell>
          <cell r="C1884">
            <v>0</v>
          </cell>
          <cell r="E1884">
            <v>0</v>
          </cell>
          <cell r="F1884">
            <v>0</v>
          </cell>
          <cell r="G1884">
            <v>0</v>
          </cell>
          <cell r="H1884">
            <v>0</v>
          </cell>
          <cell r="I1884">
            <v>0</v>
          </cell>
          <cell r="J1884">
            <v>0</v>
          </cell>
          <cell r="K1884">
            <v>0</v>
          </cell>
          <cell r="L1884">
            <v>0</v>
          </cell>
        </row>
        <row r="1885">
          <cell r="A1885" t="str">
            <v>JC2300  D = 400 M/M</v>
          </cell>
          <cell r="C1885">
            <v>0</v>
          </cell>
          <cell r="D1885" t="str">
            <v>M</v>
          </cell>
          <cell r="E1885">
            <v>0</v>
          </cell>
          <cell r="F1885">
            <v>0</v>
          </cell>
          <cell r="G1885">
            <v>0</v>
          </cell>
          <cell r="H1885">
            <v>0</v>
          </cell>
          <cell r="I1885">
            <v>0</v>
          </cell>
          <cell r="J1885">
            <v>0</v>
          </cell>
          <cell r="K1885">
            <v>0</v>
          </cell>
          <cell r="L1885">
            <v>0</v>
          </cell>
        </row>
        <row r="1886">
          <cell r="A1886" t="str">
            <v>JC3300  D = 500 M/M</v>
          </cell>
          <cell r="C1886">
            <v>0</v>
          </cell>
          <cell r="D1886" t="str">
            <v>M</v>
          </cell>
          <cell r="E1886">
            <v>0</v>
          </cell>
          <cell r="F1886">
            <v>0</v>
          </cell>
          <cell r="G1886">
            <v>0</v>
          </cell>
          <cell r="H1886">
            <v>0</v>
          </cell>
          <cell r="I1886">
            <v>0</v>
          </cell>
          <cell r="J1886">
            <v>0</v>
          </cell>
          <cell r="K1886">
            <v>0</v>
          </cell>
          <cell r="L1886">
            <v>0</v>
          </cell>
        </row>
        <row r="1887">
          <cell r="A1887" t="str">
            <v>JC0400  말뚝이음</v>
          </cell>
          <cell r="C1887">
            <v>0</v>
          </cell>
          <cell r="E1887">
            <v>0</v>
          </cell>
          <cell r="F1887">
            <v>0</v>
          </cell>
          <cell r="G1887">
            <v>0</v>
          </cell>
          <cell r="H1887">
            <v>0</v>
          </cell>
          <cell r="I1887">
            <v>0</v>
          </cell>
          <cell r="J1887">
            <v>0</v>
          </cell>
          <cell r="K1887">
            <v>0</v>
          </cell>
          <cell r="L1887">
            <v>0</v>
          </cell>
        </row>
        <row r="1888">
          <cell r="A1888" t="str">
            <v>JC2400  D=400 M/M</v>
          </cell>
          <cell r="C1888">
            <v>0</v>
          </cell>
          <cell r="D1888" t="str">
            <v>NR</v>
          </cell>
          <cell r="E1888">
            <v>0</v>
          </cell>
          <cell r="F1888">
            <v>0</v>
          </cell>
          <cell r="G1888">
            <v>0</v>
          </cell>
          <cell r="H1888">
            <v>0</v>
          </cell>
          <cell r="I1888">
            <v>0</v>
          </cell>
          <cell r="J1888">
            <v>0</v>
          </cell>
          <cell r="K1888">
            <v>0</v>
          </cell>
          <cell r="L1888">
            <v>0</v>
          </cell>
        </row>
        <row r="1889">
          <cell r="A1889" t="str">
            <v>JC3400  D=500 M/M</v>
          </cell>
          <cell r="C1889">
            <v>0</v>
          </cell>
          <cell r="D1889" t="str">
            <v>NR</v>
          </cell>
          <cell r="E1889">
            <v>0</v>
          </cell>
          <cell r="F1889">
            <v>0</v>
          </cell>
          <cell r="G1889">
            <v>0</v>
          </cell>
          <cell r="H1889">
            <v>0</v>
          </cell>
          <cell r="I1889">
            <v>0</v>
          </cell>
          <cell r="J1889">
            <v>0</v>
          </cell>
          <cell r="K1889">
            <v>0</v>
          </cell>
          <cell r="L1889">
            <v>0</v>
          </cell>
        </row>
        <row r="1890">
          <cell r="A1890" t="str">
            <v>JD P.C 말뚝 부대공</v>
          </cell>
          <cell r="C1890">
            <v>0</v>
          </cell>
          <cell r="E1890">
            <v>0</v>
          </cell>
          <cell r="F1890">
            <v>0</v>
          </cell>
          <cell r="G1890">
            <v>0</v>
          </cell>
          <cell r="H1890">
            <v>0</v>
          </cell>
          <cell r="I1890">
            <v>0</v>
          </cell>
          <cell r="J1890">
            <v>0</v>
          </cell>
          <cell r="K1890">
            <v>0</v>
          </cell>
          <cell r="L1890">
            <v>0</v>
          </cell>
        </row>
        <row r="1891">
          <cell r="A1891" t="str">
            <v>JD0100 사전천공</v>
          </cell>
          <cell r="C1891">
            <v>0</v>
          </cell>
          <cell r="E1891">
            <v>0</v>
          </cell>
          <cell r="F1891">
            <v>0</v>
          </cell>
          <cell r="G1891">
            <v>0</v>
          </cell>
          <cell r="H1891">
            <v>0</v>
          </cell>
          <cell r="I1891">
            <v>0</v>
          </cell>
          <cell r="J1891">
            <v>0</v>
          </cell>
          <cell r="K1891">
            <v>0</v>
          </cell>
          <cell r="L1891">
            <v>0</v>
          </cell>
        </row>
        <row r="1892">
          <cell r="A1892" t="str">
            <v>JD2100  D=400 M/M</v>
          </cell>
          <cell r="C1892">
            <v>0</v>
          </cell>
          <cell r="D1892" t="str">
            <v>M</v>
          </cell>
          <cell r="E1892">
            <v>0</v>
          </cell>
          <cell r="F1892">
            <v>0</v>
          </cell>
          <cell r="G1892">
            <v>0</v>
          </cell>
          <cell r="H1892">
            <v>0</v>
          </cell>
          <cell r="I1892">
            <v>0</v>
          </cell>
          <cell r="J1892">
            <v>0</v>
          </cell>
          <cell r="K1892">
            <v>0</v>
          </cell>
          <cell r="L1892">
            <v>0</v>
          </cell>
        </row>
        <row r="1893">
          <cell r="A1893" t="str">
            <v>JD3100  D=500 M/M</v>
          </cell>
          <cell r="C1893">
            <v>0</v>
          </cell>
          <cell r="D1893" t="str">
            <v>M</v>
          </cell>
          <cell r="E1893">
            <v>0</v>
          </cell>
          <cell r="F1893">
            <v>0</v>
          </cell>
          <cell r="G1893">
            <v>0</v>
          </cell>
          <cell r="H1893">
            <v>0</v>
          </cell>
          <cell r="I1893">
            <v>0</v>
          </cell>
          <cell r="J1893">
            <v>0</v>
          </cell>
          <cell r="K1893">
            <v>0</v>
          </cell>
          <cell r="L1893">
            <v>0</v>
          </cell>
        </row>
        <row r="1894">
          <cell r="A1894" t="str">
            <v>JD0200 제팅(Jetting)</v>
          </cell>
          <cell r="C1894">
            <v>0</v>
          </cell>
          <cell r="E1894">
            <v>0</v>
          </cell>
          <cell r="F1894">
            <v>0</v>
          </cell>
          <cell r="G1894">
            <v>0</v>
          </cell>
          <cell r="H1894">
            <v>0</v>
          </cell>
          <cell r="I1894">
            <v>0</v>
          </cell>
          <cell r="J1894">
            <v>0</v>
          </cell>
          <cell r="K1894">
            <v>0</v>
          </cell>
          <cell r="L1894">
            <v>0</v>
          </cell>
        </row>
        <row r="1895">
          <cell r="A1895" t="str">
            <v>JD2200  D=400 M/M</v>
          </cell>
          <cell r="C1895">
            <v>0</v>
          </cell>
          <cell r="D1895" t="str">
            <v>M</v>
          </cell>
          <cell r="E1895">
            <v>0</v>
          </cell>
          <cell r="F1895">
            <v>0</v>
          </cell>
          <cell r="G1895">
            <v>0</v>
          </cell>
          <cell r="H1895">
            <v>0</v>
          </cell>
          <cell r="I1895">
            <v>0</v>
          </cell>
          <cell r="J1895">
            <v>0</v>
          </cell>
          <cell r="K1895">
            <v>0</v>
          </cell>
          <cell r="L1895">
            <v>0</v>
          </cell>
        </row>
        <row r="1896">
          <cell r="A1896" t="str">
            <v>JD3200  D=500 M/M</v>
          </cell>
          <cell r="C1896">
            <v>0</v>
          </cell>
          <cell r="D1896" t="str">
            <v>M</v>
          </cell>
          <cell r="E1896">
            <v>0</v>
          </cell>
          <cell r="F1896">
            <v>0</v>
          </cell>
          <cell r="G1896">
            <v>0</v>
          </cell>
          <cell r="H1896">
            <v>0</v>
          </cell>
          <cell r="I1896">
            <v>0</v>
          </cell>
          <cell r="J1896">
            <v>0</v>
          </cell>
          <cell r="K1896">
            <v>0</v>
          </cell>
          <cell r="L1896">
            <v>0</v>
          </cell>
        </row>
        <row r="1897">
          <cell r="A1897" t="str">
            <v>JD0300 말뚝속채움</v>
          </cell>
          <cell r="C1897">
            <v>0</v>
          </cell>
          <cell r="E1897">
            <v>0</v>
          </cell>
          <cell r="F1897">
            <v>0</v>
          </cell>
          <cell r="G1897">
            <v>0</v>
          </cell>
          <cell r="H1897">
            <v>0</v>
          </cell>
          <cell r="I1897">
            <v>0</v>
          </cell>
          <cell r="J1897">
            <v>0</v>
          </cell>
          <cell r="K1897">
            <v>0</v>
          </cell>
          <cell r="L1897">
            <v>0</v>
          </cell>
        </row>
        <row r="1898">
          <cell r="A1898" t="str">
            <v>JD0310 모래채움</v>
          </cell>
          <cell r="C1898">
            <v>0</v>
          </cell>
          <cell r="E1898">
            <v>0</v>
          </cell>
          <cell r="F1898">
            <v>0</v>
          </cell>
          <cell r="G1898">
            <v>0</v>
          </cell>
          <cell r="H1898">
            <v>0</v>
          </cell>
          <cell r="I1898">
            <v>0</v>
          </cell>
          <cell r="J1898">
            <v>0</v>
          </cell>
          <cell r="K1898">
            <v>0</v>
          </cell>
          <cell r="L1898">
            <v>0</v>
          </cell>
        </row>
        <row r="1899">
          <cell r="A1899" t="str">
            <v>JD2310  D=400 M/M</v>
          </cell>
          <cell r="C1899">
            <v>0</v>
          </cell>
          <cell r="D1899" t="str">
            <v>M3</v>
          </cell>
          <cell r="E1899">
            <v>0</v>
          </cell>
          <cell r="F1899">
            <v>0</v>
          </cell>
          <cell r="G1899">
            <v>0</v>
          </cell>
          <cell r="H1899">
            <v>0</v>
          </cell>
          <cell r="I1899">
            <v>0</v>
          </cell>
          <cell r="J1899">
            <v>0</v>
          </cell>
          <cell r="K1899">
            <v>0</v>
          </cell>
          <cell r="L1899">
            <v>0</v>
          </cell>
        </row>
        <row r="1900">
          <cell r="A1900" t="str">
            <v>JD3310  D=500 M/M</v>
          </cell>
          <cell r="C1900">
            <v>0</v>
          </cell>
          <cell r="D1900" t="str">
            <v>M3</v>
          </cell>
          <cell r="E1900">
            <v>0</v>
          </cell>
          <cell r="F1900">
            <v>0</v>
          </cell>
          <cell r="G1900">
            <v>0</v>
          </cell>
          <cell r="H1900">
            <v>0</v>
          </cell>
          <cell r="I1900">
            <v>0</v>
          </cell>
          <cell r="J1900">
            <v>0</v>
          </cell>
          <cell r="K1900">
            <v>0</v>
          </cell>
          <cell r="L1900">
            <v>0</v>
          </cell>
        </row>
        <row r="1901">
          <cell r="A1901" t="str">
            <v>JD0320 콘크리트채움</v>
          </cell>
          <cell r="C1901">
            <v>0</v>
          </cell>
          <cell r="E1901">
            <v>0</v>
          </cell>
          <cell r="F1901">
            <v>0</v>
          </cell>
          <cell r="G1901">
            <v>0</v>
          </cell>
          <cell r="H1901">
            <v>0</v>
          </cell>
          <cell r="I1901">
            <v>0</v>
          </cell>
          <cell r="J1901">
            <v>0</v>
          </cell>
          <cell r="K1901">
            <v>0</v>
          </cell>
          <cell r="L1901">
            <v>0</v>
          </cell>
        </row>
        <row r="1902">
          <cell r="A1902" t="str">
            <v>JD2320  D=400 M/M</v>
          </cell>
          <cell r="C1902">
            <v>0</v>
          </cell>
          <cell r="D1902" t="str">
            <v>M3</v>
          </cell>
          <cell r="E1902">
            <v>0</v>
          </cell>
          <cell r="F1902">
            <v>0</v>
          </cell>
          <cell r="G1902">
            <v>0</v>
          </cell>
          <cell r="H1902">
            <v>0</v>
          </cell>
          <cell r="I1902">
            <v>0</v>
          </cell>
          <cell r="J1902">
            <v>0</v>
          </cell>
          <cell r="K1902">
            <v>0</v>
          </cell>
          <cell r="L1902">
            <v>0</v>
          </cell>
        </row>
        <row r="1903">
          <cell r="A1903" t="str">
            <v>JD3320  D=500 M/M</v>
          </cell>
          <cell r="C1903">
            <v>0</v>
          </cell>
          <cell r="D1903" t="str">
            <v>M3</v>
          </cell>
          <cell r="E1903">
            <v>0</v>
          </cell>
          <cell r="F1903">
            <v>0</v>
          </cell>
          <cell r="G1903">
            <v>0</v>
          </cell>
          <cell r="H1903">
            <v>0</v>
          </cell>
          <cell r="I1903">
            <v>0</v>
          </cell>
          <cell r="J1903">
            <v>0</v>
          </cell>
          <cell r="K1903">
            <v>0</v>
          </cell>
          <cell r="L1903">
            <v>0</v>
          </cell>
        </row>
        <row r="1904">
          <cell r="A1904" t="str">
            <v>JD0400 두부정리</v>
          </cell>
          <cell r="C1904">
            <v>0</v>
          </cell>
          <cell r="E1904">
            <v>0</v>
          </cell>
          <cell r="F1904">
            <v>0</v>
          </cell>
          <cell r="G1904">
            <v>0</v>
          </cell>
          <cell r="H1904">
            <v>0</v>
          </cell>
          <cell r="I1904">
            <v>0</v>
          </cell>
          <cell r="J1904">
            <v>0</v>
          </cell>
          <cell r="K1904">
            <v>0</v>
          </cell>
          <cell r="L1904">
            <v>0</v>
          </cell>
        </row>
        <row r="1905">
          <cell r="A1905" t="str">
            <v>JD2400  D=400 M/M</v>
          </cell>
          <cell r="C1905">
            <v>0</v>
          </cell>
          <cell r="D1905" t="str">
            <v>NR</v>
          </cell>
          <cell r="E1905">
            <v>0</v>
          </cell>
          <cell r="F1905">
            <v>0</v>
          </cell>
          <cell r="G1905">
            <v>0</v>
          </cell>
          <cell r="H1905">
            <v>0</v>
          </cell>
          <cell r="I1905">
            <v>0</v>
          </cell>
          <cell r="J1905">
            <v>0</v>
          </cell>
          <cell r="K1905">
            <v>0</v>
          </cell>
          <cell r="L1905">
            <v>0</v>
          </cell>
        </row>
        <row r="1906">
          <cell r="A1906" t="str">
            <v>JD3400  D=500 M/M</v>
          </cell>
          <cell r="C1906">
            <v>0</v>
          </cell>
          <cell r="D1906" t="str">
            <v>NR</v>
          </cell>
          <cell r="E1906">
            <v>0</v>
          </cell>
          <cell r="F1906">
            <v>0</v>
          </cell>
          <cell r="G1906">
            <v>0</v>
          </cell>
          <cell r="H1906">
            <v>0</v>
          </cell>
          <cell r="I1906">
            <v>0</v>
          </cell>
          <cell r="J1906">
            <v>0</v>
          </cell>
          <cell r="K1906">
            <v>0</v>
          </cell>
          <cell r="L1906">
            <v>0</v>
          </cell>
        </row>
        <row r="1907">
          <cell r="A1907" t="str">
            <v>JD0500 두부보강</v>
          </cell>
          <cell r="C1907">
            <v>0</v>
          </cell>
          <cell r="E1907">
            <v>0</v>
          </cell>
          <cell r="F1907">
            <v>0</v>
          </cell>
          <cell r="G1907">
            <v>0</v>
          </cell>
          <cell r="H1907">
            <v>0</v>
          </cell>
          <cell r="I1907">
            <v>0</v>
          </cell>
          <cell r="J1907">
            <v>0</v>
          </cell>
          <cell r="K1907">
            <v>0</v>
          </cell>
          <cell r="L1907">
            <v>0</v>
          </cell>
        </row>
        <row r="1908">
          <cell r="A1908" t="str">
            <v>JD2500  D=400 M/M</v>
          </cell>
          <cell r="C1908">
            <v>0</v>
          </cell>
          <cell r="D1908" t="str">
            <v>NR</v>
          </cell>
          <cell r="E1908">
            <v>0</v>
          </cell>
          <cell r="F1908">
            <v>0</v>
          </cell>
          <cell r="G1908">
            <v>0</v>
          </cell>
          <cell r="H1908">
            <v>0</v>
          </cell>
          <cell r="I1908">
            <v>0</v>
          </cell>
          <cell r="J1908">
            <v>0</v>
          </cell>
          <cell r="K1908">
            <v>0</v>
          </cell>
          <cell r="L1908">
            <v>0</v>
          </cell>
        </row>
        <row r="1909">
          <cell r="A1909" t="str">
            <v>JD3500  D=500 M/M</v>
          </cell>
          <cell r="C1909">
            <v>0</v>
          </cell>
          <cell r="D1909" t="str">
            <v>NR</v>
          </cell>
          <cell r="E1909">
            <v>0</v>
          </cell>
          <cell r="F1909">
            <v>0</v>
          </cell>
          <cell r="G1909">
            <v>0</v>
          </cell>
          <cell r="H1909">
            <v>0</v>
          </cell>
          <cell r="I1909">
            <v>0</v>
          </cell>
          <cell r="J1909">
            <v>0</v>
          </cell>
          <cell r="K1909">
            <v>0</v>
          </cell>
          <cell r="L1909">
            <v>0</v>
          </cell>
        </row>
        <row r="1910">
          <cell r="A1910" t="str">
            <v>JA 현장타설 콘크리트 말뚝</v>
          </cell>
          <cell r="C1910">
            <v>0</v>
          </cell>
          <cell r="E1910">
            <v>0</v>
          </cell>
          <cell r="F1910">
            <v>0</v>
          </cell>
          <cell r="G1910">
            <v>0</v>
          </cell>
          <cell r="H1910">
            <v>0</v>
          </cell>
          <cell r="I1910">
            <v>0</v>
          </cell>
          <cell r="J1910">
            <v>0</v>
          </cell>
          <cell r="K1910">
            <v>0</v>
          </cell>
          <cell r="L1910">
            <v>0</v>
          </cell>
        </row>
        <row r="1911">
          <cell r="A1911" t="str">
            <v>JA0100  말뚝본수</v>
          </cell>
          <cell r="C1911">
            <v>0</v>
          </cell>
          <cell r="E1911">
            <v>0</v>
          </cell>
          <cell r="F1911">
            <v>0</v>
          </cell>
          <cell r="G1911">
            <v>0</v>
          </cell>
          <cell r="H1911">
            <v>0</v>
          </cell>
          <cell r="I1911">
            <v>0</v>
          </cell>
          <cell r="J1911">
            <v>0</v>
          </cell>
          <cell r="K1911">
            <v>0</v>
          </cell>
          <cell r="L1911">
            <v>0</v>
          </cell>
        </row>
        <row r="1912">
          <cell r="A1912" t="str">
            <v>JA6100  D = 1200 M/M</v>
          </cell>
          <cell r="C1912">
            <v>0</v>
          </cell>
          <cell r="D1912" t="str">
            <v>NR</v>
          </cell>
          <cell r="E1912">
            <v>0</v>
          </cell>
          <cell r="F1912">
            <v>0</v>
          </cell>
          <cell r="G1912">
            <v>0</v>
          </cell>
          <cell r="H1912">
            <v>0</v>
          </cell>
          <cell r="I1912">
            <v>0</v>
          </cell>
          <cell r="J1912">
            <v>0</v>
          </cell>
          <cell r="K1912">
            <v>0</v>
          </cell>
          <cell r="L1912">
            <v>0</v>
          </cell>
        </row>
        <row r="1913">
          <cell r="A1913" t="str">
            <v>JA7100  D = 1500 M/M</v>
          </cell>
          <cell r="C1913">
            <v>0</v>
          </cell>
          <cell r="D1913" t="str">
            <v>NR</v>
          </cell>
          <cell r="E1913">
            <v>0</v>
          </cell>
          <cell r="F1913">
            <v>0</v>
          </cell>
          <cell r="G1913">
            <v>0</v>
          </cell>
          <cell r="H1913">
            <v>0</v>
          </cell>
          <cell r="I1913">
            <v>0</v>
          </cell>
          <cell r="J1913">
            <v>0</v>
          </cell>
          <cell r="K1913">
            <v>0</v>
          </cell>
          <cell r="L1913">
            <v>0</v>
          </cell>
        </row>
        <row r="1914">
          <cell r="A1914" t="str">
            <v>JA8100  D = 2000 M/M</v>
          </cell>
          <cell r="C1914">
            <v>0</v>
          </cell>
          <cell r="D1914" t="str">
            <v>NR</v>
          </cell>
          <cell r="E1914">
            <v>0</v>
          </cell>
          <cell r="F1914">
            <v>0</v>
          </cell>
          <cell r="G1914">
            <v>0</v>
          </cell>
          <cell r="H1914">
            <v>0</v>
          </cell>
          <cell r="I1914">
            <v>0</v>
          </cell>
          <cell r="J1914">
            <v>0</v>
          </cell>
          <cell r="K1914">
            <v>0</v>
          </cell>
          <cell r="L1914">
            <v>0</v>
          </cell>
        </row>
        <row r="1915">
          <cell r="A1915" t="str">
            <v>JA0200 굴착</v>
          </cell>
          <cell r="C1915">
            <v>0</v>
          </cell>
          <cell r="E1915">
            <v>0</v>
          </cell>
          <cell r="F1915">
            <v>0</v>
          </cell>
          <cell r="G1915">
            <v>0</v>
          </cell>
          <cell r="H1915">
            <v>0</v>
          </cell>
          <cell r="I1915">
            <v>0</v>
          </cell>
          <cell r="J1915">
            <v>0</v>
          </cell>
          <cell r="K1915">
            <v>0</v>
          </cell>
          <cell r="L1915">
            <v>0</v>
          </cell>
        </row>
        <row r="1916">
          <cell r="A1916" t="str">
            <v>JA6200  D = 1200 M/M</v>
          </cell>
          <cell r="C1916">
            <v>0</v>
          </cell>
          <cell r="D1916" t="str">
            <v>M3</v>
          </cell>
          <cell r="E1916">
            <v>0</v>
          </cell>
          <cell r="F1916">
            <v>0</v>
          </cell>
          <cell r="G1916">
            <v>0</v>
          </cell>
          <cell r="H1916">
            <v>0</v>
          </cell>
          <cell r="I1916">
            <v>0</v>
          </cell>
          <cell r="J1916">
            <v>0</v>
          </cell>
          <cell r="K1916">
            <v>0</v>
          </cell>
          <cell r="L1916">
            <v>0</v>
          </cell>
        </row>
        <row r="1917">
          <cell r="A1917" t="str">
            <v>JA7200  D = 1500 M/M</v>
          </cell>
          <cell r="C1917">
            <v>0</v>
          </cell>
          <cell r="D1917" t="str">
            <v>M3</v>
          </cell>
          <cell r="E1917">
            <v>0</v>
          </cell>
          <cell r="F1917">
            <v>0</v>
          </cell>
          <cell r="G1917">
            <v>0</v>
          </cell>
          <cell r="H1917">
            <v>0</v>
          </cell>
          <cell r="I1917">
            <v>0</v>
          </cell>
          <cell r="J1917">
            <v>0</v>
          </cell>
          <cell r="K1917">
            <v>0</v>
          </cell>
          <cell r="L1917">
            <v>0</v>
          </cell>
        </row>
        <row r="1918">
          <cell r="A1918" t="str">
            <v>JA8200  D = 2000 M/M</v>
          </cell>
          <cell r="C1918">
            <v>0</v>
          </cell>
          <cell r="D1918" t="str">
            <v>M3</v>
          </cell>
          <cell r="E1918">
            <v>0</v>
          </cell>
          <cell r="F1918">
            <v>0</v>
          </cell>
          <cell r="G1918">
            <v>0</v>
          </cell>
          <cell r="H1918">
            <v>0</v>
          </cell>
          <cell r="I1918">
            <v>0</v>
          </cell>
          <cell r="J1918">
            <v>0</v>
          </cell>
          <cell r="K1918">
            <v>0</v>
          </cell>
          <cell r="L1918">
            <v>0</v>
          </cell>
        </row>
        <row r="1919">
          <cell r="A1919" t="str">
            <v>JA0300 천공</v>
          </cell>
          <cell r="C1919">
            <v>0</v>
          </cell>
          <cell r="E1919">
            <v>0</v>
          </cell>
          <cell r="F1919">
            <v>0</v>
          </cell>
          <cell r="G1919">
            <v>0</v>
          </cell>
          <cell r="H1919">
            <v>0</v>
          </cell>
          <cell r="I1919">
            <v>0</v>
          </cell>
          <cell r="J1919">
            <v>0</v>
          </cell>
          <cell r="K1919">
            <v>0</v>
          </cell>
          <cell r="L1919">
            <v>0</v>
          </cell>
        </row>
        <row r="1920">
          <cell r="A1920" t="str">
            <v>JA6300  D = 1200 M/M</v>
          </cell>
          <cell r="C1920">
            <v>0</v>
          </cell>
          <cell r="D1920" t="str">
            <v>M</v>
          </cell>
          <cell r="E1920">
            <v>0</v>
          </cell>
          <cell r="F1920">
            <v>0</v>
          </cell>
          <cell r="G1920">
            <v>0</v>
          </cell>
          <cell r="H1920">
            <v>0</v>
          </cell>
          <cell r="I1920">
            <v>0</v>
          </cell>
          <cell r="J1920">
            <v>0</v>
          </cell>
          <cell r="K1920">
            <v>0</v>
          </cell>
          <cell r="L1920">
            <v>0</v>
          </cell>
        </row>
        <row r="1921">
          <cell r="A1921" t="str">
            <v>JA7300  D = 1500 M/M</v>
          </cell>
          <cell r="C1921">
            <v>0</v>
          </cell>
          <cell r="D1921" t="str">
            <v>M</v>
          </cell>
          <cell r="E1921">
            <v>0</v>
          </cell>
          <cell r="F1921">
            <v>0</v>
          </cell>
          <cell r="G1921">
            <v>0</v>
          </cell>
          <cell r="H1921">
            <v>0</v>
          </cell>
          <cell r="I1921">
            <v>0</v>
          </cell>
          <cell r="J1921">
            <v>0</v>
          </cell>
          <cell r="K1921">
            <v>0</v>
          </cell>
          <cell r="L1921">
            <v>0</v>
          </cell>
        </row>
        <row r="1922">
          <cell r="A1922" t="str">
            <v>JA8300  D = 2000 M/M</v>
          </cell>
          <cell r="C1922">
            <v>0</v>
          </cell>
          <cell r="E1922">
            <v>0</v>
          </cell>
          <cell r="F1922">
            <v>0</v>
          </cell>
          <cell r="G1922">
            <v>0</v>
          </cell>
          <cell r="H1922">
            <v>0</v>
          </cell>
          <cell r="I1922">
            <v>0</v>
          </cell>
          <cell r="J1922">
            <v>0</v>
          </cell>
          <cell r="K1922">
            <v>0</v>
          </cell>
          <cell r="L1922">
            <v>0</v>
          </cell>
        </row>
        <row r="1923">
          <cell r="A1923" t="str">
            <v>JA0400 콘크리트타설</v>
          </cell>
          <cell r="C1923">
            <v>0</v>
          </cell>
          <cell r="E1923">
            <v>0</v>
          </cell>
          <cell r="F1923">
            <v>0</v>
          </cell>
          <cell r="G1923">
            <v>0</v>
          </cell>
          <cell r="H1923">
            <v>0</v>
          </cell>
          <cell r="I1923">
            <v>0</v>
          </cell>
          <cell r="J1923">
            <v>0</v>
          </cell>
          <cell r="K1923">
            <v>0</v>
          </cell>
          <cell r="L1923">
            <v>0</v>
          </cell>
        </row>
        <row r="1924">
          <cell r="A1924" t="str">
            <v>JA6400  D = 1200 M/M</v>
          </cell>
          <cell r="C1924">
            <v>0</v>
          </cell>
          <cell r="D1924" t="str">
            <v>M3</v>
          </cell>
          <cell r="E1924">
            <v>0</v>
          </cell>
          <cell r="F1924">
            <v>0</v>
          </cell>
          <cell r="G1924">
            <v>0</v>
          </cell>
          <cell r="H1924">
            <v>0</v>
          </cell>
          <cell r="I1924">
            <v>0</v>
          </cell>
          <cell r="J1924">
            <v>0</v>
          </cell>
          <cell r="K1924">
            <v>0</v>
          </cell>
          <cell r="L1924">
            <v>0</v>
          </cell>
        </row>
        <row r="1925">
          <cell r="A1925" t="str">
            <v>JA7400  D = 1500 M/M</v>
          </cell>
          <cell r="C1925">
            <v>0</v>
          </cell>
          <cell r="D1925" t="str">
            <v>M3</v>
          </cell>
          <cell r="E1925">
            <v>0</v>
          </cell>
          <cell r="F1925">
            <v>0</v>
          </cell>
          <cell r="G1925">
            <v>0</v>
          </cell>
          <cell r="H1925">
            <v>0</v>
          </cell>
          <cell r="I1925">
            <v>0</v>
          </cell>
          <cell r="J1925">
            <v>0</v>
          </cell>
          <cell r="K1925">
            <v>0</v>
          </cell>
          <cell r="L1925">
            <v>0</v>
          </cell>
        </row>
        <row r="1926">
          <cell r="A1926" t="str">
            <v>JA8400  D = 2000 M/M</v>
          </cell>
          <cell r="C1926">
            <v>0</v>
          </cell>
          <cell r="D1926" t="str">
            <v>M3</v>
          </cell>
          <cell r="E1926">
            <v>0</v>
          </cell>
          <cell r="F1926">
            <v>0</v>
          </cell>
          <cell r="G1926">
            <v>0</v>
          </cell>
          <cell r="H1926">
            <v>0</v>
          </cell>
          <cell r="I1926">
            <v>0</v>
          </cell>
          <cell r="J1926">
            <v>0</v>
          </cell>
          <cell r="K1926">
            <v>0</v>
          </cell>
          <cell r="L1926">
            <v>0</v>
          </cell>
        </row>
        <row r="1927">
          <cell r="A1927" t="str">
            <v>JA0500 철근망건입</v>
          </cell>
          <cell r="C1927">
            <v>0</v>
          </cell>
          <cell r="E1927">
            <v>0</v>
          </cell>
          <cell r="F1927">
            <v>0</v>
          </cell>
          <cell r="G1927">
            <v>0</v>
          </cell>
          <cell r="H1927">
            <v>0</v>
          </cell>
          <cell r="I1927">
            <v>0</v>
          </cell>
          <cell r="J1927">
            <v>0</v>
          </cell>
          <cell r="K1927">
            <v>0</v>
          </cell>
          <cell r="L1927">
            <v>0</v>
          </cell>
        </row>
        <row r="1928">
          <cell r="A1928" t="str">
            <v>JA6500  D = 1200 M/M</v>
          </cell>
          <cell r="C1928">
            <v>0</v>
          </cell>
          <cell r="D1928" t="str">
            <v>TON</v>
          </cell>
          <cell r="E1928">
            <v>0</v>
          </cell>
          <cell r="F1928">
            <v>0</v>
          </cell>
          <cell r="G1928">
            <v>0</v>
          </cell>
          <cell r="H1928">
            <v>0</v>
          </cell>
          <cell r="I1928">
            <v>0</v>
          </cell>
          <cell r="J1928">
            <v>0</v>
          </cell>
          <cell r="K1928">
            <v>0</v>
          </cell>
          <cell r="L1928">
            <v>0</v>
          </cell>
        </row>
        <row r="1929">
          <cell r="A1929" t="str">
            <v>JA7500  D = 1500 M/M</v>
          </cell>
          <cell r="C1929">
            <v>0</v>
          </cell>
          <cell r="D1929" t="str">
            <v>TON</v>
          </cell>
          <cell r="E1929">
            <v>0</v>
          </cell>
          <cell r="F1929">
            <v>0</v>
          </cell>
          <cell r="G1929">
            <v>0</v>
          </cell>
          <cell r="H1929">
            <v>0</v>
          </cell>
          <cell r="I1929">
            <v>0</v>
          </cell>
          <cell r="J1929">
            <v>0</v>
          </cell>
          <cell r="K1929">
            <v>0</v>
          </cell>
          <cell r="L1929">
            <v>0</v>
          </cell>
        </row>
        <row r="1930">
          <cell r="A1930" t="str">
            <v>JA8500  D = 2000 M/M</v>
          </cell>
          <cell r="C1930">
            <v>0</v>
          </cell>
          <cell r="D1930" t="str">
            <v>TON</v>
          </cell>
          <cell r="E1930">
            <v>0</v>
          </cell>
          <cell r="F1930">
            <v>0</v>
          </cell>
          <cell r="G1930">
            <v>0</v>
          </cell>
          <cell r="H1930">
            <v>0</v>
          </cell>
          <cell r="I1930">
            <v>0</v>
          </cell>
          <cell r="J1930">
            <v>0</v>
          </cell>
          <cell r="K1930">
            <v>0</v>
          </cell>
          <cell r="L1930">
            <v>0</v>
          </cell>
        </row>
        <row r="1931">
          <cell r="A1931" t="str">
            <v>JA0600 스텐드파이프</v>
          </cell>
          <cell r="C1931">
            <v>0</v>
          </cell>
          <cell r="E1931">
            <v>0</v>
          </cell>
          <cell r="F1931">
            <v>0</v>
          </cell>
          <cell r="G1931">
            <v>0</v>
          </cell>
          <cell r="H1931">
            <v>0</v>
          </cell>
          <cell r="I1931">
            <v>0</v>
          </cell>
          <cell r="J1931">
            <v>0</v>
          </cell>
          <cell r="K1931">
            <v>0</v>
          </cell>
          <cell r="L1931">
            <v>0</v>
          </cell>
        </row>
        <row r="1932">
          <cell r="A1932" t="str">
            <v>JA6600  D = 1200 M/M</v>
          </cell>
          <cell r="C1932">
            <v>0</v>
          </cell>
          <cell r="D1932" t="str">
            <v>M</v>
          </cell>
          <cell r="E1932">
            <v>0</v>
          </cell>
          <cell r="F1932">
            <v>0</v>
          </cell>
          <cell r="G1932">
            <v>0</v>
          </cell>
          <cell r="H1932">
            <v>0</v>
          </cell>
          <cell r="I1932">
            <v>0</v>
          </cell>
          <cell r="J1932">
            <v>0</v>
          </cell>
          <cell r="K1932">
            <v>0</v>
          </cell>
          <cell r="L1932">
            <v>0</v>
          </cell>
        </row>
        <row r="1933">
          <cell r="A1933" t="str">
            <v>JA7600  D = 1500 M/M</v>
          </cell>
          <cell r="C1933">
            <v>0</v>
          </cell>
          <cell r="D1933" t="str">
            <v>M</v>
          </cell>
          <cell r="E1933">
            <v>0</v>
          </cell>
          <cell r="F1933">
            <v>0</v>
          </cell>
          <cell r="G1933">
            <v>0</v>
          </cell>
          <cell r="H1933">
            <v>0</v>
          </cell>
          <cell r="I1933">
            <v>0</v>
          </cell>
          <cell r="J1933">
            <v>0</v>
          </cell>
          <cell r="K1933">
            <v>0</v>
          </cell>
          <cell r="L1933">
            <v>0</v>
          </cell>
        </row>
        <row r="1934">
          <cell r="A1934" t="str">
            <v>JA8600  D = 2000 M/M</v>
          </cell>
          <cell r="C1934">
            <v>0</v>
          </cell>
          <cell r="D1934" t="str">
            <v>M</v>
          </cell>
          <cell r="E1934">
            <v>0</v>
          </cell>
          <cell r="F1934">
            <v>0</v>
          </cell>
          <cell r="G1934">
            <v>0</v>
          </cell>
          <cell r="H1934">
            <v>0</v>
          </cell>
          <cell r="I1934">
            <v>0</v>
          </cell>
          <cell r="J1934">
            <v>0</v>
          </cell>
          <cell r="K1934">
            <v>0</v>
          </cell>
          <cell r="L1934">
            <v>0</v>
          </cell>
        </row>
        <row r="1935">
          <cell r="A1935" t="str">
            <v>JB 현장타설 콘크리트말뚝부대공</v>
          </cell>
          <cell r="C1935">
            <v>0</v>
          </cell>
          <cell r="E1935">
            <v>0</v>
          </cell>
          <cell r="F1935">
            <v>0</v>
          </cell>
          <cell r="G1935">
            <v>0</v>
          </cell>
          <cell r="H1935">
            <v>0</v>
          </cell>
          <cell r="I1935">
            <v>0</v>
          </cell>
          <cell r="J1935">
            <v>0</v>
          </cell>
          <cell r="K1935">
            <v>0</v>
          </cell>
          <cell r="L1935">
            <v>0</v>
          </cell>
        </row>
        <row r="1936">
          <cell r="A1936" t="str">
            <v>JB0100 사전천공</v>
          </cell>
          <cell r="C1936">
            <v>0</v>
          </cell>
          <cell r="E1936">
            <v>0</v>
          </cell>
          <cell r="F1936">
            <v>0</v>
          </cell>
          <cell r="G1936">
            <v>0</v>
          </cell>
          <cell r="H1936">
            <v>0</v>
          </cell>
          <cell r="I1936">
            <v>0</v>
          </cell>
          <cell r="J1936">
            <v>0</v>
          </cell>
          <cell r="K1936">
            <v>0</v>
          </cell>
          <cell r="L1936">
            <v>0</v>
          </cell>
        </row>
        <row r="1937">
          <cell r="A1937" t="str">
            <v>JB6100  D=1200 M/M</v>
          </cell>
          <cell r="C1937">
            <v>0</v>
          </cell>
          <cell r="D1937" t="str">
            <v>M</v>
          </cell>
          <cell r="E1937">
            <v>0</v>
          </cell>
          <cell r="F1937">
            <v>0</v>
          </cell>
          <cell r="G1937">
            <v>0</v>
          </cell>
          <cell r="H1937">
            <v>0</v>
          </cell>
          <cell r="I1937">
            <v>0</v>
          </cell>
          <cell r="J1937">
            <v>0</v>
          </cell>
          <cell r="K1937">
            <v>0</v>
          </cell>
          <cell r="L1937">
            <v>0</v>
          </cell>
        </row>
        <row r="1938">
          <cell r="A1938" t="str">
            <v>JB7100  D=1500 M/M</v>
          </cell>
          <cell r="C1938">
            <v>0</v>
          </cell>
          <cell r="D1938" t="str">
            <v>M</v>
          </cell>
          <cell r="E1938">
            <v>0</v>
          </cell>
          <cell r="F1938">
            <v>0</v>
          </cell>
          <cell r="G1938">
            <v>0</v>
          </cell>
          <cell r="H1938">
            <v>0</v>
          </cell>
          <cell r="I1938">
            <v>0</v>
          </cell>
          <cell r="J1938">
            <v>0</v>
          </cell>
          <cell r="K1938">
            <v>0</v>
          </cell>
          <cell r="L1938">
            <v>0</v>
          </cell>
        </row>
        <row r="1939">
          <cell r="A1939" t="str">
            <v>JB8100  D=2000 M/M</v>
          </cell>
          <cell r="C1939">
            <v>0</v>
          </cell>
          <cell r="D1939" t="str">
            <v>M</v>
          </cell>
          <cell r="E1939">
            <v>0</v>
          </cell>
          <cell r="F1939">
            <v>0</v>
          </cell>
          <cell r="G1939">
            <v>0</v>
          </cell>
          <cell r="H1939">
            <v>0</v>
          </cell>
          <cell r="I1939">
            <v>0</v>
          </cell>
          <cell r="J1939">
            <v>0</v>
          </cell>
          <cell r="K1939">
            <v>0</v>
          </cell>
          <cell r="L1939">
            <v>0</v>
          </cell>
        </row>
        <row r="1940">
          <cell r="A1940" t="str">
            <v>JB0200 두부정리</v>
          </cell>
          <cell r="C1940">
            <v>0</v>
          </cell>
          <cell r="E1940">
            <v>0</v>
          </cell>
          <cell r="F1940">
            <v>0</v>
          </cell>
          <cell r="G1940">
            <v>0</v>
          </cell>
          <cell r="H1940">
            <v>0</v>
          </cell>
          <cell r="I1940">
            <v>0</v>
          </cell>
          <cell r="J1940">
            <v>0</v>
          </cell>
          <cell r="K1940">
            <v>0</v>
          </cell>
          <cell r="L1940">
            <v>0</v>
          </cell>
        </row>
        <row r="1941">
          <cell r="A1941" t="str">
            <v>JB6200  D=1200 M/M</v>
          </cell>
          <cell r="C1941">
            <v>0</v>
          </cell>
          <cell r="D1941" t="str">
            <v>NR</v>
          </cell>
          <cell r="E1941">
            <v>0</v>
          </cell>
          <cell r="F1941">
            <v>0</v>
          </cell>
          <cell r="G1941">
            <v>0</v>
          </cell>
          <cell r="H1941">
            <v>0</v>
          </cell>
          <cell r="I1941">
            <v>0</v>
          </cell>
          <cell r="J1941">
            <v>0</v>
          </cell>
          <cell r="K1941">
            <v>0</v>
          </cell>
          <cell r="L1941">
            <v>0</v>
          </cell>
        </row>
        <row r="1942">
          <cell r="A1942" t="str">
            <v>JB7200  D=1500 M/M</v>
          </cell>
          <cell r="C1942">
            <v>0</v>
          </cell>
          <cell r="D1942" t="str">
            <v>NR</v>
          </cell>
          <cell r="E1942">
            <v>0</v>
          </cell>
          <cell r="F1942">
            <v>0</v>
          </cell>
          <cell r="G1942">
            <v>0</v>
          </cell>
          <cell r="H1942">
            <v>0</v>
          </cell>
          <cell r="I1942">
            <v>0</v>
          </cell>
          <cell r="J1942">
            <v>0</v>
          </cell>
          <cell r="K1942">
            <v>0</v>
          </cell>
          <cell r="L1942">
            <v>0</v>
          </cell>
        </row>
        <row r="1943">
          <cell r="A1943" t="str">
            <v>JB8200  D=2000 M/M</v>
          </cell>
          <cell r="C1943">
            <v>0</v>
          </cell>
          <cell r="D1943" t="str">
            <v>NR</v>
          </cell>
          <cell r="E1943">
            <v>0</v>
          </cell>
          <cell r="F1943">
            <v>0</v>
          </cell>
          <cell r="G1943">
            <v>0</v>
          </cell>
          <cell r="H1943">
            <v>0</v>
          </cell>
          <cell r="I1943">
            <v>0</v>
          </cell>
          <cell r="J1943">
            <v>0</v>
          </cell>
          <cell r="K1943">
            <v>0</v>
          </cell>
          <cell r="L1943">
            <v>0</v>
          </cell>
        </row>
        <row r="1944">
          <cell r="A1944" t="str">
            <v>JB0300 두부보강</v>
          </cell>
          <cell r="C1944">
            <v>0</v>
          </cell>
          <cell r="E1944">
            <v>0</v>
          </cell>
          <cell r="F1944">
            <v>0</v>
          </cell>
          <cell r="G1944">
            <v>0</v>
          </cell>
          <cell r="H1944">
            <v>0</v>
          </cell>
          <cell r="I1944">
            <v>0</v>
          </cell>
          <cell r="J1944">
            <v>0</v>
          </cell>
          <cell r="K1944">
            <v>0</v>
          </cell>
          <cell r="L1944">
            <v>0</v>
          </cell>
        </row>
        <row r="1945">
          <cell r="A1945" t="str">
            <v>JB6300  D=1200 M/M</v>
          </cell>
          <cell r="C1945">
            <v>0</v>
          </cell>
          <cell r="D1945" t="str">
            <v>NR</v>
          </cell>
          <cell r="E1945">
            <v>0</v>
          </cell>
          <cell r="F1945">
            <v>0</v>
          </cell>
          <cell r="G1945">
            <v>0</v>
          </cell>
          <cell r="H1945">
            <v>0</v>
          </cell>
          <cell r="I1945">
            <v>0</v>
          </cell>
          <cell r="J1945">
            <v>0</v>
          </cell>
          <cell r="K1945">
            <v>0</v>
          </cell>
          <cell r="L1945">
            <v>0</v>
          </cell>
        </row>
        <row r="1946">
          <cell r="A1946" t="str">
            <v>JB7300  D=1500 M/M</v>
          </cell>
          <cell r="C1946">
            <v>0</v>
          </cell>
          <cell r="D1946" t="str">
            <v>NR</v>
          </cell>
          <cell r="E1946">
            <v>0</v>
          </cell>
          <cell r="F1946">
            <v>0</v>
          </cell>
          <cell r="G1946">
            <v>0</v>
          </cell>
          <cell r="H1946">
            <v>0</v>
          </cell>
          <cell r="I1946">
            <v>0</v>
          </cell>
          <cell r="J1946">
            <v>0</v>
          </cell>
          <cell r="K1946">
            <v>0</v>
          </cell>
          <cell r="L1946">
            <v>0</v>
          </cell>
        </row>
        <row r="1947">
          <cell r="A1947" t="str">
            <v>JB8300  D=2000 M/M</v>
          </cell>
          <cell r="C1947">
            <v>0</v>
          </cell>
          <cell r="D1947" t="str">
            <v>NR</v>
          </cell>
          <cell r="E1947">
            <v>0</v>
          </cell>
          <cell r="F1947">
            <v>0</v>
          </cell>
          <cell r="G1947">
            <v>0</v>
          </cell>
          <cell r="H1947">
            <v>0</v>
          </cell>
          <cell r="I1947">
            <v>0</v>
          </cell>
          <cell r="J1947">
            <v>0</v>
          </cell>
          <cell r="K1947">
            <v>0</v>
          </cell>
          <cell r="L1947">
            <v>0</v>
          </cell>
        </row>
        <row r="1948">
          <cell r="A1948" t="str">
            <v>JB0400 영구케이싱</v>
          </cell>
          <cell r="C1948">
            <v>0</v>
          </cell>
          <cell r="E1948">
            <v>0</v>
          </cell>
          <cell r="F1948">
            <v>0</v>
          </cell>
          <cell r="G1948">
            <v>0</v>
          </cell>
          <cell r="H1948">
            <v>0</v>
          </cell>
          <cell r="I1948">
            <v>0</v>
          </cell>
          <cell r="J1948">
            <v>0</v>
          </cell>
          <cell r="K1948">
            <v>0</v>
          </cell>
          <cell r="L1948">
            <v>0</v>
          </cell>
        </row>
        <row r="1949">
          <cell r="A1949" t="str">
            <v>JB6400  D=1200 M/M</v>
          </cell>
          <cell r="C1949">
            <v>0</v>
          </cell>
          <cell r="D1949" t="str">
            <v>M</v>
          </cell>
          <cell r="E1949">
            <v>0</v>
          </cell>
          <cell r="F1949">
            <v>0</v>
          </cell>
          <cell r="G1949">
            <v>0</v>
          </cell>
          <cell r="H1949">
            <v>0</v>
          </cell>
          <cell r="I1949">
            <v>0</v>
          </cell>
          <cell r="J1949">
            <v>0</v>
          </cell>
          <cell r="K1949">
            <v>0</v>
          </cell>
          <cell r="L1949">
            <v>0</v>
          </cell>
        </row>
        <row r="1950">
          <cell r="A1950" t="str">
            <v>JB7400  D=1500 M/M</v>
          </cell>
          <cell r="C1950">
            <v>0</v>
          </cell>
          <cell r="D1950" t="str">
            <v>M</v>
          </cell>
          <cell r="E1950">
            <v>0</v>
          </cell>
          <cell r="F1950">
            <v>0</v>
          </cell>
          <cell r="G1950">
            <v>0</v>
          </cell>
          <cell r="H1950">
            <v>0</v>
          </cell>
          <cell r="I1950">
            <v>0</v>
          </cell>
          <cell r="J1950">
            <v>0</v>
          </cell>
          <cell r="K1950">
            <v>0</v>
          </cell>
          <cell r="L1950">
            <v>0</v>
          </cell>
        </row>
        <row r="1951">
          <cell r="A1951" t="str">
            <v>JB8400  D=2000 M/M</v>
          </cell>
          <cell r="C1951">
            <v>0</v>
          </cell>
          <cell r="D1951" t="str">
            <v>M</v>
          </cell>
          <cell r="E1951">
            <v>0</v>
          </cell>
          <cell r="F1951">
            <v>0</v>
          </cell>
          <cell r="G1951">
            <v>0</v>
          </cell>
          <cell r="H1951">
            <v>0</v>
          </cell>
          <cell r="I1951">
            <v>0</v>
          </cell>
          <cell r="J1951">
            <v>0</v>
          </cell>
          <cell r="K1951">
            <v>0</v>
          </cell>
          <cell r="L1951">
            <v>0</v>
          </cell>
        </row>
        <row r="1952">
          <cell r="A1952" t="str">
            <v>JE 독립강말뚝</v>
          </cell>
          <cell r="C1952">
            <v>0</v>
          </cell>
          <cell r="E1952">
            <v>0</v>
          </cell>
          <cell r="F1952">
            <v>995309003</v>
          </cell>
          <cell r="G1952">
            <v>0</v>
          </cell>
          <cell r="H1952">
            <v>111738648</v>
          </cell>
          <cell r="I1952">
            <v>0</v>
          </cell>
          <cell r="J1952">
            <v>40349783</v>
          </cell>
          <cell r="K1952">
            <v>0</v>
          </cell>
          <cell r="L1952">
            <v>1147397434</v>
          </cell>
        </row>
        <row r="1953">
          <cell r="A1953" t="str">
            <v>JE1000 강관 말뚝공</v>
          </cell>
          <cell r="C1953">
            <v>0</v>
          </cell>
          <cell r="E1953">
            <v>0</v>
          </cell>
          <cell r="F1953">
            <v>777951286</v>
          </cell>
          <cell r="G1953">
            <v>0</v>
          </cell>
          <cell r="H1953">
            <v>27837572</v>
          </cell>
          <cell r="I1953">
            <v>0</v>
          </cell>
          <cell r="J1953">
            <v>21693060</v>
          </cell>
          <cell r="K1953">
            <v>0</v>
          </cell>
          <cell r="L1953">
            <v>827481918</v>
          </cell>
        </row>
        <row r="1954">
          <cell r="A1954" t="str">
            <v>JE1100 말뚝길이</v>
          </cell>
          <cell r="C1954">
            <v>0</v>
          </cell>
          <cell r="E1954">
            <v>0</v>
          </cell>
          <cell r="F1954">
            <v>769761242</v>
          </cell>
          <cell r="G1954">
            <v>0</v>
          </cell>
          <cell r="H1954">
            <v>0</v>
          </cell>
          <cell r="I1954">
            <v>0</v>
          </cell>
          <cell r="J1954">
            <v>0</v>
          </cell>
          <cell r="K1954">
            <v>0</v>
          </cell>
          <cell r="L1954">
            <v>769761242</v>
          </cell>
        </row>
        <row r="1955">
          <cell r="A1955" t="str">
            <v>JE1114  D=406.4 M/M</v>
          </cell>
          <cell r="B1955" t="str">
            <v>T= 9 M/M</v>
          </cell>
          <cell r="C1955">
            <v>0</v>
          </cell>
          <cell r="D1955" t="str">
            <v>M</v>
          </cell>
          <cell r="E1955">
            <v>0</v>
          </cell>
          <cell r="F1955">
            <v>0</v>
          </cell>
          <cell r="G1955">
            <v>0</v>
          </cell>
          <cell r="H1955">
            <v>0</v>
          </cell>
          <cell r="I1955">
            <v>0</v>
          </cell>
          <cell r="J1955">
            <v>0</v>
          </cell>
          <cell r="K1955">
            <v>0</v>
          </cell>
          <cell r="L1955">
            <v>0</v>
          </cell>
        </row>
        <row r="1956">
          <cell r="A1956" t="str">
            <v>JE1115  D=406.4 M/M</v>
          </cell>
          <cell r="B1956" t="str">
            <v>T=12 M/M</v>
          </cell>
          <cell r="C1956">
            <v>0</v>
          </cell>
          <cell r="D1956" t="str">
            <v>M</v>
          </cell>
          <cell r="E1956">
            <v>0</v>
          </cell>
          <cell r="F1956">
            <v>0</v>
          </cell>
          <cell r="G1956">
            <v>0</v>
          </cell>
          <cell r="H1956">
            <v>0</v>
          </cell>
          <cell r="I1956">
            <v>0</v>
          </cell>
          <cell r="J1956">
            <v>0</v>
          </cell>
          <cell r="K1956">
            <v>0</v>
          </cell>
          <cell r="L1956">
            <v>0</v>
          </cell>
        </row>
        <row r="1957">
          <cell r="A1957" t="str">
            <v>JE1124  D=508.0 M/M</v>
          </cell>
          <cell r="B1957" t="str">
            <v>T= 9 M/M</v>
          </cell>
          <cell r="C1957">
            <v>2102</v>
          </cell>
          <cell r="D1957" t="str">
            <v>M</v>
          </cell>
          <cell r="E1957">
            <v>52693</v>
          </cell>
          <cell r="F1957">
            <v>110760686</v>
          </cell>
          <cell r="G1957">
            <v>0</v>
          </cell>
          <cell r="H1957">
            <v>0</v>
          </cell>
          <cell r="I1957">
            <v>0</v>
          </cell>
          <cell r="J1957">
            <v>0</v>
          </cell>
          <cell r="K1957">
            <v>52693</v>
          </cell>
          <cell r="L1957">
            <v>110760686</v>
          </cell>
          <cell r="M1957" t="str">
            <v>#.232</v>
          </cell>
        </row>
        <row r="1958">
          <cell r="A1958" t="str">
            <v>JE1125  D=508.0 M/M</v>
          </cell>
          <cell r="B1958" t="str">
            <v>T=12 M/M</v>
          </cell>
          <cell r="C1958">
            <v>9431</v>
          </cell>
          <cell r="D1958" t="str">
            <v>M</v>
          </cell>
          <cell r="E1958">
            <v>69876</v>
          </cell>
          <cell r="F1958">
            <v>659000556</v>
          </cell>
          <cell r="G1958">
            <v>0</v>
          </cell>
          <cell r="H1958">
            <v>0</v>
          </cell>
          <cell r="I1958">
            <v>0</v>
          </cell>
          <cell r="J1958">
            <v>0</v>
          </cell>
          <cell r="K1958">
            <v>69876</v>
          </cell>
          <cell r="L1958">
            <v>659000556</v>
          </cell>
          <cell r="M1958" t="str">
            <v>#.233</v>
          </cell>
        </row>
        <row r="1959">
          <cell r="A1959" t="str">
            <v>JE1200  항타길이(수직항)</v>
          </cell>
          <cell r="C1959">
            <v>0</v>
          </cell>
          <cell r="E1959">
            <v>0</v>
          </cell>
          <cell r="F1959">
            <v>7524236</v>
          </cell>
          <cell r="G1959">
            <v>0</v>
          </cell>
          <cell r="H1959">
            <v>17911040</v>
          </cell>
          <cell r="I1959">
            <v>0</v>
          </cell>
          <cell r="J1959">
            <v>21517236</v>
          </cell>
          <cell r="K1959">
            <v>0</v>
          </cell>
          <cell r="L1959">
            <v>46952512</v>
          </cell>
        </row>
        <row r="1960">
          <cell r="A1960" t="str">
            <v>JE1211  D=406.4 M/M</v>
          </cell>
          <cell r="B1960" t="str">
            <v>디젤해머</v>
          </cell>
          <cell r="C1960">
            <v>0</v>
          </cell>
          <cell r="D1960" t="str">
            <v>M</v>
          </cell>
          <cell r="E1960">
            <v>0</v>
          </cell>
          <cell r="F1960">
            <v>0</v>
          </cell>
          <cell r="G1960">
            <v>0</v>
          </cell>
          <cell r="H1960">
            <v>0</v>
          </cell>
          <cell r="I1960">
            <v>0</v>
          </cell>
          <cell r="J1960">
            <v>0</v>
          </cell>
          <cell r="K1960">
            <v>0</v>
          </cell>
          <cell r="L1960">
            <v>0</v>
          </cell>
        </row>
        <row r="1961">
          <cell r="A1961" t="str">
            <v>JE1212  D=406.4 M/M</v>
          </cell>
          <cell r="B1961" t="str">
            <v>유압식</v>
          </cell>
          <cell r="C1961">
            <v>0</v>
          </cell>
          <cell r="D1961" t="str">
            <v>M</v>
          </cell>
          <cell r="E1961">
            <v>0</v>
          </cell>
          <cell r="F1961">
            <v>0</v>
          </cell>
          <cell r="G1961">
            <v>0</v>
          </cell>
          <cell r="H1961">
            <v>0</v>
          </cell>
          <cell r="I1961">
            <v>0</v>
          </cell>
          <cell r="J1961">
            <v>0</v>
          </cell>
          <cell r="K1961">
            <v>0</v>
          </cell>
          <cell r="L1961">
            <v>0</v>
          </cell>
        </row>
        <row r="1962">
          <cell r="A1962" t="str">
            <v>JE1221  D=508.0 M/M</v>
          </cell>
          <cell r="B1962" t="str">
            <v>디젤해머</v>
          </cell>
          <cell r="C1962">
            <v>0</v>
          </cell>
          <cell r="D1962" t="str">
            <v>M</v>
          </cell>
          <cell r="E1962">
            <v>0</v>
          </cell>
          <cell r="F1962">
            <v>0</v>
          </cell>
          <cell r="G1962">
            <v>0</v>
          </cell>
          <cell r="H1962">
            <v>0</v>
          </cell>
          <cell r="I1962">
            <v>0</v>
          </cell>
          <cell r="J1962">
            <v>0</v>
          </cell>
          <cell r="K1962">
            <v>0</v>
          </cell>
          <cell r="L1962">
            <v>0</v>
          </cell>
        </row>
        <row r="1963">
          <cell r="A1963" t="str">
            <v>JE1222  D=508.0 M/M</v>
          </cell>
          <cell r="B1963" t="str">
            <v>유압식</v>
          </cell>
          <cell r="C1963">
            <v>7996</v>
          </cell>
          <cell r="D1963" t="str">
            <v>M</v>
          </cell>
          <cell r="E1963">
            <v>941</v>
          </cell>
          <cell r="F1963">
            <v>7524236</v>
          </cell>
          <cell r="G1963">
            <v>2240</v>
          </cell>
          <cell r="H1963">
            <v>17911040</v>
          </cell>
          <cell r="I1963">
            <v>2691</v>
          </cell>
          <cell r="J1963">
            <v>21517236</v>
          </cell>
          <cell r="K1963">
            <v>5872</v>
          </cell>
          <cell r="L1963">
            <v>46952512</v>
          </cell>
          <cell r="M1963" t="str">
            <v>#.234</v>
          </cell>
        </row>
        <row r="1964">
          <cell r="A1964" t="str">
            <v>JE1300  항타길이(경사항)</v>
          </cell>
          <cell r="C1964">
            <v>0</v>
          </cell>
          <cell r="E1964">
            <v>0</v>
          </cell>
          <cell r="F1964">
            <v>0</v>
          </cell>
          <cell r="G1964">
            <v>0</v>
          </cell>
          <cell r="H1964">
            <v>0</v>
          </cell>
          <cell r="I1964">
            <v>0</v>
          </cell>
          <cell r="J1964">
            <v>0</v>
          </cell>
          <cell r="K1964">
            <v>0</v>
          </cell>
          <cell r="L1964">
            <v>0</v>
          </cell>
        </row>
        <row r="1965">
          <cell r="A1965" t="str">
            <v>JE1311  D=406.4 M/M</v>
          </cell>
          <cell r="B1965" t="str">
            <v>디젤해머</v>
          </cell>
          <cell r="C1965">
            <v>0</v>
          </cell>
          <cell r="D1965" t="str">
            <v>M</v>
          </cell>
          <cell r="E1965">
            <v>0</v>
          </cell>
          <cell r="F1965">
            <v>0</v>
          </cell>
          <cell r="G1965">
            <v>0</v>
          </cell>
          <cell r="H1965">
            <v>0</v>
          </cell>
          <cell r="I1965">
            <v>0</v>
          </cell>
          <cell r="J1965">
            <v>0</v>
          </cell>
          <cell r="K1965">
            <v>0</v>
          </cell>
          <cell r="L1965">
            <v>0</v>
          </cell>
        </row>
        <row r="1966">
          <cell r="A1966" t="str">
            <v>JE1312  D=406.4 M/M</v>
          </cell>
          <cell r="B1966" t="str">
            <v>유압식</v>
          </cell>
          <cell r="C1966">
            <v>0</v>
          </cell>
          <cell r="D1966" t="str">
            <v>M</v>
          </cell>
          <cell r="E1966">
            <v>0</v>
          </cell>
          <cell r="F1966">
            <v>0</v>
          </cell>
          <cell r="G1966">
            <v>0</v>
          </cell>
          <cell r="H1966">
            <v>0</v>
          </cell>
          <cell r="I1966">
            <v>0</v>
          </cell>
          <cell r="J1966">
            <v>0</v>
          </cell>
          <cell r="K1966">
            <v>0</v>
          </cell>
          <cell r="L1966">
            <v>0</v>
          </cell>
        </row>
        <row r="1967">
          <cell r="A1967" t="str">
            <v>JE1321  D=508.0 M/M</v>
          </cell>
          <cell r="B1967" t="str">
            <v>디젤해머</v>
          </cell>
          <cell r="C1967">
            <v>0</v>
          </cell>
          <cell r="D1967" t="str">
            <v>M</v>
          </cell>
          <cell r="E1967">
            <v>0</v>
          </cell>
          <cell r="F1967">
            <v>0</v>
          </cell>
          <cell r="G1967">
            <v>0</v>
          </cell>
          <cell r="H1967">
            <v>0</v>
          </cell>
          <cell r="I1967">
            <v>0</v>
          </cell>
          <cell r="J1967">
            <v>0</v>
          </cell>
          <cell r="K1967">
            <v>0</v>
          </cell>
          <cell r="L1967">
            <v>0</v>
          </cell>
        </row>
        <row r="1968">
          <cell r="A1968" t="str">
            <v>JE1322  D=508.0 M/M</v>
          </cell>
          <cell r="B1968" t="str">
            <v>유압식</v>
          </cell>
          <cell r="C1968">
            <v>0</v>
          </cell>
          <cell r="D1968" t="str">
            <v>M</v>
          </cell>
          <cell r="E1968">
            <v>0</v>
          </cell>
          <cell r="F1968">
            <v>0</v>
          </cell>
          <cell r="G1968">
            <v>0</v>
          </cell>
          <cell r="H1968">
            <v>0</v>
          </cell>
          <cell r="I1968">
            <v>0</v>
          </cell>
          <cell r="J1968">
            <v>0</v>
          </cell>
          <cell r="K1968">
            <v>0</v>
          </cell>
          <cell r="L1968">
            <v>0</v>
          </cell>
        </row>
        <row r="1969">
          <cell r="A1969" t="str">
            <v>JE1400  말뚝이음</v>
          </cell>
          <cell r="C1969">
            <v>0</v>
          </cell>
          <cell r="E1969">
            <v>0</v>
          </cell>
          <cell r="F1969">
            <v>665808</v>
          </cell>
          <cell r="G1969">
            <v>0</v>
          </cell>
          <cell r="H1969">
            <v>9926532</v>
          </cell>
          <cell r="I1969">
            <v>0</v>
          </cell>
          <cell r="J1969">
            <v>175824</v>
          </cell>
          <cell r="K1969">
            <v>0</v>
          </cell>
          <cell r="L1969">
            <v>10768164</v>
          </cell>
        </row>
        <row r="1970">
          <cell r="A1970" t="str">
            <v>JE1414  D=406.4 M/M T=9</v>
          </cell>
          <cell r="C1970">
            <v>0</v>
          </cell>
          <cell r="D1970" t="str">
            <v>NR</v>
          </cell>
          <cell r="E1970">
            <v>0</v>
          </cell>
          <cell r="F1970">
            <v>0</v>
          </cell>
          <cell r="G1970">
            <v>0</v>
          </cell>
          <cell r="H1970">
            <v>0</v>
          </cell>
          <cell r="I1970">
            <v>0</v>
          </cell>
          <cell r="J1970">
            <v>0</v>
          </cell>
          <cell r="K1970">
            <v>0</v>
          </cell>
          <cell r="L1970">
            <v>0</v>
          </cell>
        </row>
        <row r="1971">
          <cell r="A1971" t="str">
            <v>JE1415  D=406.4 M/M T=12</v>
          </cell>
          <cell r="C1971">
            <v>0</v>
          </cell>
          <cell r="D1971" t="str">
            <v>NR</v>
          </cell>
          <cell r="E1971">
            <v>0</v>
          </cell>
          <cell r="F1971">
            <v>0</v>
          </cell>
          <cell r="G1971">
            <v>0</v>
          </cell>
          <cell r="H1971">
            <v>0</v>
          </cell>
          <cell r="I1971">
            <v>0</v>
          </cell>
          <cell r="J1971">
            <v>0</v>
          </cell>
          <cell r="K1971">
            <v>0</v>
          </cell>
          <cell r="L1971">
            <v>0</v>
          </cell>
        </row>
        <row r="1972">
          <cell r="A1972" t="str">
            <v>JE1424  D=508 M/M T=9</v>
          </cell>
          <cell r="C1972">
            <v>0</v>
          </cell>
          <cell r="D1972" t="str">
            <v>NR</v>
          </cell>
          <cell r="E1972">
            <v>0</v>
          </cell>
          <cell r="F1972">
            <v>0</v>
          </cell>
          <cell r="G1972">
            <v>0</v>
          </cell>
          <cell r="H1972">
            <v>0</v>
          </cell>
          <cell r="I1972">
            <v>0</v>
          </cell>
          <cell r="J1972">
            <v>0</v>
          </cell>
          <cell r="K1972">
            <v>0</v>
          </cell>
          <cell r="L1972">
            <v>0</v>
          </cell>
        </row>
        <row r="1973">
          <cell r="A1973" t="str">
            <v>JE1425  D=508 M/M T=12</v>
          </cell>
          <cell r="C1973">
            <v>132</v>
          </cell>
          <cell r="D1973" t="str">
            <v>NR</v>
          </cell>
          <cell r="E1973">
            <v>5044</v>
          </cell>
          <cell r="F1973">
            <v>665808</v>
          </cell>
          <cell r="G1973">
            <v>75201</v>
          </cell>
          <cell r="H1973">
            <v>9926532</v>
          </cell>
          <cell r="I1973">
            <v>1332</v>
          </cell>
          <cell r="J1973">
            <v>175824</v>
          </cell>
          <cell r="K1973">
            <v>81577</v>
          </cell>
          <cell r="L1973">
            <v>10768164</v>
          </cell>
          <cell r="M1973" t="str">
            <v>#.235</v>
          </cell>
        </row>
        <row r="1974">
          <cell r="A1974" t="str">
            <v>JF1000 강관 말뚝공 부대공</v>
          </cell>
          <cell r="C1974">
            <v>0</v>
          </cell>
          <cell r="E1974">
            <v>0</v>
          </cell>
          <cell r="F1974">
            <v>217357717</v>
          </cell>
          <cell r="G1974">
            <v>0</v>
          </cell>
          <cell r="H1974">
            <v>83901076</v>
          </cell>
          <cell r="I1974">
            <v>0</v>
          </cell>
          <cell r="J1974">
            <v>18656723</v>
          </cell>
          <cell r="K1974">
            <v>0</v>
          </cell>
          <cell r="L1974">
            <v>319915516</v>
          </cell>
        </row>
        <row r="1975">
          <cell r="A1975" t="str">
            <v>JF1100 사전천공</v>
          </cell>
          <cell r="C1975">
            <v>0</v>
          </cell>
          <cell r="E1975">
            <v>0</v>
          </cell>
          <cell r="F1975">
            <v>0</v>
          </cell>
          <cell r="G1975">
            <v>0</v>
          </cell>
          <cell r="H1975">
            <v>0</v>
          </cell>
          <cell r="I1975">
            <v>0</v>
          </cell>
          <cell r="J1975">
            <v>0</v>
          </cell>
          <cell r="K1975">
            <v>0</v>
          </cell>
          <cell r="L1975">
            <v>0</v>
          </cell>
        </row>
        <row r="1976">
          <cell r="A1976" t="str">
            <v>JF1110  D=406.4 M/M</v>
          </cell>
          <cell r="C1976">
            <v>0</v>
          </cell>
          <cell r="D1976" t="str">
            <v>M</v>
          </cell>
          <cell r="E1976">
            <v>0</v>
          </cell>
          <cell r="F1976">
            <v>0</v>
          </cell>
          <cell r="G1976">
            <v>0</v>
          </cell>
          <cell r="H1976">
            <v>0</v>
          </cell>
          <cell r="I1976">
            <v>0</v>
          </cell>
          <cell r="J1976">
            <v>0</v>
          </cell>
          <cell r="K1976">
            <v>0</v>
          </cell>
          <cell r="L1976">
            <v>0</v>
          </cell>
        </row>
        <row r="1977">
          <cell r="A1977" t="str">
            <v>JF1120  D=508.0 M/M</v>
          </cell>
          <cell r="C1977">
            <v>0</v>
          </cell>
          <cell r="D1977" t="str">
            <v>M</v>
          </cell>
          <cell r="E1977">
            <v>0</v>
          </cell>
          <cell r="F1977">
            <v>0</v>
          </cell>
          <cell r="G1977">
            <v>0</v>
          </cell>
          <cell r="H1977">
            <v>0</v>
          </cell>
          <cell r="I1977">
            <v>0</v>
          </cell>
          <cell r="J1977">
            <v>0</v>
          </cell>
          <cell r="K1977">
            <v>0</v>
          </cell>
          <cell r="L1977">
            <v>0</v>
          </cell>
        </row>
        <row r="1978">
          <cell r="A1978" t="str">
            <v>JF1200 제팅(Jetting)</v>
          </cell>
          <cell r="C1978">
            <v>0</v>
          </cell>
          <cell r="E1978">
            <v>0</v>
          </cell>
          <cell r="F1978">
            <v>0</v>
          </cell>
          <cell r="G1978">
            <v>0</v>
          </cell>
          <cell r="H1978">
            <v>0</v>
          </cell>
          <cell r="I1978">
            <v>0</v>
          </cell>
          <cell r="J1978">
            <v>0</v>
          </cell>
          <cell r="K1978">
            <v>0</v>
          </cell>
          <cell r="L1978">
            <v>0</v>
          </cell>
        </row>
        <row r="1979">
          <cell r="A1979" t="str">
            <v>JF1210  D=406.4 M/M</v>
          </cell>
          <cell r="C1979">
            <v>0</v>
          </cell>
          <cell r="D1979" t="str">
            <v>M</v>
          </cell>
          <cell r="E1979">
            <v>0</v>
          </cell>
          <cell r="F1979">
            <v>0</v>
          </cell>
          <cell r="G1979">
            <v>0</v>
          </cell>
          <cell r="H1979">
            <v>0</v>
          </cell>
          <cell r="I1979">
            <v>0</v>
          </cell>
          <cell r="J1979">
            <v>0</v>
          </cell>
          <cell r="K1979">
            <v>0</v>
          </cell>
          <cell r="L1979">
            <v>0</v>
          </cell>
        </row>
        <row r="1980">
          <cell r="A1980" t="str">
            <v>JF1220  D=508.0 M/M</v>
          </cell>
          <cell r="C1980">
            <v>0</v>
          </cell>
          <cell r="D1980" t="str">
            <v>M</v>
          </cell>
          <cell r="E1980">
            <v>0</v>
          </cell>
          <cell r="F1980">
            <v>0</v>
          </cell>
          <cell r="G1980">
            <v>0</v>
          </cell>
          <cell r="H1980">
            <v>0</v>
          </cell>
          <cell r="I1980">
            <v>0</v>
          </cell>
          <cell r="J1980">
            <v>0</v>
          </cell>
          <cell r="K1980">
            <v>0</v>
          </cell>
          <cell r="L1980">
            <v>0</v>
          </cell>
        </row>
        <row r="1981">
          <cell r="A1981" t="str">
            <v>JF1300 말뚝속채움</v>
          </cell>
          <cell r="C1981">
            <v>0</v>
          </cell>
          <cell r="E1981">
            <v>0</v>
          </cell>
          <cell r="F1981">
            <v>1190566</v>
          </cell>
          <cell r="G1981">
            <v>0</v>
          </cell>
          <cell r="H1981">
            <v>355498</v>
          </cell>
          <cell r="I1981">
            <v>0</v>
          </cell>
          <cell r="J1981">
            <v>161512</v>
          </cell>
          <cell r="K1981">
            <v>0</v>
          </cell>
          <cell r="L1981">
            <v>1707576</v>
          </cell>
        </row>
        <row r="1982">
          <cell r="A1982" t="str">
            <v>JF1310 모래채움</v>
          </cell>
          <cell r="B1982" t="str">
            <v>--</v>
          </cell>
          <cell r="C1982">
            <v>0</v>
          </cell>
          <cell r="E1982">
            <v>0</v>
          </cell>
          <cell r="F1982">
            <v>0</v>
          </cell>
          <cell r="G1982">
            <v>0</v>
          </cell>
          <cell r="H1982">
            <v>0</v>
          </cell>
          <cell r="I1982">
            <v>0</v>
          </cell>
          <cell r="J1982">
            <v>0</v>
          </cell>
          <cell r="K1982">
            <v>0</v>
          </cell>
          <cell r="L1982">
            <v>0</v>
          </cell>
        </row>
        <row r="1983">
          <cell r="A1983" t="str">
            <v>JF1311  D=406.4 M/M</v>
          </cell>
          <cell r="B1983" t="str">
            <v>--</v>
          </cell>
          <cell r="C1983">
            <v>0</v>
          </cell>
          <cell r="D1983" t="str">
            <v>M3</v>
          </cell>
          <cell r="E1983">
            <v>0</v>
          </cell>
          <cell r="F1983">
            <v>0</v>
          </cell>
          <cell r="G1983">
            <v>0</v>
          </cell>
          <cell r="H1983">
            <v>0</v>
          </cell>
          <cell r="I1983">
            <v>0</v>
          </cell>
          <cell r="J1983">
            <v>0</v>
          </cell>
          <cell r="K1983">
            <v>0</v>
          </cell>
          <cell r="L1983">
            <v>0</v>
          </cell>
        </row>
        <row r="1984">
          <cell r="A1984" t="str">
            <v>JF1312  D=508.0 M/M</v>
          </cell>
          <cell r="B1984" t="str">
            <v>--</v>
          </cell>
          <cell r="C1984">
            <v>0</v>
          </cell>
          <cell r="D1984" t="str">
            <v>M3</v>
          </cell>
          <cell r="E1984">
            <v>0</v>
          </cell>
          <cell r="F1984">
            <v>0</v>
          </cell>
          <cell r="G1984">
            <v>0</v>
          </cell>
          <cell r="H1984">
            <v>0</v>
          </cell>
          <cell r="I1984">
            <v>0</v>
          </cell>
          <cell r="J1984">
            <v>0</v>
          </cell>
          <cell r="K1984">
            <v>0</v>
          </cell>
          <cell r="L1984">
            <v>0</v>
          </cell>
        </row>
        <row r="1985">
          <cell r="A1985" t="str">
            <v>JF1320 콘크리트채움</v>
          </cell>
          <cell r="B1985" t="str">
            <v>--</v>
          </cell>
          <cell r="C1985">
            <v>0</v>
          </cell>
          <cell r="E1985">
            <v>0</v>
          </cell>
          <cell r="F1985">
            <v>1190566</v>
          </cell>
          <cell r="G1985">
            <v>0</v>
          </cell>
          <cell r="H1985">
            <v>355498</v>
          </cell>
          <cell r="I1985">
            <v>0</v>
          </cell>
          <cell r="J1985">
            <v>161512</v>
          </cell>
          <cell r="K1985">
            <v>0</v>
          </cell>
          <cell r="L1985">
            <v>1707576</v>
          </cell>
        </row>
        <row r="1986">
          <cell r="A1986" t="str">
            <v>JF1321  D=406.4 M/M</v>
          </cell>
          <cell r="B1986" t="str">
            <v>--</v>
          </cell>
          <cell r="C1986">
            <v>0</v>
          </cell>
          <cell r="D1986" t="str">
            <v>M3</v>
          </cell>
          <cell r="E1986">
            <v>0</v>
          </cell>
          <cell r="F1986">
            <v>0</v>
          </cell>
          <cell r="G1986">
            <v>0</v>
          </cell>
          <cell r="H1986">
            <v>0</v>
          </cell>
          <cell r="I1986">
            <v>0</v>
          </cell>
          <cell r="J1986">
            <v>0</v>
          </cell>
          <cell r="K1986">
            <v>0</v>
          </cell>
          <cell r="L1986">
            <v>0</v>
          </cell>
        </row>
        <row r="1987">
          <cell r="A1987" t="str">
            <v>JF1322  D=508.0 M/M</v>
          </cell>
          <cell r="B1987" t="str">
            <v>--</v>
          </cell>
          <cell r="C1987">
            <v>26</v>
          </cell>
          <cell r="D1987" t="str">
            <v>M3</v>
          </cell>
          <cell r="E1987">
            <v>45791</v>
          </cell>
          <cell r="F1987">
            <v>1190566</v>
          </cell>
          <cell r="G1987">
            <v>13673</v>
          </cell>
          <cell r="H1987">
            <v>355498</v>
          </cell>
          <cell r="I1987">
            <v>6212</v>
          </cell>
          <cell r="J1987">
            <v>161512</v>
          </cell>
          <cell r="K1987">
            <v>65676</v>
          </cell>
          <cell r="L1987">
            <v>1707576</v>
          </cell>
          <cell r="M1987" t="str">
            <v>#.236</v>
          </cell>
        </row>
        <row r="1988">
          <cell r="A1988" t="str">
            <v>JF1400 선단 및 두부보강</v>
          </cell>
          <cell r="C1988">
            <v>0</v>
          </cell>
          <cell r="E1988">
            <v>0</v>
          </cell>
          <cell r="F1988">
            <v>139586982</v>
          </cell>
          <cell r="G1988">
            <v>0</v>
          </cell>
          <cell r="H1988">
            <v>13428897</v>
          </cell>
          <cell r="I1988">
            <v>0</v>
          </cell>
          <cell r="J1988">
            <v>268644</v>
          </cell>
          <cell r="K1988">
            <v>0</v>
          </cell>
          <cell r="L1988">
            <v>153284523</v>
          </cell>
        </row>
        <row r="1989">
          <cell r="A1989" t="str">
            <v>JF1410  D=406.4 M/M</v>
          </cell>
          <cell r="C1989">
            <v>0</v>
          </cell>
          <cell r="D1989" t="str">
            <v>NR</v>
          </cell>
          <cell r="E1989">
            <v>0</v>
          </cell>
          <cell r="F1989">
            <v>0</v>
          </cell>
          <cell r="G1989">
            <v>0</v>
          </cell>
          <cell r="H1989">
            <v>0</v>
          </cell>
          <cell r="I1989">
            <v>0</v>
          </cell>
          <cell r="J1989">
            <v>0</v>
          </cell>
          <cell r="K1989">
            <v>0</v>
          </cell>
          <cell r="L1989">
            <v>0</v>
          </cell>
        </row>
        <row r="1990">
          <cell r="A1990" t="str">
            <v>JF1420  D=508.0 M/M</v>
          </cell>
          <cell r="C1990">
            <v>1101</v>
          </cell>
          <cell r="D1990" t="str">
            <v>NR</v>
          </cell>
          <cell r="E1990">
            <v>126782</v>
          </cell>
          <cell r="F1990">
            <v>139586982</v>
          </cell>
          <cell r="G1990">
            <v>12197</v>
          </cell>
          <cell r="H1990">
            <v>13428897</v>
          </cell>
          <cell r="I1990">
            <v>244</v>
          </cell>
          <cell r="J1990">
            <v>268644</v>
          </cell>
          <cell r="K1990">
            <v>139223</v>
          </cell>
          <cell r="L1990">
            <v>153284523</v>
          </cell>
          <cell r="M1990" t="str">
            <v>#.237</v>
          </cell>
        </row>
        <row r="1991">
          <cell r="A1991" t="str">
            <v>JF1500 두부정리</v>
          </cell>
          <cell r="C1991">
            <v>0</v>
          </cell>
          <cell r="E1991">
            <v>0</v>
          </cell>
          <cell r="F1991">
            <v>2533401</v>
          </cell>
          <cell r="G1991">
            <v>0</v>
          </cell>
          <cell r="H1991">
            <v>45727833</v>
          </cell>
          <cell r="I1991">
            <v>0</v>
          </cell>
          <cell r="J1991">
            <v>126615</v>
          </cell>
          <cell r="K1991">
            <v>0</v>
          </cell>
          <cell r="L1991">
            <v>48387849</v>
          </cell>
        </row>
        <row r="1992">
          <cell r="A1992" t="str">
            <v>JF1510  D=406.4 M/M</v>
          </cell>
          <cell r="C1992">
            <v>0</v>
          </cell>
          <cell r="D1992" t="str">
            <v>NR</v>
          </cell>
          <cell r="E1992">
            <v>0</v>
          </cell>
          <cell r="F1992">
            <v>0</v>
          </cell>
          <cell r="G1992">
            <v>0</v>
          </cell>
          <cell r="H1992">
            <v>0</v>
          </cell>
          <cell r="I1992">
            <v>0</v>
          </cell>
          <cell r="J1992">
            <v>0</v>
          </cell>
          <cell r="K1992">
            <v>0</v>
          </cell>
          <cell r="L1992">
            <v>0</v>
          </cell>
        </row>
        <row r="1993">
          <cell r="A1993" t="str">
            <v>JF1520  D=508.0 M/M</v>
          </cell>
          <cell r="C1993">
            <v>1101</v>
          </cell>
          <cell r="D1993" t="str">
            <v>NR</v>
          </cell>
          <cell r="E1993">
            <v>2301</v>
          </cell>
          <cell r="F1993">
            <v>2533401</v>
          </cell>
          <cell r="G1993">
            <v>41533</v>
          </cell>
          <cell r="H1993">
            <v>45727833</v>
          </cell>
          <cell r="I1993">
            <v>115</v>
          </cell>
          <cell r="J1993">
            <v>126615</v>
          </cell>
          <cell r="K1993">
            <v>43949</v>
          </cell>
          <cell r="L1993">
            <v>48387849</v>
          </cell>
          <cell r="M1993" t="str">
            <v>#.238</v>
          </cell>
        </row>
        <row r="1994">
          <cell r="A1994" t="str">
            <v>JF1600  S.I.P</v>
          </cell>
          <cell r="C1994">
            <v>0</v>
          </cell>
          <cell r="E1994">
            <v>0</v>
          </cell>
          <cell r="F1994">
            <v>74046768</v>
          </cell>
          <cell r="G1994">
            <v>0</v>
          </cell>
          <cell r="H1994">
            <v>24388848</v>
          </cell>
          <cell r="I1994">
            <v>0</v>
          </cell>
          <cell r="J1994">
            <v>18099952</v>
          </cell>
          <cell r="K1994">
            <v>0</v>
          </cell>
          <cell r="L1994">
            <v>116535568</v>
          </cell>
        </row>
        <row r="1995">
          <cell r="A1995" t="str">
            <v>JF1610  D=406.4 M/M</v>
          </cell>
          <cell r="C1995">
            <v>0</v>
          </cell>
          <cell r="D1995" t="str">
            <v>M</v>
          </cell>
          <cell r="E1995">
            <v>0</v>
          </cell>
          <cell r="F1995">
            <v>0</v>
          </cell>
          <cell r="G1995">
            <v>0</v>
          </cell>
          <cell r="H1995">
            <v>0</v>
          </cell>
          <cell r="I1995">
            <v>0</v>
          </cell>
          <cell r="J1995">
            <v>0</v>
          </cell>
          <cell r="K1995">
            <v>0</v>
          </cell>
          <cell r="L1995">
            <v>0</v>
          </cell>
        </row>
        <row r="1996">
          <cell r="A1996" t="str">
            <v>JF1620  D=508.0 M/M</v>
          </cell>
          <cell r="C1996">
            <v>2768</v>
          </cell>
          <cell r="D1996" t="str">
            <v>M</v>
          </cell>
          <cell r="E1996">
            <v>26751</v>
          </cell>
          <cell r="F1996">
            <v>74046768</v>
          </cell>
          <cell r="G1996">
            <v>8811</v>
          </cell>
          <cell r="H1996">
            <v>24388848</v>
          </cell>
          <cell r="I1996">
            <v>6539</v>
          </cell>
          <cell r="J1996">
            <v>18099952</v>
          </cell>
          <cell r="K1996">
            <v>42101</v>
          </cell>
          <cell r="L1996">
            <v>116535568</v>
          </cell>
          <cell r="M1996" t="str">
            <v>#.239</v>
          </cell>
        </row>
        <row r="1997">
          <cell r="A1997" t="str">
            <v>JF1700 P.R.D</v>
          </cell>
          <cell r="C1997">
            <v>0</v>
          </cell>
          <cell r="E1997">
            <v>0</v>
          </cell>
          <cell r="F1997">
            <v>0</v>
          </cell>
          <cell r="G1997">
            <v>0</v>
          </cell>
          <cell r="H1997">
            <v>0</v>
          </cell>
          <cell r="I1997">
            <v>0</v>
          </cell>
          <cell r="J1997">
            <v>0</v>
          </cell>
          <cell r="K1997">
            <v>0</v>
          </cell>
          <cell r="L1997">
            <v>0</v>
          </cell>
        </row>
        <row r="1998">
          <cell r="A1998" t="str">
            <v>JF1710 D = 406.4 M/M</v>
          </cell>
          <cell r="C1998">
            <v>0</v>
          </cell>
          <cell r="D1998" t="str">
            <v>M</v>
          </cell>
          <cell r="E1998">
            <v>0</v>
          </cell>
          <cell r="F1998">
            <v>0</v>
          </cell>
          <cell r="G1998">
            <v>0</v>
          </cell>
          <cell r="H1998">
            <v>0</v>
          </cell>
          <cell r="I1998">
            <v>0</v>
          </cell>
          <cell r="J1998">
            <v>0</v>
          </cell>
          <cell r="K1998">
            <v>0</v>
          </cell>
          <cell r="L1998">
            <v>0</v>
          </cell>
        </row>
        <row r="1999">
          <cell r="A1999" t="str">
            <v>JF1720 D = 508.0 M/M</v>
          </cell>
          <cell r="C1999">
            <v>0</v>
          </cell>
          <cell r="D1999" t="str">
            <v>M</v>
          </cell>
          <cell r="E1999">
            <v>0</v>
          </cell>
          <cell r="F1999">
            <v>0</v>
          </cell>
          <cell r="G1999">
            <v>0</v>
          </cell>
          <cell r="H1999">
            <v>0</v>
          </cell>
          <cell r="I1999">
            <v>0</v>
          </cell>
          <cell r="J1999">
            <v>0</v>
          </cell>
          <cell r="K1999">
            <v>0</v>
          </cell>
          <cell r="L1999">
            <v>0</v>
          </cell>
        </row>
        <row r="2000">
          <cell r="A2000" t="str">
            <v>JI  말뚝 시험비</v>
          </cell>
          <cell r="C2000">
            <v>0</v>
          </cell>
          <cell r="E2000">
            <v>0</v>
          </cell>
          <cell r="F2000">
            <v>0</v>
          </cell>
          <cell r="G2000">
            <v>0</v>
          </cell>
          <cell r="H2000">
            <v>0</v>
          </cell>
          <cell r="I2000">
            <v>0</v>
          </cell>
          <cell r="J2000">
            <v>44800000</v>
          </cell>
          <cell r="K2000">
            <v>0</v>
          </cell>
          <cell r="L2000">
            <v>44800000</v>
          </cell>
        </row>
        <row r="2001">
          <cell r="A2001" t="str">
            <v>JI1000  정재하시험</v>
          </cell>
          <cell r="C2001">
            <v>0</v>
          </cell>
          <cell r="E2001">
            <v>0</v>
          </cell>
          <cell r="F2001">
            <v>0</v>
          </cell>
          <cell r="G2001">
            <v>0</v>
          </cell>
          <cell r="H2001">
            <v>0</v>
          </cell>
          <cell r="I2001">
            <v>0</v>
          </cell>
          <cell r="J2001">
            <v>0</v>
          </cell>
          <cell r="K2001">
            <v>0</v>
          </cell>
          <cell r="L2001">
            <v>0</v>
          </cell>
        </row>
        <row r="2002">
          <cell r="A2002" t="str">
            <v>JI1100  반력말뚝 이용방식</v>
          </cell>
          <cell r="C2002">
            <v>0</v>
          </cell>
          <cell r="D2002" t="str">
            <v>NR</v>
          </cell>
          <cell r="E2002">
            <v>0</v>
          </cell>
          <cell r="F2002">
            <v>0</v>
          </cell>
          <cell r="G2002">
            <v>0</v>
          </cell>
          <cell r="H2002">
            <v>0</v>
          </cell>
          <cell r="I2002">
            <v>0</v>
          </cell>
          <cell r="J2002">
            <v>0</v>
          </cell>
          <cell r="K2002">
            <v>0</v>
          </cell>
          <cell r="L2002">
            <v>0</v>
          </cell>
        </row>
        <row r="2003">
          <cell r="A2003" t="str">
            <v>JI1200  중량물 재하방식</v>
          </cell>
          <cell r="C2003">
            <v>0</v>
          </cell>
          <cell r="D2003" t="str">
            <v>NR</v>
          </cell>
          <cell r="E2003">
            <v>0</v>
          </cell>
          <cell r="F2003">
            <v>0</v>
          </cell>
          <cell r="G2003">
            <v>0</v>
          </cell>
          <cell r="H2003">
            <v>0</v>
          </cell>
          <cell r="I2003">
            <v>0</v>
          </cell>
          <cell r="J2003">
            <v>0</v>
          </cell>
          <cell r="K2003">
            <v>0</v>
          </cell>
          <cell r="L2003">
            <v>0</v>
          </cell>
        </row>
        <row r="2004">
          <cell r="A2004" t="str">
            <v>JI2000  동재하시험</v>
          </cell>
          <cell r="C2004">
            <v>56</v>
          </cell>
          <cell r="D2004" t="str">
            <v>NR</v>
          </cell>
          <cell r="E2004">
            <v>0</v>
          </cell>
          <cell r="F2004">
            <v>0</v>
          </cell>
          <cell r="G2004">
            <v>0</v>
          </cell>
          <cell r="H2004">
            <v>0</v>
          </cell>
          <cell r="I2004">
            <v>800000</v>
          </cell>
          <cell r="J2004">
            <v>44800000</v>
          </cell>
          <cell r="K2004">
            <v>800000</v>
          </cell>
          <cell r="L2004">
            <v>44800000</v>
          </cell>
          <cell r="M2004" t="str">
            <v>#.240</v>
          </cell>
        </row>
        <row r="2005">
          <cell r="A2005" t="str">
            <v>KF 우물통공</v>
          </cell>
          <cell r="C2005">
            <v>0</v>
          </cell>
          <cell r="E2005">
            <v>0</v>
          </cell>
          <cell r="F2005">
            <v>0</v>
          </cell>
          <cell r="G2005">
            <v>0</v>
          </cell>
          <cell r="H2005">
            <v>0</v>
          </cell>
          <cell r="I2005">
            <v>0</v>
          </cell>
          <cell r="J2005">
            <v>0</v>
          </cell>
          <cell r="K2005">
            <v>0</v>
          </cell>
          <cell r="L2005">
            <v>0</v>
          </cell>
        </row>
        <row r="2006">
          <cell r="A2006" t="str">
            <v>KF1000  우물통 굴착</v>
          </cell>
          <cell r="C2006">
            <v>0</v>
          </cell>
          <cell r="E2006">
            <v>0</v>
          </cell>
          <cell r="F2006">
            <v>0</v>
          </cell>
          <cell r="G2006">
            <v>0</v>
          </cell>
          <cell r="H2006">
            <v>0</v>
          </cell>
          <cell r="I2006">
            <v>0</v>
          </cell>
          <cell r="J2006">
            <v>0</v>
          </cell>
          <cell r="K2006">
            <v>0</v>
          </cell>
          <cell r="L2006">
            <v>0</v>
          </cell>
        </row>
        <row r="2007">
          <cell r="A2007" t="str">
            <v>KF1100  토사(자갈또는 사력층포함)</v>
          </cell>
          <cell r="C2007">
            <v>0</v>
          </cell>
          <cell r="E2007">
            <v>0</v>
          </cell>
          <cell r="F2007">
            <v>0</v>
          </cell>
          <cell r="G2007">
            <v>0</v>
          </cell>
          <cell r="H2007">
            <v>0</v>
          </cell>
          <cell r="I2007">
            <v>0</v>
          </cell>
          <cell r="J2007">
            <v>0</v>
          </cell>
          <cell r="K2007">
            <v>0</v>
          </cell>
          <cell r="L2007">
            <v>0</v>
          </cell>
        </row>
        <row r="2008">
          <cell r="A2008" t="str">
            <v>KF1111  육상토사</v>
          </cell>
          <cell r="B2008" t="str">
            <v>0 - 3 M</v>
          </cell>
          <cell r="C2008">
            <v>0</v>
          </cell>
          <cell r="D2008" t="str">
            <v>M3</v>
          </cell>
          <cell r="E2008">
            <v>0</v>
          </cell>
          <cell r="F2008">
            <v>0</v>
          </cell>
          <cell r="G2008">
            <v>0</v>
          </cell>
          <cell r="H2008">
            <v>0</v>
          </cell>
          <cell r="I2008">
            <v>0</v>
          </cell>
          <cell r="J2008">
            <v>0</v>
          </cell>
          <cell r="K2008">
            <v>0</v>
          </cell>
          <cell r="L2008">
            <v>0</v>
          </cell>
        </row>
        <row r="2009">
          <cell r="A2009" t="str">
            <v>KF1112  육상토사</v>
          </cell>
          <cell r="B2009" t="str">
            <v>3 - 6 M</v>
          </cell>
          <cell r="C2009">
            <v>0</v>
          </cell>
          <cell r="D2009" t="str">
            <v>M3</v>
          </cell>
          <cell r="E2009">
            <v>0</v>
          </cell>
          <cell r="F2009">
            <v>0</v>
          </cell>
          <cell r="G2009">
            <v>0</v>
          </cell>
          <cell r="H2009">
            <v>0</v>
          </cell>
          <cell r="I2009">
            <v>0</v>
          </cell>
          <cell r="J2009">
            <v>0</v>
          </cell>
          <cell r="K2009">
            <v>0</v>
          </cell>
          <cell r="L2009">
            <v>0</v>
          </cell>
        </row>
        <row r="2010">
          <cell r="A2010" t="str">
            <v>KF1113  육상토사</v>
          </cell>
          <cell r="B2010" t="str">
            <v>6 - 9 M</v>
          </cell>
          <cell r="C2010">
            <v>0</v>
          </cell>
          <cell r="D2010" t="str">
            <v>M3</v>
          </cell>
          <cell r="E2010">
            <v>0</v>
          </cell>
          <cell r="F2010">
            <v>0</v>
          </cell>
          <cell r="G2010">
            <v>0</v>
          </cell>
          <cell r="H2010">
            <v>0</v>
          </cell>
          <cell r="I2010">
            <v>0</v>
          </cell>
          <cell r="J2010">
            <v>0</v>
          </cell>
          <cell r="K2010">
            <v>0</v>
          </cell>
          <cell r="L2010">
            <v>0</v>
          </cell>
        </row>
        <row r="2011">
          <cell r="A2011" t="str">
            <v>KF1114  육상토사</v>
          </cell>
          <cell r="B2011" t="str">
            <v>9 - 12 M</v>
          </cell>
          <cell r="C2011">
            <v>0</v>
          </cell>
          <cell r="D2011" t="str">
            <v>M3</v>
          </cell>
          <cell r="E2011">
            <v>0</v>
          </cell>
          <cell r="F2011">
            <v>0</v>
          </cell>
          <cell r="G2011">
            <v>0</v>
          </cell>
          <cell r="H2011">
            <v>0</v>
          </cell>
          <cell r="I2011">
            <v>0</v>
          </cell>
          <cell r="J2011">
            <v>0</v>
          </cell>
          <cell r="K2011">
            <v>0</v>
          </cell>
          <cell r="L2011">
            <v>0</v>
          </cell>
        </row>
        <row r="2012">
          <cell r="A2012" t="str">
            <v>KF1115  육상토사</v>
          </cell>
          <cell r="B2012" t="str">
            <v>12 - 15 M</v>
          </cell>
          <cell r="C2012">
            <v>0</v>
          </cell>
          <cell r="D2012" t="str">
            <v>M3</v>
          </cell>
          <cell r="E2012">
            <v>0</v>
          </cell>
          <cell r="F2012">
            <v>0</v>
          </cell>
          <cell r="G2012">
            <v>0</v>
          </cell>
          <cell r="H2012">
            <v>0</v>
          </cell>
          <cell r="I2012">
            <v>0</v>
          </cell>
          <cell r="J2012">
            <v>0</v>
          </cell>
          <cell r="K2012">
            <v>0</v>
          </cell>
          <cell r="L2012">
            <v>0</v>
          </cell>
        </row>
        <row r="2013">
          <cell r="A2013" t="str">
            <v>KF1116  육상토사</v>
          </cell>
          <cell r="B2013" t="str">
            <v>15 - 18 M</v>
          </cell>
          <cell r="C2013">
            <v>0</v>
          </cell>
          <cell r="D2013" t="str">
            <v>M3</v>
          </cell>
          <cell r="E2013">
            <v>0</v>
          </cell>
          <cell r="F2013">
            <v>0</v>
          </cell>
          <cell r="G2013">
            <v>0</v>
          </cell>
          <cell r="H2013">
            <v>0</v>
          </cell>
          <cell r="I2013">
            <v>0</v>
          </cell>
          <cell r="J2013">
            <v>0</v>
          </cell>
          <cell r="K2013">
            <v>0</v>
          </cell>
          <cell r="L2013">
            <v>0</v>
          </cell>
        </row>
        <row r="2014">
          <cell r="A2014" t="str">
            <v>KF1117  육상토사</v>
          </cell>
          <cell r="B2014" t="str">
            <v>18 - 21 M</v>
          </cell>
          <cell r="C2014">
            <v>0</v>
          </cell>
          <cell r="D2014" t="str">
            <v>M3</v>
          </cell>
          <cell r="E2014">
            <v>0</v>
          </cell>
          <cell r="F2014">
            <v>0</v>
          </cell>
          <cell r="G2014">
            <v>0</v>
          </cell>
          <cell r="H2014">
            <v>0</v>
          </cell>
          <cell r="I2014">
            <v>0</v>
          </cell>
          <cell r="J2014">
            <v>0</v>
          </cell>
          <cell r="K2014">
            <v>0</v>
          </cell>
          <cell r="L2014">
            <v>0</v>
          </cell>
        </row>
        <row r="2015">
          <cell r="A2015" t="str">
            <v>KF1118  육상토사</v>
          </cell>
          <cell r="B2015" t="str">
            <v>21 - 24 M</v>
          </cell>
          <cell r="C2015">
            <v>0</v>
          </cell>
          <cell r="D2015" t="str">
            <v>M3</v>
          </cell>
          <cell r="E2015">
            <v>0</v>
          </cell>
          <cell r="F2015">
            <v>0</v>
          </cell>
          <cell r="G2015">
            <v>0</v>
          </cell>
          <cell r="H2015">
            <v>0</v>
          </cell>
          <cell r="I2015">
            <v>0</v>
          </cell>
          <cell r="J2015">
            <v>0</v>
          </cell>
          <cell r="K2015">
            <v>0</v>
          </cell>
          <cell r="L2015">
            <v>0</v>
          </cell>
        </row>
        <row r="2016">
          <cell r="A2016" t="str">
            <v>KF1119  육상토사</v>
          </cell>
          <cell r="B2016" t="str">
            <v>24 - 27 M</v>
          </cell>
          <cell r="C2016">
            <v>0</v>
          </cell>
          <cell r="D2016" t="str">
            <v>M3</v>
          </cell>
          <cell r="E2016">
            <v>0</v>
          </cell>
          <cell r="F2016">
            <v>0</v>
          </cell>
          <cell r="G2016">
            <v>0</v>
          </cell>
          <cell r="H2016">
            <v>0</v>
          </cell>
          <cell r="I2016">
            <v>0</v>
          </cell>
          <cell r="J2016">
            <v>0</v>
          </cell>
          <cell r="K2016">
            <v>0</v>
          </cell>
          <cell r="L2016">
            <v>0</v>
          </cell>
        </row>
        <row r="2017">
          <cell r="A2017" t="str">
            <v>KF1121  용수토사</v>
          </cell>
          <cell r="B2017" t="str">
            <v>0 - 3 M</v>
          </cell>
          <cell r="C2017">
            <v>0</v>
          </cell>
          <cell r="D2017" t="str">
            <v>M3</v>
          </cell>
          <cell r="E2017">
            <v>0</v>
          </cell>
          <cell r="F2017">
            <v>0</v>
          </cell>
          <cell r="G2017">
            <v>0</v>
          </cell>
          <cell r="H2017">
            <v>0</v>
          </cell>
          <cell r="I2017">
            <v>0</v>
          </cell>
          <cell r="J2017">
            <v>0</v>
          </cell>
          <cell r="K2017">
            <v>0</v>
          </cell>
          <cell r="L2017">
            <v>0</v>
          </cell>
        </row>
        <row r="2018">
          <cell r="A2018" t="str">
            <v>KF1122  용수토사</v>
          </cell>
          <cell r="B2018" t="str">
            <v>3 - 6 M</v>
          </cell>
          <cell r="C2018">
            <v>0</v>
          </cell>
          <cell r="D2018" t="str">
            <v>M3</v>
          </cell>
          <cell r="E2018">
            <v>0</v>
          </cell>
          <cell r="F2018">
            <v>0</v>
          </cell>
          <cell r="G2018">
            <v>0</v>
          </cell>
          <cell r="H2018">
            <v>0</v>
          </cell>
          <cell r="I2018">
            <v>0</v>
          </cell>
          <cell r="J2018">
            <v>0</v>
          </cell>
          <cell r="K2018">
            <v>0</v>
          </cell>
          <cell r="L2018">
            <v>0</v>
          </cell>
        </row>
        <row r="2019">
          <cell r="A2019" t="str">
            <v>KF1123  용수토사</v>
          </cell>
          <cell r="B2019" t="str">
            <v>6 - 9 M</v>
          </cell>
          <cell r="C2019">
            <v>0</v>
          </cell>
          <cell r="D2019" t="str">
            <v>M3</v>
          </cell>
          <cell r="E2019">
            <v>0</v>
          </cell>
          <cell r="F2019">
            <v>0</v>
          </cell>
          <cell r="G2019">
            <v>0</v>
          </cell>
          <cell r="H2019">
            <v>0</v>
          </cell>
          <cell r="I2019">
            <v>0</v>
          </cell>
          <cell r="J2019">
            <v>0</v>
          </cell>
          <cell r="K2019">
            <v>0</v>
          </cell>
          <cell r="L2019">
            <v>0</v>
          </cell>
        </row>
        <row r="2020">
          <cell r="A2020" t="str">
            <v>KF1124  용수토사</v>
          </cell>
          <cell r="B2020" t="str">
            <v>9 - 12 M</v>
          </cell>
          <cell r="C2020">
            <v>0</v>
          </cell>
          <cell r="D2020" t="str">
            <v>M3</v>
          </cell>
          <cell r="E2020">
            <v>0</v>
          </cell>
          <cell r="F2020">
            <v>0</v>
          </cell>
          <cell r="G2020">
            <v>0</v>
          </cell>
          <cell r="H2020">
            <v>0</v>
          </cell>
          <cell r="I2020">
            <v>0</v>
          </cell>
          <cell r="J2020">
            <v>0</v>
          </cell>
          <cell r="K2020">
            <v>0</v>
          </cell>
          <cell r="L2020">
            <v>0</v>
          </cell>
        </row>
        <row r="2021">
          <cell r="A2021" t="str">
            <v>KF1125  용수토사</v>
          </cell>
          <cell r="B2021" t="str">
            <v>12 - 15 M</v>
          </cell>
          <cell r="C2021">
            <v>0</v>
          </cell>
          <cell r="D2021" t="str">
            <v>M3</v>
          </cell>
          <cell r="E2021">
            <v>0</v>
          </cell>
          <cell r="F2021">
            <v>0</v>
          </cell>
          <cell r="G2021">
            <v>0</v>
          </cell>
          <cell r="H2021">
            <v>0</v>
          </cell>
          <cell r="I2021">
            <v>0</v>
          </cell>
          <cell r="J2021">
            <v>0</v>
          </cell>
          <cell r="K2021">
            <v>0</v>
          </cell>
          <cell r="L2021">
            <v>0</v>
          </cell>
        </row>
        <row r="2022">
          <cell r="A2022" t="str">
            <v>KF1126  용수토사</v>
          </cell>
          <cell r="B2022" t="str">
            <v>15 - 18 M</v>
          </cell>
          <cell r="C2022">
            <v>0</v>
          </cell>
          <cell r="D2022" t="str">
            <v>M3</v>
          </cell>
          <cell r="E2022">
            <v>0</v>
          </cell>
          <cell r="F2022">
            <v>0</v>
          </cell>
          <cell r="G2022">
            <v>0</v>
          </cell>
          <cell r="H2022">
            <v>0</v>
          </cell>
          <cell r="I2022">
            <v>0</v>
          </cell>
          <cell r="J2022">
            <v>0</v>
          </cell>
          <cell r="K2022">
            <v>0</v>
          </cell>
          <cell r="L2022">
            <v>0</v>
          </cell>
        </row>
        <row r="2023">
          <cell r="A2023" t="str">
            <v>KF1127  용수토사</v>
          </cell>
          <cell r="B2023" t="str">
            <v>18 - 21 M</v>
          </cell>
          <cell r="C2023">
            <v>0</v>
          </cell>
          <cell r="D2023" t="str">
            <v>M3</v>
          </cell>
          <cell r="E2023">
            <v>0</v>
          </cell>
          <cell r="F2023">
            <v>0</v>
          </cell>
          <cell r="G2023">
            <v>0</v>
          </cell>
          <cell r="H2023">
            <v>0</v>
          </cell>
          <cell r="I2023">
            <v>0</v>
          </cell>
          <cell r="J2023">
            <v>0</v>
          </cell>
          <cell r="K2023">
            <v>0</v>
          </cell>
          <cell r="L2023">
            <v>0</v>
          </cell>
        </row>
        <row r="2024">
          <cell r="A2024" t="str">
            <v>KF1128  용수토사</v>
          </cell>
          <cell r="B2024" t="str">
            <v>21 - 24 M</v>
          </cell>
          <cell r="C2024">
            <v>0</v>
          </cell>
          <cell r="D2024" t="str">
            <v>M3</v>
          </cell>
          <cell r="E2024">
            <v>0</v>
          </cell>
          <cell r="F2024">
            <v>0</v>
          </cell>
          <cell r="G2024">
            <v>0</v>
          </cell>
          <cell r="H2024">
            <v>0</v>
          </cell>
          <cell r="I2024">
            <v>0</v>
          </cell>
          <cell r="J2024">
            <v>0</v>
          </cell>
          <cell r="K2024">
            <v>0</v>
          </cell>
          <cell r="L2024">
            <v>0</v>
          </cell>
        </row>
        <row r="2025">
          <cell r="A2025" t="str">
            <v>KF1129  용수토사</v>
          </cell>
          <cell r="B2025" t="str">
            <v>24 - 27 M</v>
          </cell>
          <cell r="C2025">
            <v>0</v>
          </cell>
          <cell r="D2025" t="str">
            <v>M3</v>
          </cell>
          <cell r="E2025">
            <v>0</v>
          </cell>
          <cell r="F2025">
            <v>0</v>
          </cell>
          <cell r="G2025">
            <v>0</v>
          </cell>
          <cell r="H2025">
            <v>0</v>
          </cell>
          <cell r="I2025">
            <v>0</v>
          </cell>
          <cell r="J2025">
            <v>0</v>
          </cell>
          <cell r="K2025">
            <v>0</v>
          </cell>
          <cell r="L2025">
            <v>0</v>
          </cell>
        </row>
        <row r="2026">
          <cell r="A2026" t="str">
            <v>KF1200  풍화암(리핑암)</v>
          </cell>
          <cell r="C2026">
            <v>0</v>
          </cell>
          <cell r="E2026">
            <v>0</v>
          </cell>
          <cell r="F2026">
            <v>0</v>
          </cell>
          <cell r="G2026">
            <v>0</v>
          </cell>
          <cell r="H2026">
            <v>0</v>
          </cell>
          <cell r="I2026">
            <v>0</v>
          </cell>
          <cell r="J2026">
            <v>0</v>
          </cell>
          <cell r="K2026">
            <v>0</v>
          </cell>
          <cell r="L2026">
            <v>0</v>
          </cell>
        </row>
        <row r="2027">
          <cell r="A2027" t="str">
            <v>KF1211  육상 풍화암</v>
          </cell>
          <cell r="B2027" t="str">
            <v>0 - 3 M</v>
          </cell>
          <cell r="C2027">
            <v>0</v>
          </cell>
          <cell r="D2027" t="str">
            <v>M3</v>
          </cell>
          <cell r="E2027">
            <v>0</v>
          </cell>
          <cell r="F2027">
            <v>0</v>
          </cell>
          <cell r="G2027">
            <v>0</v>
          </cell>
          <cell r="H2027">
            <v>0</v>
          </cell>
          <cell r="I2027">
            <v>0</v>
          </cell>
          <cell r="J2027">
            <v>0</v>
          </cell>
          <cell r="K2027">
            <v>0</v>
          </cell>
          <cell r="L2027">
            <v>0</v>
          </cell>
        </row>
        <row r="2028">
          <cell r="A2028" t="str">
            <v>KF1212  육상 풍화암</v>
          </cell>
          <cell r="B2028" t="str">
            <v>3 - 6 M</v>
          </cell>
          <cell r="C2028">
            <v>0</v>
          </cell>
          <cell r="D2028" t="str">
            <v>M3</v>
          </cell>
          <cell r="E2028">
            <v>0</v>
          </cell>
          <cell r="F2028">
            <v>0</v>
          </cell>
          <cell r="G2028">
            <v>0</v>
          </cell>
          <cell r="H2028">
            <v>0</v>
          </cell>
          <cell r="I2028">
            <v>0</v>
          </cell>
          <cell r="J2028">
            <v>0</v>
          </cell>
          <cell r="K2028">
            <v>0</v>
          </cell>
          <cell r="L2028">
            <v>0</v>
          </cell>
        </row>
        <row r="2029">
          <cell r="A2029" t="str">
            <v>KF1213  육상 풍화암</v>
          </cell>
          <cell r="B2029" t="str">
            <v>6 - 9 M</v>
          </cell>
          <cell r="C2029">
            <v>0</v>
          </cell>
          <cell r="D2029" t="str">
            <v>M3</v>
          </cell>
          <cell r="E2029">
            <v>0</v>
          </cell>
          <cell r="F2029">
            <v>0</v>
          </cell>
          <cell r="G2029">
            <v>0</v>
          </cell>
          <cell r="H2029">
            <v>0</v>
          </cell>
          <cell r="I2029">
            <v>0</v>
          </cell>
          <cell r="J2029">
            <v>0</v>
          </cell>
          <cell r="K2029">
            <v>0</v>
          </cell>
          <cell r="L2029">
            <v>0</v>
          </cell>
        </row>
        <row r="2030">
          <cell r="A2030" t="str">
            <v>KF1214  육상 풍화암</v>
          </cell>
          <cell r="B2030" t="str">
            <v>9 - 12 M</v>
          </cell>
          <cell r="C2030">
            <v>0</v>
          </cell>
          <cell r="D2030" t="str">
            <v>M3</v>
          </cell>
          <cell r="E2030">
            <v>0</v>
          </cell>
          <cell r="F2030">
            <v>0</v>
          </cell>
          <cell r="G2030">
            <v>0</v>
          </cell>
          <cell r="H2030">
            <v>0</v>
          </cell>
          <cell r="I2030">
            <v>0</v>
          </cell>
          <cell r="J2030">
            <v>0</v>
          </cell>
          <cell r="K2030">
            <v>0</v>
          </cell>
          <cell r="L2030">
            <v>0</v>
          </cell>
        </row>
        <row r="2031">
          <cell r="A2031" t="str">
            <v>KF1215  육상 풍화암</v>
          </cell>
          <cell r="B2031" t="str">
            <v>12 - 15 M</v>
          </cell>
          <cell r="C2031">
            <v>0</v>
          </cell>
          <cell r="D2031" t="str">
            <v>M3</v>
          </cell>
          <cell r="E2031">
            <v>0</v>
          </cell>
          <cell r="F2031">
            <v>0</v>
          </cell>
          <cell r="G2031">
            <v>0</v>
          </cell>
          <cell r="H2031">
            <v>0</v>
          </cell>
          <cell r="I2031">
            <v>0</v>
          </cell>
          <cell r="J2031">
            <v>0</v>
          </cell>
          <cell r="K2031">
            <v>0</v>
          </cell>
          <cell r="L2031">
            <v>0</v>
          </cell>
        </row>
        <row r="2032">
          <cell r="A2032" t="str">
            <v>KF1216  육상 풍화암</v>
          </cell>
          <cell r="B2032" t="str">
            <v>15 - 18 M</v>
          </cell>
          <cell r="C2032">
            <v>0</v>
          </cell>
          <cell r="D2032" t="str">
            <v>M3</v>
          </cell>
          <cell r="E2032">
            <v>0</v>
          </cell>
          <cell r="F2032">
            <v>0</v>
          </cell>
          <cell r="G2032">
            <v>0</v>
          </cell>
          <cell r="H2032">
            <v>0</v>
          </cell>
          <cell r="I2032">
            <v>0</v>
          </cell>
          <cell r="J2032">
            <v>0</v>
          </cell>
          <cell r="K2032">
            <v>0</v>
          </cell>
          <cell r="L2032">
            <v>0</v>
          </cell>
        </row>
        <row r="2033">
          <cell r="A2033" t="str">
            <v>KF1217  육상 풍화암</v>
          </cell>
          <cell r="B2033" t="str">
            <v>18 - 21 M</v>
          </cell>
          <cell r="C2033">
            <v>0</v>
          </cell>
          <cell r="D2033" t="str">
            <v>M3</v>
          </cell>
          <cell r="E2033">
            <v>0</v>
          </cell>
          <cell r="F2033">
            <v>0</v>
          </cell>
          <cell r="G2033">
            <v>0</v>
          </cell>
          <cell r="H2033">
            <v>0</v>
          </cell>
          <cell r="I2033">
            <v>0</v>
          </cell>
          <cell r="J2033">
            <v>0</v>
          </cell>
          <cell r="K2033">
            <v>0</v>
          </cell>
          <cell r="L2033">
            <v>0</v>
          </cell>
        </row>
        <row r="2034">
          <cell r="A2034" t="str">
            <v>KF1218  육상 풍화암</v>
          </cell>
          <cell r="B2034" t="str">
            <v>21 - 24 M</v>
          </cell>
          <cell r="C2034">
            <v>0</v>
          </cell>
          <cell r="D2034" t="str">
            <v>M3</v>
          </cell>
          <cell r="E2034">
            <v>0</v>
          </cell>
          <cell r="F2034">
            <v>0</v>
          </cell>
          <cell r="G2034">
            <v>0</v>
          </cell>
          <cell r="H2034">
            <v>0</v>
          </cell>
          <cell r="I2034">
            <v>0</v>
          </cell>
          <cell r="J2034">
            <v>0</v>
          </cell>
          <cell r="K2034">
            <v>0</v>
          </cell>
          <cell r="L2034">
            <v>0</v>
          </cell>
        </row>
        <row r="2035">
          <cell r="A2035" t="str">
            <v>KF1219  육상 풍화암</v>
          </cell>
          <cell r="B2035" t="str">
            <v>24 - 27 M</v>
          </cell>
          <cell r="C2035">
            <v>0</v>
          </cell>
          <cell r="D2035" t="str">
            <v>M3</v>
          </cell>
          <cell r="E2035">
            <v>0</v>
          </cell>
          <cell r="F2035">
            <v>0</v>
          </cell>
          <cell r="G2035">
            <v>0</v>
          </cell>
          <cell r="H2035">
            <v>0</v>
          </cell>
          <cell r="I2035">
            <v>0</v>
          </cell>
          <cell r="J2035">
            <v>0</v>
          </cell>
          <cell r="K2035">
            <v>0</v>
          </cell>
          <cell r="L2035">
            <v>0</v>
          </cell>
        </row>
        <row r="2036">
          <cell r="A2036" t="str">
            <v>KF1221  용수 풍화암</v>
          </cell>
          <cell r="B2036" t="str">
            <v>0 - 3 M</v>
          </cell>
          <cell r="C2036">
            <v>0</v>
          </cell>
          <cell r="D2036" t="str">
            <v>M3</v>
          </cell>
          <cell r="E2036">
            <v>0</v>
          </cell>
          <cell r="F2036">
            <v>0</v>
          </cell>
          <cell r="G2036">
            <v>0</v>
          </cell>
          <cell r="H2036">
            <v>0</v>
          </cell>
          <cell r="I2036">
            <v>0</v>
          </cell>
          <cell r="J2036">
            <v>0</v>
          </cell>
          <cell r="K2036">
            <v>0</v>
          </cell>
          <cell r="L2036">
            <v>0</v>
          </cell>
        </row>
        <row r="2037">
          <cell r="A2037" t="str">
            <v>KF1222  용수 풍화암</v>
          </cell>
          <cell r="B2037" t="str">
            <v>3 - 6 M</v>
          </cell>
          <cell r="C2037">
            <v>0</v>
          </cell>
          <cell r="D2037" t="str">
            <v>M3</v>
          </cell>
          <cell r="E2037">
            <v>0</v>
          </cell>
          <cell r="F2037">
            <v>0</v>
          </cell>
          <cell r="G2037">
            <v>0</v>
          </cell>
          <cell r="H2037">
            <v>0</v>
          </cell>
          <cell r="I2037">
            <v>0</v>
          </cell>
          <cell r="J2037">
            <v>0</v>
          </cell>
          <cell r="K2037">
            <v>0</v>
          </cell>
          <cell r="L2037">
            <v>0</v>
          </cell>
        </row>
        <row r="2038">
          <cell r="A2038" t="str">
            <v>KF1223  용수 풍화암</v>
          </cell>
          <cell r="B2038" t="str">
            <v>6 - 9 M</v>
          </cell>
          <cell r="C2038">
            <v>0</v>
          </cell>
          <cell r="D2038" t="str">
            <v>M3</v>
          </cell>
          <cell r="E2038">
            <v>0</v>
          </cell>
          <cell r="F2038">
            <v>0</v>
          </cell>
          <cell r="G2038">
            <v>0</v>
          </cell>
          <cell r="H2038">
            <v>0</v>
          </cell>
          <cell r="I2038">
            <v>0</v>
          </cell>
          <cell r="J2038">
            <v>0</v>
          </cell>
          <cell r="K2038">
            <v>0</v>
          </cell>
          <cell r="L2038">
            <v>0</v>
          </cell>
        </row>
        <row r="2039">
          <cell r="A2039" t="str">
            <v>KF1224  용수 풍화암</v>
          </cell>
          <cell r="B2039" t="str">
            <v>9 - 12 M</v>
          </cell>
          <cell r="C2039">
            <v>0</v>
          </cell>
          <cell r="D2039" t="str">
            <v>M3</v>
          </cell>
          <cell r="E2039">
            <v>0</v>
          </cell>
          <cell r="F2039">
            <v>0</v>
          </cell>
          <cell r="G2039">
            <v>0</v>
          </cell>
          <cell r="H2039">
            <v>0</v>
          </cell>
          <cell r="I2039">
            <v>0</v>
          </cell>
          <cell r="J2039">
            <v>0</v>
          </cell>
          <cell r="K2039">
            <v>0</v>
          </cell>
          <cell r="L2039">
            <v>0</v>
          </cell>
        </row>
        <row r="2040">
          <cell r="A2040" t="str">
            <v>KF1225  용수 풍화암</v>
          </cell>
          <cell r="B2040" t="str">
            <v>12 - 15 M</v>
          </cell>
          <cell r="C2040">
            <v>0</v>
          </cell>
          <cell r="D2040" t="str">
            <v>M3</v>
          </cell>
          <cell r="E2040">
            <v>0</v>
          </cell>
          <cell r="F2040">
            <v>0</v>
          </cell>
          <cell r="G2040">
            <v>0</v>
          </cell>
          <cell r="H2040">
            <v>0</v>
          </cell>
          <cell r="I2040">
            <v>0</v>
          </cell>
          <cell r="J2040">
            <v>0</v>
          </cell>
          <cell r="K2040">
            <v>0</v>
          </cell>
          <cell r="L2040">
            <v>0</v>
          </cell>
        </row>
        <row r="2041">
          <cell r="A2041" t="str">
            <v>KF1226  용수 풍화암</v>
          </cell>
          <cell r="B2041" t="str">
            <v>15 - 18 M</v>
          </cell>
          <cell r="C2041">
            <v>0</v>
          </cell>
          <cell r="D2041" t="str">
            <v>M3</v>
          </cell>
          <cell r="E2041">
            <v>0</v>
          </cell>
          <cell r="F2041">
            <v>0</v>
          </cell>
          <cell r="G2041">
            <v>0</v>
          </cell>
          <cell r="H2041">
            <v>0</v>
          </cell>
          <cell r="I2041">
            <v>0</v>
          </cell>
          <cell r="J2041">
            <v>0</v>
          </cell>
          <cell r="K2041">
            <v>0</v>
          </cell>
          <cell r="L2041">
            <v>0</v>
          </cell>
        </row>
        <row r="2042">
          <cell r="A2042" t="str">
            <v>KF1227  용수 풍화암</v>
          </cell>
          <cell r="B2042" t="str">
            <v>18 - 21 M</v>
          </cell>
          <cell r="C2042">
            <v>0</v>
          </cell>
          <cell r="D2042" t="str">
            <v>M3</v>
          </cell>
          <cell r="E2042">
            <v>0</v>
          </cell>
          <cell r="F2042">
            <v>0</v>
          </cell>
          <cell r="G2042">
            <v>0</v>
          </cell>
          <cell r="H2042">
            <v>0</v>
          </cell>
          <cell r="I2042">
            <v>0</v>
          </cell>
          <cell r="J2042">
            <v>0</v>
          </cell>
          <cell r="K2042">
            <v>0</v>
          </cell>
          <cell r="L2042">
            <v>0</v>
          </cell>
        </row>
        <row r="2043">
          <cell r="A2043" t="str">
            <v>KF1228  용수 풍화암</v>
          </cell>
          <cell r="B2043" t="str">
            <v>21 - 24 M</v>
          </cell>
          <cell r="C2043">
            <v>0</v>
          </cell>
          <cell r="D2043" t="str">
            <v>M3</v>
          </cell>
          <cell r="E2043">
            <v>0</v>
          </cell>
          <cell r="F2043">
            <v>0</v>
          </cell>
          <cell r="G2043">
            <v>0</v>
          </cell>
          <cell r="H2043">
            <v>0</v>
          </cell>
          <cell r="I2043">
            <v>0</v>
          </cell>
          <cell r="J2043">
            <v>0</v>
          </cell>
          <cell r="K2043">
            <v>0</v>
          </cell>
          <cell r="L2043">
            <v>0</v>
          </cell>
        </row>
        <row r="2044">
          <cell r="A2044" t="str">
            <v>KF1229  용수 풍화암</v>
          </cell>
          <cell r="B2044" t="str">
            <v>24 - 27 M</v>
          </cell>
          <cell r="C2044">
            <v>0</v>
          </cell>
          <cell r="D2044" t="str">
            <v>M3</v>
          </cell>
          <cell r="E2044">
            <v>0</v>
          </cell>
          <cell r="F2044">
            <v>0</v>
          </cell>
          <cell r="G2044">
            <v>0</v>
          </cell>
          <cell r="H2044">
            <v>0</v>
          </cell>
          <cell r="I2044">
            <v>0</v>
          </cell>
          <cell r="J2044">
            <v>0</v>
          </cell>
          <cell r="K2044">
            <v>0</v>
          </cell>
          <cell r="L2044">
            <v>0</v>
          </cell>
        </row>
        <row r="2045">
          <cell r="A2045" t="str">
            <v>KF1300 발파암</v>
          </cell>
          <cell r="C2045">
            <v>0</v>
          </cell>
          <cell r="E2045">
            <v>0</v>
          </cell>
          <cell r="F2045">
            <v>0</v>
          </cell>
          <cell r="G2045">
            <v>0</v>
          </cell>
          <cell r="H2045">
            <v>0</v>
          </cell>
          <cell r="I2045">
            <v>0</v>
          </cell>
          <cell r="J2045">
            <v>0</v>
          </cell>
          <cell r="K2045">
            <v>0</v>
          </cell>
          <cell r="L2045">
            <v>0</v>
          </cell>
        </row>
        <row r="2046">
          <cell r="A2046" t="str">
            <v>KF1311  육상 발파암</v>
          </cell>
          <cell r="B2046" t="str">
            <v>0 - 3 M</v>
          </cell>
          <cell r="C2046">
            <v>0</v>
          </cell>
          <cell r="D2046" t="str">
            <v>M3</v>
          </cell>
          <cell r="E2046">
            <v>0</v>
          </cell>
          <cell r="F2046">
            <v>0</v>
          </cell>
          <cell r="G2046">
            <v>0</v>
          </cell>
          <cell r="H2046">
            <v>0</v>
          </cell>
          <cell r="I2046">
            <v>0</v>
          </cell>
          <cell r="J2046">
            <v>0</v>
          </cell>
          <cell r="K2046">
            <v>0</v>
          </cell>
          <cell r="L2046">
            <v>0</v>
          </cell>
        </row>
        <row r="2047">
          <cell r="A2047" t="str">
            <v>KF1312  육상 발파암</v>
          </cell>
          <cell r="B2047" t="str">
            <v>3 - 6 M</v>
          </cell>
          <cell r="C2047">
            <v>0</v>
          </cell>
          <cell r="D2047" t="str">
            <v>M3</v>
          </cell>
          <cell r="E2047">
            <v>0</v>
          </cell>
          <cell r="F2047">
            <v>0</v>
          </cell>
          <cell r="G2047">
            <v>0</v>
          </cell>
          <cell r="H2047">
            <v>0</v>
          </cell>
          <cell r="I2047">
            <v>0</v>
          </cell>
          <cell r="J2047">
            <v>0</v>
          </cell>
          <cell r="K2047">
            <v>0</v>
          </cell>
          <cell r="L2047">
            <v>0</v>
          </cell>
        </row>
        <row r="2048">
          <cell r="A2048" t="str">
            <v>KF1313  육상 발파암</v>
          </cell>
          <cell r="B2048" t="str">
            <v>6 - 9 M</v>
          </cell>
          <cell r="C2048">
            <v>0</v>
          </cell>
          <cell r="D2048" t="str">
            <v>M3</v>
          </cell>
          <cell r="E2048">
            <v>0</v>
          </cell>
          <cell r="F2048">
            <v>0</v>
          </cell>
          <cell r="G2048">
            <v>0</v>
          </cell>
          <cell r="H2048">
            <v>0</v>
          </cell>
          <cell r="I2048">
            <v>0</v>
          </cell>
          <cell r="J2048">
            <v>0</v>
          </cell>
          <cell r="K2048">
            <v>0</v>
          </cell>
          <cell r="L2048">
            <v>0</v>
          </cell>
        </row>
        <row r="2049">
          <cell r="A2049" t="str">
            <v>KF1314  육상 발파암</v>
          </cell>
          <cell r="B2049" t="str">
            <v>9 - 12 M</v>
          </cell>
          <cell r="C2049">
            <v>0</v>
          </cell>
          <cell r="D2049" t="str">
            <v>M3</v>
          </cell>
          <cell r="E2049">
            <v>0</v>
          </cell>
          <cell r="F2049">
            <v>0</v>
          </cell>
          <cell r="G2049">
            <v>0</v>
          </cell>
          <cell r="H2049">
            <v>0</v>
          </cell>
          <cell r="I2049">
            <v>0</v>
          </cell>
          <cell r="J2049">
            <v>0</v>
          </cell>
          <cell r="K2049">
            <v>0</v>
          </cell>
          <cell r="L2049">
            <v>0</v>
          </cell>
        </row>
        <row r="2050">
          <cell r="A2050" t="str">
            <v>KF1315  육상 발파암</v>
          </cell>
          <cell r="B2050" t="str">
            <v>12 - 15 M</v>
          </cell>
          <cell r="C2050">
            <v>0</v>
          </cell>
          <cell r="D2050" t="str">
            <v>M3</v>
          </cell>
          <cell r="E2050">
            <v>0</v>
          </cell>
          <cell r="F2050">
            <v>0</v>
          </cell>
          <cell r="G2050">
            <v>0</v>
          </cell>
          <cell r="H2050">
            <v>0</v>
          </cell>
          <cell r="I2050">
            <v>0</v>
          </cell>
          <cell r="J2050">
            <v>0</v>
          </cell>
          <cell r="K2050">
            <v>0</v>
          </cell>
          <cell r="L2050">
            <v>0</v>
          </cell>
        </row>
        <row r="2051">
          <cell r="A2051" t="str">
            <v>KF1316  육상 발파암</v>
          </cell>
          <cell r="B2051" t="str">
            <v>15 - 18 M</v>
          </cell>
          <cell r="C2051">
            <v>0</v>
          </cell>
          <cell r="D2051" t="str">
            <v>M3</v>
          </cell>
          <cell r="E2051">
            <v>0</v>
          </cell>
          <cell r="F2051">
            <v>0</v>
          </cell>
          <cell r="G2051">
            <v>0</v>
          </cell>
          <cell r="H2051">
            <v>0</v>
          </cell>
          <cell r="I2051">
            <v>0</v>
          </cell>
          <cell r="J2051">
            <v>0</v>
          </cell>
          <cell r="K2051">
            <v>0</v>
          </cell>
          <cell r="L2051">
            <v>0</v>
          </cell>
        </row>
        <row r="2052">
          <cell r="A2052" t="str">
            <v>KF1317  육상 발파암</v>
          </cell>
          <cell r="B2052" t="str">
            <v>18 - 21 M</v>
          </cell>
          <cell r="C2052">
            <v>0</v>
          </cell>
          <cell r="D2052" t="str">
            <v>M3</v>
          </cell>
          <cell r="E2052">
            <v>0</v>
          </cell>
          <cell r="F2052">
            <v>0</v>
          </cell>
          <cell r="G2052">
            <v>0</v>
          </cell>
          <cell r="H2052">
            <v>0</v>
          </cell>
          <cell r="I2052">
            <v>0</v>
          </cell>
          <cell r="J2052">
            <v>0</v>
          </cell>
          <cell r="K2052">
            <v>0</v>
          </cell>
          <cell r="L2052">
            <v>0</v>
          </cell>
        </row>
        <row r="2053">
          <cell r="A2053" t="str">
            <v>KF1318  육상 발파암</v>
          </cell>
          <cell r="B2053" t="str">
            <v>21 - 24 M</v>
          </cell>
          <cell r="C2053">
            <v>0</v>
          </cell>
          <cell r="D2053" t="str">
            <v>M3</v>
          </cell>
          <cell r="E2053">
            <v>0</v>
          </cell>
          <cell r="F2053">
            <v>0</v>
          </cell>
          <cell r="G2053">
            <v>0</v>
          </cell>
          <cell r="H2053">
            <v>0</v>
          </cell>
          <cell r="I2053">
            <v>0</v>
          </cell>
          <cell r="J2053">
            <v>0</v>
          </cell>
          <cell r="K2053">
            <v>0</v>
          </cell>
          <cell r="L2053">
            <v>0</v>
          </cell>
        </row>
        <row r="2054">
          <cell r="A2054" t="str">
            <v>KF1319  육상 발파암</v>
          </cell>
          <cell r="B2054" t="str">
            <v>24 - 27 M</v>
          </cell>
          <cell r="C2054">
            <v>0</v>
          </cell>
          <cell r="D2054" t="str">
            <v>M3</v>
          </cell>
          <cell r="E2054">
            <v>0</v>
          </cell>
          <cell r="F2054">
            <v>0</v>
          </cell>
          <cell r="G2054">
            <v>0</v>
          </cell>
          <cell r="H2054">
            <v>0</v>
          </cell>
          <cell r="I2054">
            <v>0</v>
          </cell>
          <cell r="J2054">
            <v>0</v>
          </cell>
          <cell r="K2054">
            <v>0</v>
          </cell>
          <cell r="L2054">
            <v>0</v>
          </cell>
        </row>
        <row r="2055">
          <cell r="A2055" t="str">
            <v>KF1321  용수 발파암</v>
          </cell>
          <cell r="B2055" t="str">
            <v>0 - 3 M</v>
          </cell>
          <cell r="C2055">
            <v>0</v>
          </cell>
          <cell r="D2055" t="str">
            <v>M3</v>
          </cell>
          <cell r="E2055">
            <v>0</v>
          </cell>
          <cell r="F2055">
            <v>0</v>
          </cell>
          <cell r="G2055">
            <v>0</v>
          </cell>
          <cell r="H2055">
            <v>0</v>
          </cell>
          <cell r="I2055">
            <v>0</v>
          </cell>
          <cell r="J2055">
            <v>0</v>
          </cell>
          <cell r="K2055">
            <v>0</v>
          </cell>
          <cell r="L2055">
            <v>0</v>
          </cell>
        </row>
        <row r="2056">
          <cell r="A2056" t="str">
            <v>KF1322  용수 발파암</v>
          </cell>
          <cell r="B2056" t="str">
            <v>3 - 6 M</v>
          </cell>
          <cell r="C2056">
            <v>0</v>
          </cell>
          <cell r="D2056" t="str">
            <v>M3</v>
          </cell>
          <cell r="E2056">
            <v>0</v>
          </cell>
          <cell r="F2056">
            <v>0</v>
          </cell>
          <cell r="G2056">
            <v>0</v>
          </cell>
          <cell r="H2056">
            <v>0</v>
          </cell>
          <cell r="I2056">
            <v>0</v>
          </cell>
          <cell r="J2056">
            <v>0</v>
          </cell>
          <cell r="K2056">
            <v>0</v>
          </cell>
          <cell r="L2056">
            <v>0</v>
          </cell>
        </row>
        <row r="2057">
          <cell r="A2057" t="str">
            <v>KF1323  용수 발파암</v>
          </cell>
          <cell r="B2057" t="str">
            <v>6 - 9 M</v>
          </cell>
          <cell r="C2057">
            <v>0</v>
          </cell>
          <cell r="D2057" t="str">
            <v>M3</v>
          </cell>
          <cell r="E2057">
            <v>0</v>
          </cell>
          <cell r="F2057">
            <v>0</v>
          </cell>
          <cell r="G2057">
            <v>0</v>
          </cell>
          <cell r="H2057">
            <v>0</v>
          </cell>
          <cell r="I2057">
            <v>0</v>
          </cell>
          <cell r="J2057">
            <v>0</v>
          </cell>
          <cell r="K2057">
            <v>0</v>
          </cell>
          <cell r="L2057">
            <v>0</v>
          </cell>
        </row>
        <row r="2058">
          <cell r="A2058" t="str">
            <v>KF1324  용수 발파암</v>
          </cell>
          <cell r="B2058" t="str">
            <v>9 - 12 M</v>
          </cell>
          <cell r="C2058">
            <v>0</v>
          </cell>
          <cell r="D2058" t="str">
            <v>M3</v>
          </cell>
          <cell r="E2058">
            <v>0</v>
          </cell>
          <cell r="F2058">
            <v>0</v>
          </cell>
          <cell r="G2058">
            <v>0</v>
          </cell>
          <cell r="H2058">
            <v>0</v>
          </cell>
          <cell r="I2058">
            <v>0</v>
          </cell>
          <cell r="J2058">
            <v>0</v>
          </cell>
          <cell r="K2058">
            <v>0</v>
          </cell>
          <cell r="L2058">
            <v>0</v>
          </cell>
        </row>
        <row r="2059">
          <cell r="A2059" t="str">
            <v>KF1325  용수 발파암</v>
          </cell>
          <cell r="B2059" t="str">
            <v>12 - 15 M</v>
          </cell>
          <cell r="C2059">
            <v>0</v>
          </cell>
          <cell r="D2059" t="str">
            <v>M3</v>
          </cell>
          <cell r="E2059">
            <v>0</v>
          </cell>
          <cell r="F2059">
            <v>0</v>
          </cell>
          <cell r="G2059">
            <v>0</v>
          </cell>
          <cell r="H2059">
            <v>0</v>
          </cell>
          <cell r="I2059">
            <v>0</v>
          </cell>
          <cell r="J2059">
            <v>0</v>
          </cell>
          <cell r="K2059">
            <v>0</v>
          </cell>
          <cell r="L2059">
            <v>0</v>
          </cell>
        </row>
        <row r="2060">
          <cell r="A2060" t="str">
            <v>KF1326  용수 발파암</v>
          </cell>
          <cell r="B2060" t="str">
            <v>15 - 18 M</v>
          </cell>
          <cell r="C2060">
            <v>0</v>
          </cell>
          <cell r="D2060" t="str">
            <v>M3</v>
          </cell>
          <cell r="E2060">
            <v>0</v>
          </cell>
          <cell r="F2060">
            <v>0</v>
          </cell>
          <cell r="G2060">
            <v>0</v>
          </cell>
          <cell r="H2060">
            <v>0</v>
          </cell>
          <cell r="I2060">
            <v>0</v>
          </cell>
          <cell r="J2060">
            <v>0</v>
          </cell>
          <cell r="K2060">
            <v>0</v>
          </cell>
          <cell r="L2060">
            <v>0</v>
          </cell>
        </row>
        <row r="2061">
          <cell r="A2061" t="str">
            <v>KF1327  용수 발파암</v>
          </cell>
          <cell r="B2061" t="str">
            <v>18 - 21 M</v>
          </cell>
          <cell r="C2061">
            <v>0</v>
          </cell>
          <cell r="D2061" t="str">
            <v>M3</v>
          </cell>
          <cell r="E2061">
            <v>0</v>
          </cell>
          <cell r="F2061">
            <v>0</v>
          </cell>
          <cell r="G2061">
            <v>0</v>
          </cell>
          <cell r="H2061">
            <v>0</v>
          </cell>
          <cell r="I2061">
            <v>0</v>
          </cell>
          <cell r="J2061">
            <v>0</v>
          </cell>
          <cell r="K2061">
            <v>0</v>
          </cell>
          <cell r="L2061">
            <v>0</v>
          </cell>
        </row>
        <row r="2062">
          <cell r="A2062" t="str">
            <v>KF1328  용수 발파암</v>
          </cell>
          <cell r="B2062" t="str">
            <v>21 - 24 M</v>
          </cell>
          <cell r="C2062">
            <v>0</v>
          </cell>
          <cell r="D2062" t="str">
            <v>M3</v>
          </cell>
          <cell r="E2062">
            <v>0</v>
          </cell>
          <cell r="F2062">
            <v>0</v>
          </cell>
          <cell r="G2062">
            <v>0</v>
          </cell>
          <cell r="H2062">
            <v>0</v>
          </cell>
          <cell r="I2062">
            <v>0</v>
          </cell>
          <cell r="J2062">
            <v>0</v>
          </cell>
          <cell r="K2062">
            <v>0</v>
          </cell>
          <cell r="L2062">
            <v>0</v>
          </cell>
        </row>
        <row r="2063">
          <cell r="A2063" t="str">
            <v>KF1329  용수 발파암</v>
          </cell>
          <cell r="B2063" t="str">
            <v>24 - 27 M</v>
          </cell>
          <cell r="C2063">
            <v>0</v>
          </cell>
          <cell r="D2063" t="str">
            <v>M3</v>
          </cell>
          <cell r="E2063">
            <v>0</v>
          </cell>
          <cell r="F2063">
            <v>0</v>
          </cell>
          <cell r="G2063">
            <v>0</v>
          </cell>
          <cell r="H2063">
            <v>0</v>
          </cell>
          <cell r="I2063">
            <v>0</v>
          </cell>
          <cell r="J2063">
            <v>0</v>
          </cell>
          <cell r="K2063">
            <v>0</v>
          </cell>
          <cell r="L2063">
            <v>0</v>
          </cell>
        </row>
        <row r="2064">
          <cell r="A2064" t="str">
            <v>KF2000 굴착토수상운반</v>
          </cell>
          <cell r="C2064">
            <v>0</v>
          </cell>
          <cell r="E2064">
            <v>0</v>
          </cell>
          <cell r="F2064">
            <v>0</v>
          </cell>
          <cell r="G2064">
            <v>0</v>
          </cell>
          <cell r="H2064">
            <v>0</v>
          </cell>
          <cell r="I2064">
            <v>0</v>
          </cell>
          <cell r="J2064">
            <v>0</v>
          </cell>
          <cell r="K2064">
            <v>0</v>
          </cell>
          <cell r="L2064">
            <v>0</v>
          </cell>
        </row>
        <row r="2065">
          <cell r="A2065" t="str">
            <v>KF2100 토 사(자갈또는사력층포함)</v>
          </cell>
          <cell r="C2065">
            <v>0</v>
          </cell>
          <cell r="D2065" t="str">
            <v>M3</v>
          </cell>
          <cell r="E2065">
            <v>0</v>
          </cell>
          <cell r="F2065">
            <v>0</v>
          </cell>
          <cell r="G2065">
            <v>0</v>
          </cell>
          <cell r="H2065">
            <v>0</v>
          </cell>
          <cell r="I2065">
            <v>0</v>
          </cell>
          <cell r="J2065">
            <v>0</v>
          </cell>
          <cell r="K2065">
            <v>0</v>
          </cell>
          <cell r="L2065">
            <v>0</v>
          </cell>
        </row>
        <row r="2066">
          <cell r="A2066" t="str">
            <v>KF2200 풍화암(리핑암)</v>
          </cell>
          <cell r="C2066">
            <v>0</v>
          </cell>
          <cell r="D2066" t="str">
            <v>M3</v>
          </cell>
          <cell r="E2066">
            <v>0</v>
          </cell>
          <cell r="F2066">
            <v>0</v>
          </cell>
          <cell r="G2066">
            <v>0</v>
          </cell>
          <cell r="H2066">
            <v>0</v>
          </cell>
          <cell r="I2066">
            <v>0</v>
          </cell>
          <cell r="J2066">
            <v>0</v>
          </cell>
          <cell r="K2066">
            <v>0</v>
          </cell>
          <cell r="L2066">
            <v>0</v>
          </cell>
        </row>
        <row r="2067">
          <cell r="A2067" t="str">
            <v>KF2300 발파암</v>
          </cell>
          <cell r="C2067">
            <v>0</v>
          </cell>
          <cell r="D2067" t="str">
            <v>M3</v>
          </cell>
          <cell r="E2067">
            <v>0</v>
          </cell>
          <cell r="F2067">
            <v>0</v>
          </cell>
          <cell r="G2067">
            <v>0</v>
          </cell>
          <cell r="H2067">
            <v>0</v>
          </cell>
          <cell r="I2067">
            <v>0</v>
          </cell>
          <cell r="J2067">
            <v>0</v>
          </cell>
          <cell r="K2067">
            <v>0</v>
          </cell>
          <cell r="L2067">
            <v>0</v>
          </cell>
        </row>
        <row r="2068">
          <cell r="A2068" t="str">
            <v>KF3000 우물통용 강재거푸집</v>
          </cell>
          <cell r="C2068">
            <v>0</v>
          </cell>
          <cell r="D2068" t="str">
            <v>TON</v>
          </cell>
          <cell r="E2068">
            <v>0</v>
          </cell>
          <cell r="F2068">
            <v>0</v>
          </cell>
          <cell r="G2068">
            <v>0</v>
          </cell>
          <cell r="H2068">
            <v>0</v>
          </cell>
          <cell r="I2068">
            <v>0</v>
          </cell>
          <cell r="J2068">
            <v>0</v>
          </cell>
          <cell r="K2068">
            <v>0</v>
          </cell>
          <cell r="L2068">
            <v>0</v>
          </cell>
        </row>
        <row r="2069">
          <cell r="A2069" t="str">
            <v>KF4000 우물통슈 (원형)</v>
          </cell>
          <cell r="C2069">
            <v>0</v>
          </cell>
          <cell r="E2069">
            <v>0</v>
          </cell>
          <cell r="F2069">
            <v>0</v>
          </cell>
          <cell r="G2069">
            <v>0</v>
          </cell>
          <cell r="H2069">
            <v>0</v>
          </cell>
          <cell r="I2069">
            <v>0</v>
          </cell>
          <cell r="J2069">
            <v>0</v>
          </cell>
          <cell r="K2069">
            <v>0</v>
          </cell>
          <cell r="L2069">
            <v>0</v>
          </cell>
        </row>
        <row r="2070">
          <cell r="A2070" t="str">
            <v>KF4100  날끝길이 1.0 M 이하</v>
          </cell>
          <cell r="C2070">
            <v>0</v>
          </cell>
          <cell r="D2070" t="str">
            <v>M</v>
          </cell>
          <cell r="E2070">
            <v>0</v>
          </cell>
          <cell r="F2070">
            <v>0</v>
          </cell>
          <cell r="G2070">
            <v>0</v>
          </cell>
          <cell r="H2070">
            <v>0</v>
          </cell>
          <cell r="I2070">
            <v>0</v>
          </cell>
          <cell r="J2070">
            <v>0</v>
          </cell>
          <cell r="K2070">
            <v>0</v>
          </cell>
          <cell r="L2070">
            <v>0</v>
          </cell>
        </row>
        <row r="2071">
          <cell r="A2071" t="str">
            <v>KF4200  날끝길이 1.5 M</v>
          </cell>
          <cell r="C2071">
            <v>0</v>
          </cell>
          <cell r="D2071" t="str">
            <v>M</v>
          </cell>
          <cell r="E2071">
            <v>0</v>
          </cell>
          <cell r="F2071">
            <v>0</v>
          </cell>
          <cell r="G2071">
            <v>0</v>
          </cell>
          <cell r="H2071">
            <v>0</v>
          </cell>
          <cell r="I2071">
            <v>0</v>
          </cell>
          <cell r="J2071">
            <v>0</v>
          </cell>
          <cell r="K2071">
            <v>0</v>
          </cell>
          <cell r="L2071">
            <v>0</v>
          </cell>
        </row>
        <row r="2072">
          <cell r="A2072" t="str">
            <v>KF4300  날끝길이 2.0 M</v>
          </cell>
          <cell r="C2072">
            <v>0</v>
          </cell>
          <cell r="D2072" t="str">
            <v>M</v>
          </cell>
          <cell r="E2072">
            <v>0</v>
          </cell>
          <cell r="F2072">
            <v>0</v>
          </cell>
          <cell r="G2072">
            <v>0</v>
          </cell>
          <cell r="H2072">
            <v>0</v>
          </cell>
          <cell r="I2072">
            <v>0</v>
          </cell>
          <cell r="J2072">
            <v>0</v>
          </cell>
          <cell r="K2072">
            <v>0</v>
          </cell>
          <cell r="L2072">
            <v>0</v>
          </cell>
        </row>
        <row r="2073">
          <cell r="A2073" t="str">
            <v>KF4400  날끝길이 2.5 M</v>
          </cell>
          <cell r="C2073">
            <v>0</v>
          </cell>
          <cell r="D2073" t="str">
            <v>M</v>
          </cell>
          <cell r="E2073">
            <v>0</v>
          </cell>
          <cell r="F2073">
            <v>0</v>
          </cell>
          <cell r="G2073">
            <v>0</v>
          </cell>
          <cell r="H2073">
            <v>0</v>
          </cell>
          <cell r="I2073">
            <v>0</v>
          </cell>
          <cell r="J2073">
            <v>0</v>
          </cell>
          <cell r="K2073">
            <v>0</v>
          </cell>
          <cell r="L2073">
            <v>0</v>
          </cell>
        </row>
        <row r="2074">
          <cell r="A2074" t="str">
            <v>KF4500  날끝길이 3.0 M</v>
          </cell>
          <cell r="C2074">
            <v>0</v>
          </cell>
          <cell r="D2074" t="str">
            <v>M</v>
          </cell>
          <cell r="E2074">
            <v>0</v>
          </cell>
          <cell r="F2074">
            <v>0</v>
          </cell>
          <cell r="G2074">
            <v>0</v>
          </cell>
          <cell r="H2074">
            <v>0</v>
          </cell>
          <cell r="I2074">
            <v>0</v>
          </cell>
          <cell r="J2074">
            <v>0</v>
          </cell>
          <cell r="K2074">
            <v>0</v>
          </cell>
          <cell r="L2074">
            <v>0</v>
          </cell>
        </row>
        <row r="2075">
          <cell r="A2075" t="str">
            <v>KF4600  날끝길이 3.5 M</v>
          </cell>
          <cell r="C2075">
            <v>0</v>
          </cell>
          <cell r="D2075" t="str">
            <v>M</v>
          </cell>
          <cell r="E2075">
            <v>0</v>
          </cell>
          <cell r="F2075">
            <v>0</v>
          </cell>
          <cell r="G2075">
            <v>0</v>
          </cell>
          <cell r="H2075">
            <v>0</v>
          </cell>
          <cell r="I2075">
            <v>0</v>
          </cell>
          <cell r="J2075">
            <v>0</v>
          </cell>
          <cell r="K2075">
            <v>0</v>
          </cell>
          <cell r="L2075">
            <v>0</v>
          </cell>
        </row>
        <row r="2076">
          <cell r="A2076" t="str">
            <v>KF4700  날끝길이 4.0 M 이상</v>
          </cell>
          <cell r="C2076">
            <v>0</v>
          </cell>
          <cell r="D2076" t="str">
            <v>M</v>
          </cell>
          <cell r="E2076">
            <v>0</v>
          </cell>
          <cell r="F2076">
            <v>0</v>
          </cell>
          <cell r="G2076">
            <v>0</v>
          </cell>
          <cell r="H2076">
            <v>0</v>
          </cell>
          <cell r="I2076">
            <v>0</v>
          </cell>
          <cell r="J2076">
            <v>0</v>
          </cell>
          <cell r="K2076">
            <v>0</v>
          </cell>
          <cell r="L2076">
            <v>0</v>
          </cell>
        </row>
        <row r="2077">
          <cell r="A2077" t="str">
            <v>KF5000 우물통 속채움</v>
          </cell>
          <cell r="C2077">
            <v>0</v>
          </cell>
          <cell r="E2077">
            <v>0</v>
          </cell>
          <cell r="F2077">
            <v>0</v>
          </cell>
          <cell r="G2077">
            <v>0</v>
          </cell>
          <cell r="H2077">
            <v>0</v>
          </cell>
          <cell r="I2077">
            <v>0</v>
          </cell>
          <cell r="J2077">
            <v>0</v>
          </cell>
          <cell r="K2077">
            <v>0</v>
          </cell>
          <cell r="L2077">
            <v>0</v>
          </cell>
        </row>
        <row r="2078">
          <cell r="A2078" t="str">
            <v>KF5100 모 래</v>
          </cell>
          <cell r="C2078">
            <v>0</v>
          </cell>
          <cell r="D2078" t="str">
            <v>M3</v>
          </cell>
          <cell r="E2078">
            <v>0</v>
          </cell>
          <cell r="F2078">
            <v>0</v>
          </cell>
          <cell r="G2078">
            <v>0</v>
          </cell>
          <cell r="H2078">
            <v>0</v>
          </cell>
          <cell r="I2078">
            <v>0</v>
          </cell>
          <cell r="J2078">
            <v>0</v>
          </cell>
          <cell r="K2078">
            <v>0</v>
          </cell>
          <cell r="L2078">
            <v>0</v>
          </cell>
        </row>
        <row r="2079">
          <cell r="A2079" t="str">
            <v>KF5200 콘크리트</v>
          </cell>
          <cell r="C2079">
            <v>0</v>
          </cell>
          <cell r="D2079" t="str">
            <v>M3</v>
          </cell>
          <cell r="E2079">
            <v>0</v>
          </cell>
          <cell r="F2079">
            <v>0</v>
          </cell>
          <cell r="G2079">
            <v>0</v>
          </cell>
          <cell r="H2079">
            <v>0</v>
          </cell>
          <cell r="I2079">
            <v>0</v>
          </cell>
          <cell r="J2079">
            <v>0</v>
          </cell>
          <cell r="K2079">
            <v>0</v>
          </cell>
          <cell r="L2079">
            <v>0</v>
          </cell>
        </row>
        <row r="2080">
          <cell r="A2080" t="str">
            <v>KF5900 사석</v>
          </cell>
          <cell r="C2080">
            <v>0</v>
          </cell>
          <cell r="D2080" t="str">
            <v>M3</v>
          </cell>
          <cell r="E2080">
            <v>0</v>
          </cell>
          <cell r="F2080">
            <v>0</v>
          </cell>
          <cell r="G2080">
            <v>0</v>
          </cell>
          <cell r="H2080">
            <v>0</v>
          </cell>
          <cell r="I2080">
            <v>0</v>
          </cell>
          <cell r="J2080">
            <v>0</v>
          </cell>
          <cell r="K2080">
            <v>0</v>
          </cell>
          <cell r="L2080">
            <v>0</v>
          </cell>
        </row>
        <row r="2081">
          <cell r="A2081" t="str">
            <v>KF6000  우물통 재하비</v>
          </cell>
          <cell r="C2081">
            <v>0</v>
          </cell>
          <cell r="D2081" t="str">
            <v>NR</v>
          </cell>
          <cell r="E2081">
            <v>0</v>
          </cell>
          <cell r="F2081">
            <v>0</v>
          </cell>
          <cell r="G2081">
            <v>0</v>
          </cell>
          <cell r="H2081">
            <v>0</v>
          </cell>
          <cell r="I2081">
            <v>0</v>
          </cell>
          <cell r="J2081">
            <v>0</v>
          </cell>
          <cell r="K2081">
            <v>0</v>
          </cell>
          <cell r="L2081">
            <v>0</v>
          </cell>
        </row>
        <row r="2082">
          <cell r="A2082" t="str">
            <v>CB1000  차수용 그라우팅</v>
          </cell>
          <cell r="C2082">
            <v>0</v>
          </cell>
          <cell r="D2082" t="str">
            <v>M3</v>
          </cell>
          <cell r="E2082">
            <v>0</v>
          </cell>
          <cell r="F2082">
            <v>0</v>
          </cell>
          <cell r="G2082">
            <v>0</v>
          </cell>
          <cell r="H2082">
            <v>0</v>
          </cell>
          <cell r="I2082">
            <v>0</v>
          </cell>
          <cell r="J2082">
            <v>0</v>
          </cell>
          <cell r="K2082">
            <v>0</v>
          </cell>
          <cell r="L2082">
            <v>0</v>
          </cell>
        </row>
        <row r="2083">
          <cell r="A2083" t="str">
            <v>ED  거푸집공</v>
          </cell>
          <cell r="C2083">
            <v>0</v>
          </cell>
          <cell r="E2083">
            <v>0</v>
          </cell>
          <cell r="F2083">
            <v>156766948</v>
          </cell>
          <cell r="G2083">
            <v>0</v>
          </cell>
          <cell r="H2083">
            <v>600350956</v>
          </cell>
          <cell r="I2083">
            <v>0</v>
          </cell>
          <cell r="J2083">
            <v>411895</v>
          </cell>
          <cell r="K2083">
            <v>0</v>
          </cell>
          <cell r="L2083">
            <v>757529799</v>
          </cell>
        </row>
        <row r="2084">
          <cell r="A2084" t="str">
            <v>ED1000 거친마감</v>
          </cell>
          <cell r="C2084">
            <v>0</v>
          </cell>
          <cell r="E2084">
            <v>0</v>
          </cell>
          <cell r="F2084">
            <v>1830696</v>
          </cell>
          <cell r="G2084">
            <v>0</v>
          </cell>
          <cell r="H2084">
            <v>6204184</v>
          </cell>
          <cell r="I2084">
            <v>0</v>
          </cell>
          <cell r="J2084">
            <v>0</v>
          </cell>
          <cell r="K2084">
            <v>0</v>
          </cell>
          <cell r="L2084">
            <v>8034880</v>
          </cell>
        </row>
        <row r="2085">
          <cell r="A2085" t="str">
            <v>ED1100 수평면</v>
          </cell>
          <cell r="C2085">
            <v>0</v>
          </cell>
          <cell r="D2085" t="str">
            <v>M2</v>
          </cell>
          <cell r="E2085">
            <v>0</v>
          </cell>
          <cell r="F2085">
            <v>0</v>
          </cell>
          <cell r="G2085">
            <v>0</v>
          </cell>
          <cell r="H2085">
            <v>0</v>
          </cell>
          <cell r="I2085">
            <v>0</v>
          </cell>
          <cell r="J2085">
            <v>0</v>
          </cell>
          <cell r="K2085">
            <v>0</v>
          </cell>
          <cell r="L2085">
            <v>0</v>
          </cell>
        </row>
        <row r="2086">
          <cell r="A2086" t="str">
            <v>ED1200 경사면</v>
          </cell>
          <cell r="C2086">
            <v>31</v>
          </cell>
          <cell r="D2086" t="str">
            <v>M2</v>
          </cell>
          <cell r="E2086">
            <v>3846</v>
          </cell>
          <cell r="F2086">
            <v>119226</v>
          </cell>
          <cell r="G2086">
            <v>13034</v>
          </cell>
          <cell r="H2086">
            <v>404054</v>
          </cell>
          <cell r="I2086">
            <v>0</v>
          </cell>
          <cell r="J2086">
            <v>0</v>
          </cell>
          <cell r="K2086">
            <v>16880</v>
          </cell>
          <cell r="L2086">
            <v>523280</v>
          </cell>
          <cell r="M2086" t="str">
            <v>#.241</v>
          </cell>
        </row>
        <row r="2087">
          <cell r="A2087" t="str">
            <v>ED1300 수직면</v>
          </cell>
          <cell r="C2087">
            <v>445</v>
          </cell>
          <cell r="D2087" t="str">
            <v>M2</v>
          </cell>
          <cell r="E2087">
            <v>3846</v>
          </cell>
          <cell r="F2087">
            <v>1711470</v>
          </cell>
          <cell r="G2087">
            <v>13034</v>
          </cell>
          <cell r="H2087">
            <v>5800130</v>
          </cell>
          <cell r="I2087">
            <v>0</v>
          </cell>
          <cell r="J2087">
            <v>0</v>
          </cell>
          <cell r="K2087">
            <v>16880</v>
          </cell>
          <cell r="L2087">
            <v>7511600</v>
          </cell>
          <cell r="M2087" t="str">
            <v>#.196</v>
          </cell>
        </row>
        <row r="2088">
          <cell r="A2088" t="str">
            <v>ED1400 곡면</v>
          </cell>
          <cell r="C2088">
            <v>0</v>
          </cell>
          <cell r="D2088" t="str">
            <v>M2</v>
          </cell>
          <cell r="E2088">
            <v>0</v>
          </cell>
          <cell r="F2088">
            <v>0</v>
          </cell>
          <cell r="G2088">
            <v>0</v>
          </cell>
          <cell r="H2088">
            <v>0</v>
          </cell>
          <cell r="I2088">
            <v>0</v>
          </cell>
          <cell r="J2088">
            <v>0</v>
          </cell>
          <cell r="K2088">
            <v>0</v>
          </cell>
          <cell r="L2088">
            <v>0</v>
          </cell>
        </row>
        <row r="2089">
          <cell r="A2089" t="str">
            <v>ED2000 보통마감</v>
          </cell>
          <cell r="C2089">
            <v>0</v>
          </cell>
          <cell r="E2089">
            <v>0</v>
          </cell>
          <cell r="F2089">
            <v>113428656</v>
          </cell>
          <cell r="G2089">
            <v>0</v>
          </cell>
          <cell r="H2089">
            <v>415862532</v>
          </cell>
          <cell r="I2089">
            <v>0</v>
          </cell>
          <cell r="J2089">
            <v>0</v>
          </cell>
          <cell r="K2089">
            <v>0</v>
          </cell>
          <cell r="L2089">
            <v>529291188</v>
          </cell>
        </row>
        <row r="2090">
          <cell r="A2090" t="str">
            <v>ED2100 수평면</v>
          </cell>
          <cell r="C2090">
            <v>14669</v>
          </cell>
          <cell r="D2090" t="str">
            <v>M2</v>
          </cell>
          <cell r="E2090">
            <v>4444</v>
          </cell>
          <cell r="F2090">
            <v>65189036</v>
          </cell>
          <cell r="G2090">
            <v>16293</v>
          </cell>
          <cell r="H2090">
            <v>239002017</v>
          </cell>
          <cell r="I2090">
            <v>0</v>
          </cell>
          <cell r="J2090">
            <v>0</v>
          </cell>
          <cell r="K2090">
            <v>20737</v>
          </cell>
          <cell r="L2090">
            <v>304191053</v>
          </cell>
          <cell r="M2090" t="str">
            <v>#.242</v>
          </cell>
        </row>
        <row r="2091">
          <cell r="A2091" t="str">
            <v>ED2200 경사면</v>
          </cell>
          <cell r="C2091">
            <v>58</v>
          </cell>
          <cell r="D2091" t="str">
            <v>M2</v>
          </cell>
          <cell r="E2091">
            <v>4444</v>
          </cell>
          <cell r="F2091">
            <v>257752</v>
          </cell>
          <cell r="G2091">
            <v>16293</v>
          </cell>
          <cell r="H2091">
            <v>944994</v>
          </cell>
          <cell r="I2091">
            <v>0</v>
          </cell>
          <cell r="J2091">
            <v>0</v>
          </cell>
          <cell r="K2091">
            <v>20737</v>
          </cell>
          <cell r="L2091">
            <v>1202746</v>
          </cell>
          <cell r="M2091" t="str">
            <v>#.243</v>
          </cell>
        </row>
        <row r="2092">
          <cell r="A2092" t="str">
            <v>ED2300 수직면</v>
          </cell>
          <cell r="C2092">
            <v>10797</v>
          </cell>
          <cell r="D2092" t="str">
            <v>M2</v>
          </cell>
          <cell r="E2092">
            <v>4444</v>
          </cell>
          <cell r="F2092">
            <v>47981868</v>
          </cell>
          <cell r="G2092">
            <v>16293</v>
          </cell>
          <cell r="H2092">
            <v>175915521</v>
          </cell>
          <cell r="I2092">
            <v>0</v>
          </cell>
          <cell r="J2092">
            <v>0</v>
          </cell>
          <cell r="K2092">
            <v>20737</v>
          </cell>
          <cell r="L2092">
            <v>223897389</v>
          </cell>
          <cell r="M2092" t="str">
            <v>#.195</v>
          </cell>
        </row>
        <row r="2093">
          <cell r="A2093" t="str">
            <v>ED2400 곡면</v>
          </cell>
          <cell r="C2093">
            <v>0</v>
          </cell>
          <cell r="D2093" t="str">
            <v>M2</v>
          </cell>
          <cell r="E2093">
            <v>0</v>
          </cell>
          <cell r="F2093">
            <v>0</v>
          </cell>
          <cell r="G2093">
            <v>0</v>
          </cell>
          <cell r="H2093">
            <v>0</v>
          </cell>
          <cell r="I2093">
            <v>0</v>
          </cell>
          <cell r="J2093">
            <v>0</v>
          </cell>
          <cell r="K2093">
            <v>0</v>
          </cell>
          <cell r="L2093">
            <v>0</v>
          </cell>
        </row>
        <row r="2094">
          <cell r="A2094" t="str">
            <v>ED3000 매끈한마감</v>
          </cell>
          <cell r="C2094">
            <v>0</v>
          </cell>
          <cell r="E2094">
            <v>0</v>
          </cell>
          <cell r="F2094">
            <v>23231632</v>
          </cell>
          <cell r="G2094">
            <v>0</v>
          </cell>
          <cell r="H2094">
            <v>87811940</v>
          </cell>
          <cell r="I2094">
            <v>0</v>
          </cell>
          <cell r="J2094">
            <v>0</v>
          </cell>
          <cell r="K2094">
            <v>0</v>
          </cell>
          <cell r="L2094">
            <v>111043572</v>
          </cell>
        </row>
        <row r="2095">
          <cell r="A2095" t="str">
            <v>ED3100 수평면</v>
          </cell>
          <cell r="C2095">
            <v>0</v>
          </cell>
          <cell r="D2095" t="str">
            <v>M2</v>
          </cell>
          <cell r="E2095">
            <v>0</v>
          </cell>
          <cell r="F2095">
            <v>0</v>
          </cell>
          <cell r="G2095">
            <v>0</v>
          </cell>
          <cell r="H2095">
            <v>0</v>
          </cell>
          <cell r="I2095">
            <v>0</v>
          </cell>
          <cell r="J2095">
            <v>0</v>
          </cell>
          <cell r="K2095">
            <v>0</v>
          </cell>
          <cell r="L2095">
            <v>0</v>
          </cell>
        </row>
        <row r="2096">
          <cell r="A2096" t="str">
            <v>ED3200 경사면</v>
          </cell>
          <cell r="C2096">
            <v>213</v>
          </cell>
          <cell r="D2096" t="str">
            <v>M2</v>
          </cell>
          <cell r="E2096">
            <v>5158</v>
          </cell>
          <cell r="F2096">
            <v>1098654</v>
          </cell>
          <cell r="G2096">
            <v>19203</v>
          </cell>
          <cell r="H2096">
            <v>4090239</v>
          </cell>
          <cell r="I2096">
            <v>0</v>
          </cell>
          <cell r="J2096">
            <v>0</v>
          </cell>
          <cell r="K2096">
            <v>24361</v>
          </cell>
          <cell r="L2096">
            <v>5188893</v>
          </cell>
          <cell r="M2096" t="str">
            <v>#.244</v>
          </cell>
        </row>
        <row r="2097">
          <cell r="A2097" t="str">
            <v>ED3300 수직면</v>
          </cell>
          <cell r="C2097">
            <v>4291</v>
          </cell>
          <cell r="D2097" t="str">
            <v>M2</v>
          </cell>
          <cell r="E2097">
            <v>5158</v>
          </cell>
          <cell r="F2097">
            <v>22132978</v>
          </cell>
          <cell r="G2097">
            <v>19511</v>
          </cell>
          <cell r="H2097">
            <v>83721701</v>
          </cell>
          <cell r="I2097">
            <v>0</v>
          </cell>
          <cell r="J2097">
            <v>0</v>
          </cell>
          <cell r="K2097">
            <v>24669</v>
          </cell>
          <cell r="L2097">
            <v>105854679</v>
          </cell>
          <cell r="M2097" t="str">
            <v>#.245</v>
          </cell>
        </row>
        <row r="2098">
          <cell r="A2098" t="str">
            <v>ED3400 곡면</v>
          </cell>
          <cell r="C2098">
            <v>0</v>
          </cell>
          <cell r="D2098" t="str">
            <v>M2</v>
          </cell>
          <cell r="E2098">
            <v>0</v>
          </cell>
          <cell r="F2098">
            <v>0</v>
          </cell>
          <cell r="G2098">
            <v>0</v>
          </cell>
          <cell r="H2098">
            <v>0</v>
          </cell>
          <cell r="I2098">
            <v>0</v>
          </cell>
          <cell r="J2098">
            <v>0</v>
          </cell>
          <cell r="K2098">
            <v>0</v>
          </cell>
          <cell r="L2098">
            <v>0</v>
          </cell>
        </row>
        <row r="2099">
          <cell r="A2099" t="str">
            <v>ED4000 설명된 특징있는 마감</v>
          </cell>
          <cell r="C2099">
            <v>0</v>
          </cell>
          <cell r="E2099">
            <v>0</v>
          </cell>
          <cell r="F2099">
            <v>18275964</v>
          </cell>
          <cell r="G2099">
            <v>0</v>
          </cell>
          <cell r="H2099">
            <v>90472300</v>
          </cell>
          <cell r="I2099">
            <v>0</v>
          </cell>
          <cell r="J2099">
            <v>411895</v>
          </cell>
          <cell r="K2099">
            <v>0</v>
          </cell>
          <cell r="L2099">
            <v>109160159</v>
          </cell>
        </row>
        <row r="2100">
          <cell r="A2100" t="str">
            <v>ED4010 무늬거푸집</v>
          </cell>
          <cell r="C2100">
            <v>0</v>
          </cell>
          <cell r="E2100">
            <v>0</v>
          </cell>
          <cell r="F2100">
            <v>0</v>
          </cell>
          <cell r="G2100">
            <v>0</v>
          </cell>
          <cell r="H2100">
            <v>0</v>
          </cell>
          <cell r="I2100">
            <v>0</v>
          </cell>
          <cell r="J2100">
            <v>0</v>
          </cell>
          <cell r="K2100">
            <v>0</v>
          </cell>
          <cell r="L2100">
            <v>0</v>
          </cell>
        </row>
        <row r="2101">
          <cell r="A2101" t="str">
            <v>ED4110 수평면</v>
          </cell>
          <cell r="C2101">
            <v>0</v>
          </cell>
          <cell r="D2101" t="str">
            <v>M2</v>
          </cell>
          <cell r="E2101">
            <v>0</v>
          </cell>
          <cell r="F2101">
            <v>0</v>
          </cell>
          <cell r="G2101">
            <v>0</v>
          </cell>
          <cell r="H2101">
            <v>0</v>
          </cell>
          <cell r="I2101">
            <v>0</v>
          </cell>
          <cell r="J2101">
            <v>0</v>
          </cell>
          <cell r="K2101">
            <v>0</v>
          </cell>
          <cell r="L2101">
            <v>0</v>
          </cell>
        </row>
        <row r="2102">
          <cell r="A2102" t="str">
            <v>ED4210 경사면</v>
          </cell>
          <cell r="C2102">
            <v>0</v>
          </cell>
          <cell r="D2102" t="str">
            <v>M2</v>
          </cell>
          <cell r="E2102">
            <v>0</v>
          </cell>
          <cell r="F2102">
            <v>0</v>
          </cell>
          <cell r="G2102">
            <v>0</v>
          </cell>
          <cell r="H2102">
            <v>0</v>
          </cell>
          <cell r="I2102">
            <v>0</v>
          </cell>
          <cell r="J2102">
            <v>0</v>
          </cell>
          <cell r="K2102">
            <v>0</v>
          </cell>
          <cell r="L2102">
            <v>0</v>
          </cell>
        </row>
        <row r="2103">
          <cell r="A2103" t="str">
            <v>ED4310 수직면</v>
          </cell>
          <cell r="C2103">
            <v>0</v>
          </cell>
          <cell r="D2103" t="str">
            <v>M2</v>
          </cell>
          <cell r="E2103">
            <v>0</v>
          </cell>
          <cell r="F2103">
            <v>0</v>
          </cell>
          <cell r="G2103">
            <v>0</v>
          </cell>
          <cell r="H2103">
            <v>0</v>
          </cell>
          <cell r="I2103">
            <v>0</v>
          </cell>
          <cell r="J2103">
            <v>0</v>
          </cell>
          <cell r="K2103">
            <v>0</v>
          </cell>
          <cell r="L2103">
            <v>0</v>
          </cell>
        </row>
        <row r="2104">
          <cell r="A2104" t="str">
            <v>ED4410 곡면</v>
          </cell>
          <cell r="C2104">
            <v>0</v>
          </cell>
          <cell r="D2104" t="str">
            <v>M2</v>
          </cell>
          <cell r="E2104">
            <v>0</v>
          </cell>
          <cell r="F2104">
            <v>0</v>
          </cell>
          <cell r="G2104">
            <v>0</v>
          </cell>
          <cell r="H2104">
            <v>0</v>
          </cell>
          <cell r="I2104">
            <v>0</v>
          </cell>
          <cell r="J2104">
            <v>0</v>
          </cell>
          <cell r="K2104">
            <v>0</v>
          </cell>
          <cell r="L2104">
            <v>0</v>
          </cell>
        </row>
        <row r="2105">
          <cell r="A2105" t="str">
            <v>ED4020 강재거푸집</v>
          </cell>
          <cell r="C2105">
            <v>0</v>
          </cell>
          <cell r="E2105">
            <v>0</v>
          </cell>
          <cell r="F2105">
            <v>18275964</v>
          </cell>
          <cell r="G2105">
            <v>0</v>
          </cell>
          <cell r="H2105">
            <v>90472300</v>
          </cell>
          <cell r="I2105">
            <v>0</v>
          </cell>
          <cell r="J2105">
            <v>411895</v>
          </cell>
          <cell r="K2105">
            <v>0</v>
          </cell>
          <cell r="L2105">
            <v>109160159</v>
          </cell>
        </row>
        <row r="2106">
          <cell r="A2106" t="str">
            <v>ED4120 수평면</v>
          </cell>
          <cell r="C2106">
            <v>904</v>
          </cell>
          <cell r="D2106" t="str">
            <v>M2</v>
          </cell>
          <cell r="E2106">
            <v>867</v>
          </cell>
          <cell r="F2106">
            <v>783768</v>
          </cell>
          <cell r="G2106">
            <v>27814</v>
          </cell>
          <cell r="H2106">
            <v>25143856</v>
          </cell>
          <cell r="I2106">
            <v>52</v>
          </cell>
          <cell r="J2106">
            <v>47008</v>
          </cell>
          <cell r="K2106">
            <v>28733</v>
          </cell>
          <cell r="L2106">
            <v>25974632</v>
          </cell>
          <cell r="M2106" t="str">
            <v>#.246</v>
          </cell>
        </row>
        <row r="2107">
          <cell r="A2107" t="str">
            <v>ED4220 경사면</v>
          </cell>
          <cell r="C2107">
            <v>307</v>
          </cell>
          <cell r="D2107" t="str">
            <v>M2</v>
          </cell>
          <cell r="E2107">
            <v>6828</v>
          </cell>
          <cell r="F2107">
            <v>2096196</v>
          </cell>
          <cell r="G2107">
            <v>23892</v>
          </cell>
          <cell r="H2107">
            <v>7334844</v>
          </cell>
          <cell r="I2107">
            <v>141</v>
          </cell>
          <cell r="J2107">
            <v>43287</v>
          </cell>
          <cell r="K2107">
            <v>30861</v>
          </cell>
          <cell r="L2107">
            <v>9474327</v>
          </cell>
          <cell r="M2107" t="str">
            <v>#.247</v>
          </cell>
        </row>
        <row r="2108">
          <cell r="A2108" t="str">
            <v>ED4320 수직면</v>
          </cell>
          <cell r="C2108">
            <v>2400</v>
          </cell>
          <cell r="D2108" t="str">
            <v>M2</v>
          </cell>
          <cell r="E2108">
            <v>6415</v>
          </cell>
          <cell r="F2108">
            <v>15396000</v>
          </cell>
          <cell r="G2108">
            <v>24164</v>
          </cell>
          <cell r="H2108">
            <v>57993600</v>
          </cell>
          <cell r="I2108">
            <v>134</v>
          </cell>
          <cell r="J2108">
            <v>321600</v>
          </cell>
          <cell r="K2108">
            <v>30713</v>
          </cell>
          <cell r="L2108">
            <v>73711200</v>
          </cell>
          <cell r="M2108" t="str">
            <v>#.248</v>
          </cell>
        </row>
        <row r="2109">
          <cell r="A2109" t="str">
            <v>ED4420 곡면</v>
          </cell>
          <cell r="C2109">
            <v>0</v>
          </cell>
          <cell r="D2109" t="str">
            <v>M2</v>
          </cell>
          <cell r="E2109">
            <v>0</v>
          </cell>
          <cell r="F2109">
            <v>0</v>
          </cell>
          <cell r="G2109">
            <v>0</v>
          </cell>
          <cell r="H2109">
            <v>0</v>
          </cell>
          <cell r="I2109">
            <v>0</v>
          </cell>
          <cell r="J2109">
            <v>0</v>
          </cell>
          <cell r="K2109">
            <v>0</v>
          </cell>
          <cell r="L2109">
            <v>0</v>
          </cell>
        </row>
        <row r="2110">
          <cell r="A2110" t="str">
            <v>ED4030 코팅거푸집</v>
          </cell>
          <cell r="C2110">
            <v>0</v>
          </cell>
          <cell r="E2110">
            <v>0</v>
          </cell>
          <cell r="F2110">
            <v>0</v>
          </cell>
          <cell r="G2110">
            <v>0</v>
          </cell>
          <cell r="H2110">
            <v>0</v>
          </cell>
          <cell r="I2110">
            <v>0</v>
          </cell>
          <cell r="J2110">
            <v>0</v>
          </cell>
          <cell r="K2110">
            <v>0</v>
          </cell>
          <cell r="L2110">
            <v>0</v>
          </cell>
        </row>
        <row r="2111">
          <cell r="A2111" t="str">
            <v>ED4130 수평면</v>
          </cell>
          <cell r="C2111">
            <v>0</v>
          </cell>
          <cell r="D2111" t="str">
            <v>M2</v>
          </cell>
          <cell r="E2111">
            <v>0</v>
          </cell>
          <cell r="F2111">
            <v>0</v>
          </cell>
          <cell r="G2111">
            <v>0</v>
          </cell>
          <cell r="H2111">
            <v>0</v>
          </cell>
          <cell r="I2111">
            <v>0</v>
          </cell>
          <cell r="J2111">
            <v>0</v>
          </cell>
          <cell r="K2111">
            <v>0</v>
          </cell>
          <cell r="L2111">
            <v>0</v>
          </cell>
        </row>
        <row r="2112">
          <cell r="A2112" t="str">
            <v>ED4230 경사면</v>
          </cell>
          <cell r="C2112">
            <v>0</v>
          </cell>
          <cell r="D2112" t="str">
            <v>M2</v>
          </cell>
          <cell r="E2112">
            <v>0</v>
          </cell>
          <cell r="F2112">
            <v>0</v>
          </cell>
          <cell r="G2112">
            <v>0</v>
          </cell>
          <cell r="H2112">
            <v>0</v>
          </cell>
          <cell r="I2112">
            <v>0</v>
          </cell>
          <cell r="J2112">
            <v>0</v>
          </cell>
          <cell r="K2112">
            <v>0</v>
          </cell>
          <cell r="L2112">
            <v>0</v>
          </cell>
        </row>
        <row r="2113">
          <cell r="A2113" t="str">
            <v>ED4330 수직면</v>
          </cell>
          <cell r="C2113">
            <v>0</v>
          </cell>
          <cell r="D2113" t="str">
            <v>M2</v>
          </cell>
          <cell r="E2113">
            <v>0</v>
          </cell>
          <cell r="F2113">
            <v>0</v>
          </cell>
          <cell r="G2113">
            <v>0</v>
          </cell>
          <cell r="H2113">
            <v>0</v>
          </cell>
          <cell r="I2113">
            <v>0</v>
          </cell>
          <cell r="J2113">
            <v>0</v>
          </cell>
          <cell r="K2113">
            <v>0</v>
          </cell>
          <cell r="L2113">
            <v>0</v>
          </cell>
        </row>
        <row r="2114">
          <cell r="A2114" t="str">
            <v>ED4430 곡면</v>
          </cell>
          <cell r="C2114">
            <v>0</v>
          </cell>
          <cell r="D2114" t="str">
            <v>M2</v>
          </cell>
          <cell r="E2114">
            <v>0</v>
          </cell>
          <cell r="F2114">
            <v>0</v>
          </cell>
          <cell r="G2114">
            <v>0</v>
          </cell>
          <cell r="H2114">
            <v>0</v>
          </cell>
          <cell r="I2114">
            <v>0</v>
          </cell>
          <cell r="J2114">
            <v>0</v>
          </cell>
          <cell r="K2114">
            <v>0</v>
          </cell>
          <cell r="L2114">
            <v>0</v>
          </cell>
        </row>
        <row r="2115">
          <cell r="A2115" t="str">
            <v>ED4040 DECK PLATE</v>
          </cell>
          <cell r="C2115">
            <v>0</v>
          </cell>
          <cell r="E2115">
            <v>0</v>
          </cell>
          <cell r="F2115">
            <v>0</v>
          </cell>
          <cell r="G2115">
            <v>0</v>
          </cell>
          <cell r="H2115">
            <v>0</v>
          </cell>
          <cell r="I2115">
            <v>0</v>
          </cell>
          <cell r="J2115">
            <v>0</v>
          </cell>
          <cell r="K2115">
            <v>0</v>
          </cell>
          <cell r="L2115">
            <v>0</v>
          </cell>
        </row>
        <row r="2116">
          <cell r="A2116" t="str">
            <v>ED4140 수평면</v>
          </cell>
          <cell r="C2116">
            <v>0</v>
          </cell>
          <cell r="D2116" t="str">
            <v>M2</v>
          </cell>
          <cell r="E2116">
            <v>0</v>
          </cell>
          <cell r="F2116">
            <v>0</v>
          </cell>
          <cell r="G2116">
            <v>0</v>
          </cell>
          <cell r="H2116">
            <v>0</v>
          </cell>
          <cell r="I2116">
            <v>0</v>
          </cell>
          <cell r="J2116">
            <v>0</v>
          </cell>
          <cell r="K2116">
            <v>0</v>
          </cell>
          <cell r="L2116">
            <v>0</v>
          </cell>
        </row>
        <row r="2117">
          <cell r="A2117" t="str">
            <v>ED4240 경사면</v>
          </cell>
          <cell r="C2117">
            <v>0</v>
          </cell>
          <cell r="D2117" t="str">
            <v>M2</v>
          </cell>
          <cell r="E2117">
            <v>0</v>
          </cell>
          <cell r="F2117">
            <v>0</v>
          </cell>
          <cell r="G2117">
            <v>0</v>
          </cell>
          <cell r="H2117">
            <v>0</v>
          </cell>
          <cell r="I2117">
            <v>0</v>
          </cell>
          <cell r="J2117">
            <v>0</v>
          </cell>
          <cell r="K2117">
            <v>0</v>
          </cell>
          <cell r="L2117">
            <v>0</v>
          </cell>
        </row>
        <row r="2118">
          <cell r="A2118" t="str">
            <v>ED4340 수직면</v>
          </cell>
          <cell r="C2118">
            <v>0</v>
          </cell>
          <cell r="D2118" t="str">
            <v>M2</v>
          </cell>
          <cell r="E2118">
            <v>0</v>
          </cell>
          <cell r="F2118">
            <v>0</v>
          </cell>
          <cell r="G2118">
            <v>0</v>
          </cell>
          <cell r="H2118">
            <v>0</v>
          </cell>
          <cell r="I2118">
            <v>0</v>
          </cell>
          <cell r="J2118">
            <v>0</v>
          </cell>
          <cell r="K2118">
            <v>0</v>
          </cell>
          <cell r="L2118">
            <v>0</v>
          </cell>
        </row>
        <row r="2119">
          <cell r="A2119" t="str">
            <v>ED4440 곡면</v>
          </cell>
          <cell r="C2119">
            <v>0</v>
          </cell>
          <cell r="D2119" t="str">
            <v>M2</v>
          </cell>
          <cell r="E2119">
            <v>0</v>
          </cell>
          <cell r="F2119">
            <v>0</v>
          </cell>
          <cell r="G2119">
            <v>0</v>
          </cell>
          <cell r="H2119">
            <v>0</v>
          </cell>
          <cell r="I2119">
            <v>0</v>
          </cell>
          <cell r="J2119">
            <v>0</v>
          </cell>
          <cell r="K2119">
            <v>0</v>
          </cell>
          <cell r="L2119">
            <v>0</v>
          </cell>
        </row>
        <row r="2120">
          <cell r="A2120" t="str">
            <v>ED4050 1회 사용</v>
          </cell>
          <cell r="C2120">
            <v>0</v>
          </cell>
          <cell r="E2120">
            <v>0</v>
          </cell>
          <cell r="F2120">
            <v>0</v>
          </cell>
          <cell r="G2120">
            <v>0</v>
          </cell>
          <cell r="H2120">
            <v>0</v>
          </cell>
          <cell r="I2120">
            <v>0</v>
          </cell>
          <cell r="J2120">
            <v>0</v>
          </cell>
          <cell r="K2120">
            <v>0</v>
          </cell>
          <cell r="L2120">
            <v>0</v>
          </cell>
        </row>
        <row r="2121">
          <cell r="A2121" t="str">
            <v>ED4150 수평면</v>
          </cell>
          <cell r="C2121">
            <v>0</v>
          </cell>
          <cell r="D2121" t="str">
            <v>M2</v>
          </cell>
          <cell r="E2121">
            <v>0</v>
          </cell>
          <cell r="F2121">
            <v>0</v>
          </cell>
          <cell r="G2121">
            <v>0</v>
          </cell>
          <cell r="H2121">
            <v>0</v>
          </cell>
          <cell r="I2121">
            <v>0</v>
          </cell>
          <cell r="J2121">
            <v>0</v>
          </cell>
          <cell r="K2121">
            <v>0</v>
          </cell>
          <cell r="L2121">
            <v>0</v>
          </cell>
        </row>
        <row r="2122">
          <cell r="A2122" t="str">
            <v>ED4250 경사면</v>
          </cell>
          <cell r="C2122">
            <v>0</v>
          </cell>
          <cell r="D2122" t="str">
            <v>M2</v>
          </cell>
          <cell r="E2122">
            <v>0</v>
          </cell>
          <cell r="F2122">
            <v>0</v>
          </cell>
          <cell r="G2122">
            <v>0</v>
          </cell>
          <cell r="H2122">
            <v>0</v>
          </cell>
          <cell r="I2122">
            <v>0</v>
          </cell>
          <cell r="J2122">
            <v>0</v>
          </cell>
          <cell r="K2122">
            <v>0</v>
          </cell>
          <cell r="L2122">
            <v>0</v>
          </cell>
        </row>
        <row r="2123">
          <cell r="A2123" t="str">
            <v>ED4350 수직면</v>
          </cell>
          <cell r="C2123">
            <v>0</v>
          </cell>
          <cell r="D2123" t="str">
            <v>M2</v>
          </cell>
          <cell r="E2123">
            <v>0</v>
          </cell>
          <cell r="F2123">
            <v>0</v>
          </cell>
          <cell r="G2123">
            <v>0</v>
          </cell>
          <cell r="H2123">
            <v>0</v>
          </cell>
          <cell r="I2123">
            <v>0</v>
          </cell>
          <cell r="J2123">
            <v>0</v>
          </cell>
          <cell r="K2123">
            <v>0</v>
          </cell>
          <cell r="L2123">
            <v>0</v>
          </cell>
        </row>
        <row r="2124">
          <cell r="A2124" t="str">
            <v>ED4450 곡면</v>
          </cell>
          <cell r="C2124">
            <v>0</v>
          </cell>
          <cell r="D2124" t="str">
            <v>M2</v>
          </cell>
          <cell r="E2124">
            <v>0</v>
          </cell>
          <cell r="F2124">
            <v>0</v>
          </cell>
          <cell r="G2124">
            <v>0</v>
          </cell>
          <cell r="H2124">
            <v>0</v>
          </cell>
          <cell r="I2124">
            <v>0</v>
          </cell>
          <cell r="J2124">
            <v>0</v>
          </cell>
          <cell r="K2124">
            <v>0</v>
          </cell>
          <cell r="L2124">
            <v>0</v>
          </cell>
        </row>
        <row r="2125">
          <cell r="A2125" t="str">
            <v>ED4501 크라잉폼</v>
          </cell>
          <cell r="C2125">
            <v>0</v>
          </cell>
          <cell r="D2125" t="str">
            <v>M2</v>
          </cell>
          <cell r="E2125">
            <v>0</v>
          </cell>
          <cell r="F2125">
            <v>0</v>
          </cell>
          <cell r="G2125">
            <v>0</v>
          </cell>
          <cell r="H2125">
            <v>0</v>
          </cell>
          <cell r="I2125">
            <v>0</v>
          </cell>
          <cell r="J2125">
            <v>0</v>
          </cell>
          <cell r="K2125">
            <v>0</v>
          </cell>
          <cell r="L2125">
            <v>0</v>
          </cell>
        </row>
        <row r="2126">
          <cell r="A2126" t="str">
            <v>ED4502 ARCH FORM</v>
          </cell>
          <cell r="C2126">
            <v>0</v>
          </cell>
          <cell r="D2126" t="str">
            <v>M2</v>
          </cell>
          <cell r="E2126">
            <v>0</v>
          </cell>
          <cell r="F2126">
            <v>0</v>
          </cell>
          <cell r="G2126">
            <v>0</v>
          </cell>
          <cell r="H2126">
            <v>0</v>
          </cell>
          <cell r="I2126">
            <v>0</v>
          </cell>
          <cell r="J2126">
            <v>0</v>
          </cell>
          <cell r="K2126">
            <v>0</v>
          </cell>
          <cell r="L2126">
            <v>0</v>
          </cell>
        </row>
        <row r="2127">
          <cell r="A2127" t="str">
            <v>EF6000  시공 이음</v>
          </cell>
          <cell r="B2127" t="str">
            <v>스치로폴</v>
          </cell>
          <cell r="C2127">
            <v>0</v>
          </cell>
          <cell r="E2127">
            <v>0</v>
          </cell>
          <cell r="F2127">
            <v>21850</v>
          </cell>
          <cell r="G2127">
            <v>0</v>
          </cell>
          <cell r="H2127">
            <v>78700</v>
          </cell>
          <cell r="I2127">
            <v>0</v>
          </cell>
          <cell r="J2127">
            <v>0</v>
          </cell>
          <cell r="K2127">
            <v>0</v>
          </cell>
          <cell r="L2127">
            <v>100550</v>
          </cell>
        </row>
        <row r="2128">
          <cell r="A2128" t="str">
            <v>EF6010  T = 5 M/M</v>
          </cell>
          <cell r="C2128">
            <v>0</v>
          </cell>
          <cell r="D2128" t="str">
            <v>M2</v>
          </cell>
          <cell r="E2128">
            <v>0</v>
          </cell>
          <cell r="F2128">
            <v>0</v>
          </cell>
          <cell r="G2128">
            <v>0</v>
          </cell>
          <cell r="H2128">
            <v>0</v>
          </cell>
          <cell r="I2128">
            <v>0</v>
          </cell>
          <cell r="J2128">
            <v>0</v>
          </cell>
          <cell r="K2128">
            <v>0</v>
          </cell>
          <cell r="L2128">
            <v>0</v>
          </cell>
        </row>
        <row r="2129">
          <cell r="A2129" t="str">
            <v>EF6011  T = 10 M/M</v>
          </cell>
          <cell r="C2129">
            <v>50</v>
          </cell>
          <cell r="D2129" t="str">
            <v>M2</v>
          </cell>
          <cell r="E2129">
            <v>437</v>
          </cell>
          <cell r="F2129">
            <v>21850</v>
          </cell>
          <cell r="G2129">
            <v>1574</v>
          </cell>
          <cell r="H2129">
            <v>78700</v>
          </cell>
          <cell r="I2129">
            <v>0</v>
          </cell>
          <cell r="J2129">
            <v>0</v>
          </cell>
          <cell r="K2129">
            <v>2011</v>
          </cell>
          <cell r="L2129">
            <v>100550</v>
          </cell>
          <cell r="M2129" t="str">
            <v>#.249</v>
          </cell>
        </row>
        <row r="2130">
          <cell r="A2130" t="str">
            <v>EF6020  T = 20 M/M</v>
          </cell>
          <cell r="C2130">
            <v>0</v>
          </cell>
          <cell r="D2130" t="str">
            <v>M2</v>
          </cell>
          <cell r="E2130">
            <v>0</v>
          </cell>
          <cell r="F2130">
            <v>0</v>
          </cell>
          <cell r="G2130">
            <v>0</v>
          </cell>
          <cell r="H2130">
            <v>0</v>
          </cell>
          <cell r="I2130">
            <v>0</v>
          </cell>
          <cell r="J2130">
            <v>0</v>
          </cell>
          <cell r="K2130">
            <v>0</v>
          </cell>
          <cell r="L2130">
            <v>0</v>
          </cell>
        </row>
        <row r="2131">
          <cell r="A2131" t="str">
            <v>EF6030  강교스치로폴 채움</v>
          </cell>
          <cell r="C2131">
            <v>0</v>
          </cell>
          <cell r="E2131">
            <v>0</v>
          </cell>
          <cell r="F2131">
            <v>0</v>
          </cell>
          <cell r="G2131">
            <v>0</v>
          </cell>
          <cell r="H2131">
            <v>0</v>
          </cell>
          <cell r="I2131">
            <v>0</v>
          </cell>
          <cell r="J2131">
            <v>0</v>
          </cell>
          <cell r="K2131">
            <v>0</v>
          </cell>
          <cell r="L2131">
            <v>0</v>
          </cell>
        </row>
        <row r="2132">
          <cell r="A2132" t="str">
            <v>EF6040  T = 5 M/M</v>
          </cell>
          <cell r="B2132" t="str">
            <v>T=5M/M</v>
          </cell>
          <cell r="C2132">
            <v>0</v>
          </cell>
          <cell r="D2132" t="str">
            <v>M2</v>
          </cell>
          <cell r="E2132">
            <v>0</v>
          </cell>
          <cell r="F2132">
            <v>0</v>
          </cell>
          <cell r="G2132">
            <v>0</v>
          </cell>
          <cell r="H2132">
            <v>0</v>
          </cell>
          <cell r="I2132">
            <v>0</v>
          </cell>
          <cell r="J2132">
            <v>0</v>
          </cell>
          <cell r="K2132">
            <v>0</v>
          </cell>
          <cell r="L2132">
            <v>0</v>
          </cell>
        </row>
        <row r="2133">
          <cell r="A2133" t="str">
            <v>EF6050  T = 50 M/M</v>
          </cell>
          <cell r="B2133" t="str">
            <v>T=50M/M</v>
          </cell>
          <cell r="C2133">
            <v>0</v>
          </cell>
          <cell r="D2133" t="str">
            <v>M2</v>
          </cell>
          <cell r="E2133">
            <v>0</v>
          </cell>
          <cell r="F2133">
            <v>0</v>
          </cell>
          <cell r="G2133">
            <v>0</v>
          </cell>
          <cell r="H2133">
            <v>0</v>
          </cell>
          <cell r="I2133">
            <v>0</v>
          </cell>
          <cell r="J2133">
            <v>0</v>
          </cell>
          <cell r="K2133">
            <v>0</v>
          </cell>
          <cell r="L2133">
            <v>0</v>
          </cell>
        </row>
        <row r="2134">
          <cell r="A2134" t="str">
            <v>EE  철근 및 보강재</v>
          </cell>
          <cell r="C2134">
            <v>0</v>
          </cell>
          <cell r="E2134">
            <v>0</v>
          </cell>
          <cell r="F2134">
            <v>2242819568</v>
          </cell>
          <cell r="G2134">
            <v>0</v>
          </cell>
          <cell r="H2134">
            <v>2663998573</v>
          </cell>
          <cell r="I2134">
            <v>0</v>
          </cell>
          <cell r="J2134">
            <v>65408231</v>
          </cell>
          <cell r="K2134">
            <v>0</v>
          </cell>
          <cell r="L2134">
            <v>4972226372</v>
          </cell>
        </row>
        <row r="2135">
          <cell r="A2135" t="str">
            <v>EE1000 이형철근 (연강)</v>
          </cell>
          <cell r="C2135">
            <v>0</v>
          </cell>
          <cell r="E2135">
            <v>0</v>
          </cell>
          <cell r="F2135">
            <v>1458871719</v>
          </cell>
          <cell r="G2135">
            <v>0</v>
          </cell>
          <cell r="H2135">
            <v>2134979697</v>
          </cell>
          <cell r="I2135">
            <v>0</v>
          </cell>
          <cell r="J2135">
            <v>22001872</v>
          </cell>
          <cell r="K2135">
            <v>0</v>
          </cell>
          <cell r="L2135">
            <v>3615853288</v>
          </cell>
        </row>
        <row r="2136">
          <cell r="A2136" t="str">
            <v>EE1100  직경 10 M/M 이하</v>
          </cell>
          <cell r="C2136">
            <v>0</v>
          </cell>
          <cell r="E2136">
            <v>0</v>
          </cell>
          <cell r="F2136">
            <v>0</v>
          </cell>
          <cell r="G2136">
            <v>0</v>
          </cell>
          <cell r="H2136">
            <v>0</v>
          </cell>
          <cell r="I2136">
            <v>0</v>
          </cell>
          <cell r="J2136">
            <v>0</v>
          </cell>
          <cell r="K2136">
            <v>0</v>
          </cell>
          <cell r="L2136">
            <v>0</v>
          </cell>
        </row>
        <row r="2137">
          <cell r="A2137" t="str">
            <v>EE1110  가공조립(간단)</v>
          </cell>
          <cell r="C2137">
            <v>0</v>
          </cell>
          <cell r="D2137" t="str">
            <v>TON</v>
          </cell>
          <cell r="E2137">
            <v>0</v>
          </cell>
          <cell r="F2137">
            <v>0</v>
          </cell>
          <cell r="G2137">
            <v>0</v>
          </cell>
          <cell r="H2137">
            <v>0</v>
          </cell>
          <cell r="I2137">
            <v>0</v>
          </cell>
          <cell r="J2137">
            <v>0</v>
          </cell>
          <cell r="K2137">
            <v>0</v>
          </cell>
          <cell r="L2137">
            <v>0</v>
          </cell>
        </row>
        <row r="2138">
          <cell r="A2138" t="str">
            <v>EE1120  가공조립(보통)</v>
          </cell>
          <cell r="C2138">
            <v>0</v>
          </cell>
          <cell r="D2138" t="str">
            <v>TON</v>
          </cell>
          <cell r="E2138">
            <v>0</v>
          </cell>
          <cell r="F2138">
            <v>0</v>
          </cell>
          <cell r="G2138">
            <v>0</v>
          </cell>
          <cell r="H2138">
            <v>0</v>
          </cell>
          <cell r="I2138">
            <v>0</v>
          </cell>
          <cell r="J2138">
            <v>0</v>
          </cell>
          <cell r="K2138">
            <v>0</v>
          </cell>
          <cell r="L2138">
            <v>0</v>
          </cell>
        </row>
        <row r="2139">
          <cell r="A2139" t="str">
            <v>EE1130  가공조립(복잡)</v>
          </cell>
          <cell r="C2139">
            <v>0</v>
          </cell>
          <cell r="D2139" t="str">
            <v>TON</v>
          </cell>
          <cell r="E2139">
            <v>0</v>
          </cell>
          <cell r="F2139">
            <v>0</v>
          </cell>
          <cell r="G2139">
            <v>0</v>
          </cell>
          <cell r="H2139">
            <v>0</v>
          </cell>
          <cell r="I2139">
            <v>0</v>
          </cell>
          <cell r="J2139">
            <v>0</v>
          </cell>
          <cell r="K2139">
            <v>0</v>
          </cell>
          <cell r="L2139">
            <v>0</v>
          </cell>
        </row>
        <row r="2140">
          <cell r="A2140" t="str">
            <v>EE1140  가공조립(매우복잡)</v>
          </cell>
          <cell r="C2140">
            <v>0</v>
          </cell>
          <cell r="D2140" t="str">
            <v>TON</v>
          </cell>
          <cell r="E2140">
            <v>0</v>
          </cell>
          <cell r="F2140">
            <v>0</v>
          </cell>
          <cell r="G2140">
            <v>0</v>
          </cell>
          <cell r="H2140">
            <v>0</v>
          </cell>
          <cell r="I2140">
            <v>0</v>
          </cell>
          <cell r="J2140">
            <v>0</v>
          </cell>
          <cell r="K2140">
            <v>0</v>
          </cell>
          <cell r="L2140">
            <v>0</v>
          </cell>
        </row>
        <row r="2141">
          <cell r="A2141" t="str">
            <v>EE1200  직경 13 M/M</v>
          </cell>
          <cell r="C2141">
            <v>0</v>
          </cell>
          <cell r="E2141">
            <v>0</v>
          </cell>
          <cell r="F2141">
            <v>103517069</v>
          </cell>
          <cell r="G2141">
            <v>0</v>
          </cell>
          <cell r="H2141">
            <v>138616186</v>
          </cell>
          <cell r="I2141">
            <v>0</v>
          </cell>
          <cell r="J2141">
            <v>1439743</v>
          </cell>
          <cell r="K2141">
            <v>0</v>
          </cell>
          <cell r="L2141">
            <v>243572998</v>
          </cell>
        </row>
        <row r="2142">
          <cell r="A2142" t="str">
            <v>EE1210 가공조립(간단)</v>
          </cell>
          <cell r="C2142">
            <v>0</v>
          </cell>
          <cell r="D2142" t="str">
            <v>TON</v>
          </cell>
          <cell r="E2142">
            <v>0</v>
          </cell>
          <cell r="F2142">
            <v>0</v>
          </cell>
          <cell r="G2142">
            <v>0</v>
          </cell>
          <cell r="H2142">
            <v>0</v>
          </cell>
          <cell r="I2142">
            <v>0</v>
          </cell>
          <cell r="J2142">
            <v>0</v>
          </cell>
          <cell r="K2142">
            <v>0</v>
          </cell>
          <cell r="L2142">
            <v>0</v>
          </cell>
        </row>
        <row r="2143">
          <cell r="A2143" t="str">
            <v>EE1220 가공조립(보통)</v>
          </cell>
          <cell r="C2143">
            <v>0</v>
          </cell>
          <cell r="D2143" t="str">
            <v>TON</v>
          </cell>
          <cell r="E2143">
            <v>0</v>
          </cell>
          <cell r="F2143">
            <v>0</v>
          </cell>
          <cell r="G2143">
            <v>0</v>
          </cell>
          <cell r="H2143">
            <v>0</v>
          </cell>
          <cell r="I2143">
            <v>0</v>
          </cell>
          <cell r="J2143">
            <v>0</v>
          </cell>
          <cell r="K2143">
            <v>0</v>
          </cell>
          <cell r="L2143">
            <v>0</v>
          </cell>
        </row>
        <row r="2144">
          <cell r="A2144" t="str">
            <v>EE1230 가공조립(복잡)</v>
          </cell>
          <cell r="C2144">
            <v>234.26300000000001</v>
          </cell>
          <cell r="D2144" t="str">
            <v>TON</v>
          </cell>
          <cell r="E2144">
            <v>405642</v>
          </cell>
          <cell r="F2144">
            <v>95026912</v>
          </cell>
          <cell r="G2144">
            <v>538040</v>
          </cell>
          <cell r="H2144">
            <v>126042864</v>
          </cell>
          <cell r="I2144">
            <v>5594</v>
          </cell>
          <cell r="J2144">
            <v>1310467</v>
          </cell>
          <cell r="K2144">
            <v>949276</v>
          </cell>
          <cell r="L2144">
            <v>222380243</v>
          </cell>
          <cell r="M2144" t="str">
            <v>#.250</v>
          </cell>
        </row>
        <row r="2145">
          <cell r="A2145" t="str">
            <v>EE1240 가공조립(매우복잡)</v>
          </cell>
          <cell r="C2145">
            <v>20.888000000000002</v>
          </cell>
          <cell r="D2145" t="str">
            <v>TON</v>
          </cell>
          <cell r="E2145">
            <v>406461</v>
          </cell>
          <cell r="F2145">
            <v>8490157</v>
          </cell>
          <cell r="G2145">
            <v>601940</v>
          </cell>
          <cell r="H2145">
            <v>12573322</v>
          </cell>
          <cell r="I2145">
            <v>6189</v>
          </cell>
          <cell r="J2145">
            <v>129276</v>
          </cell>
          <cell r="K2145">
            <v>1014590</v>
          </cell>
          <cell r="L2145">
            <v>21192755</v>
          </cell>
          <cell r="M2145" t="str">
            <v>#.251</v>
          </cell>
        </row>
        <row r="2146">
          <cell r="A2146" t="str">
            <v>EE1300  직경 16-25 M/M</v>
          </cell>
          <cell r="C2146">
            <v>0</v>
          </cell>
          <cell r="E2146">
            <v>0</v>
          </cell>
          <cell r="F2146">
            <v>964532013</v>
          </cell>
          <cell r="G2146">
            <v>0</v>
          </cell>
          <cell r="H2146">
            <v>1422630952</v>
          </cell>
          <cell r="I2146">
            <v>0</v>
          </cell>
          <cell r="J2146">
            <v>14650809</v>
          </cell>
          <cell r="K2146">
            <v>0</v>
          </cell>
          <cell r="L2146">
            <v>2401813774</v>
          </cell>
        </row>
        <row r="2147">
          <cell r="A2147" t="str">
            <v>EE1310 가공조립(간단)</v>
          </cell>
          <cell r="C2147">
            <v>0</v>
          </cell>
          <cell r="D2147" t="str">
            <v>TON</v>
          </cell>
          <cell r="E2147">
            <v>0</v>
          </cell>
          <cell r="F2147">
            <v>0</v>
          </cell>
          <cell r="G2147">
            <v>0</v>
          </cell>
          <cell r="H2147">
            <v>0</v>
          </cell>
          <cell r="I2147">
            <v>0</v>
          </cell>
          <cell r="J2147">
            <v>0</v>
          </cell>
          <cell r="K2147">
            <v>0</v>
          </cell>
          <cell r="L2147">
            <v>0</v>
          </cell>
        </row>
        <row r="2148">
          <cell r="A2148" t="str">
            <v>EE1320 가공조립(보통)</v>
          </cell>
          <cell r="C2148">
            <v>0.80300000000000005</v>
          </cell>
          <cell r="D2148" t="str">
            <v>TON</v>
          </cell>
          <cell r="E2148">
            <v>399673</v>
          </cell>
          <cell r="F2148">
            <v>320937</v>
          </cell>
          <cell r="G2148">
            <v>489019</v>
          </cell>
          <cell r="H2148">
            <v>392682</v>
          </cell>
          <cell r="I2148">
            <v>4911</v>
          </cell>
          <cell r="J2148">
            <v>3944</v>
          </cell>
          <cell r="K2148">
            <v>893603</v>
          </cell>
          <cell r="L2148">
            <v>717563</v>
          </cell>
          <cell r="M2148" t="str">
            <v>#.198</v>
          </cell>
        </row>
        <row r="2149">
          <cell r="A2149" t="str">
            <v>EE1330 가공조립(복잡)</v>
          </cell>
          <cell r="C2149">
            <v>383.18299999999999</v>
          </cell>
          <cell r="D2149" t="str">
            <v>TON</v>
          </cell>
          <cell r="E2149">
            <v>400492</v>
          </cell>
          <cell r="F2149">
            <v>153461726</v>
          </cell>
          <cell r="G2149">
            <v>538040</v>
          </cell>
          <cell r="H2149">
            <v>206167781</v>
          </cell>
          <cell r="I2149">
            <v>5594</v>
          </cell>
          <cell r="J2149">
            <v>2143526</v>
          </cell>
          <cell r="K2149">
            <v>944126</v>
          </cell>
          <cell r="L2149">
            <v>361773033</v>
          </cell>
          <cell r="M2149" t="str">
            <v>#.252</v>
          </cell>
        </row>
        <row r="2150">
          <cell r="A2150" t="str">
            <v>EE1340 가공조립(매우복잡)</v>
          </cell>
          <cell r="C2150">
            <v>2020.252</v>
          </cell>
          <cell r="D2150" t="str">
            <v>TON</v>
          </cell>
          <cell r="E2150">
            <v>401311</v>
          </cell>
          <cell r="F2150">
            <v>810749350</v>
          </cell>
          <cell r="G2150">
            <v>601940</v>
          </cell>
          <cell r="H2150">
            <v>1216070489</v>
          </cell>
          <cell r="I2150">
            <v>6189</v>
          </cell>
          <cell r="J2150">
            <v>12503339</v>
          </cell>
          <cell r="K2150">
            <v>1009440</v>
          </cell>
          <cell r="L2150">
            <v>2039323178</v>
          </cell>
          <cell r="M2150" t="str">
            <v>#.253</v>
          </cell>
        </row>
        <row r="2151">
          <cell r="A2151" t="str">
            <v>EE1400  직경 29-35 M/M</v>
          </cell>
          <cell r="C2151">
            <v>0</v>
          </cell>
          <cell r="E2151">
            <v>0</v>
          </cell>
          <cell r="F2151">
            <v>390822637</v>
          </cell>
          <cell r="G2151">
            <v>0</v>
          </cell>
          <cell r="H2151">
            <v>573732559</v>
          </cell>
          <cell r="I2151">
            <v>0</v>
          </cell>
          <cell r="J2151">
            <v>5911320</v>
          </cell>
          <cell r="K2151">
            <v>0</v>
          </cell>
          <cell r="L2151">
            <v>970466516</v>
          </cell>
        </row>
        <row r="2152">
          <cell r="A2152" t="str">
            <v>EE1410 가공조립(간단)</v>
          </cell>
          <cell r="C2152">
            <v>0</v>
          </cell>
          <cell r="D2152" t="str">
            <v>TON</v>
          </cell>
          <cell r="E2152">
            <v>0</v>
          </cell>
          <cell r="F2152">
            <v>0</v>
          </cell>
          <cell r="G2152">
            <v>0</v>
          </cell>
          <cell r="H2152">
            <v>0</v>
          </cell>
          <cell r="I2152">
            <v>0</v>
          </cell>
          <cell r="J2152">
            <v>0</v>
          </cell>
          <cell r="K2152">
            <v>0</v>
          </cell>
          <cell r="L2152">
            <v>0</v>
          </cell>
        </row>
        <row r="2153">
          <cell r="A2153" t="str">
            <v>EE1420 가공조립(보통)</v>
          </cell>
          <cell r="C2153">
            <v>0</v>
          </cell>
          <cell r="D2153" t="str">
            <v>TON</v>
          </cell>
          <cell r="E2153">
            <v>0</v>
          </cell>
          <cell r="F2153">
            <v>0</v>
          </cell>
          <cell r="G2153">
            <v>0</v>
          </cell>
          <cell r="H2153">
            <v>0</v>
          </cell>
          <cell r="I2153">
            <v>0</v>
          </cell>
          <cell r="J2153">
            <v>0</v>
          </cell>
          <cell r="K2153">
            <v>0</v>
          </cell>
          <cell r="L2153">
            <v>0</v>
          </cell>
        </row>
        <row r="2154">
          <cell r="A2154" t="str">
            <v>EE1430 가공조립(복잡)</v>
          </cell>
          <cell r="C2154">
            <v>199.06299999999999</v>
          </cell>
          <cell r="D2154" t="str">
            <v>TON</v>
          </cell>
          <cell r="E2154">
            <v>400492</v>
          </cell>
          <cell r="F2154">
            <v>79723139</v>
          </cell>
          <cell r="G2154">
            <v>538040</v>
          </cell>
          <cell r="H2154">
            <v>107103856</v>
          </cell>
          <cell r="I2154">
            <v>5594</v>
          </cell>
          <cell r="J2154">
            <v>1113558</v>
          </cell>
          <cell r="K2154">
            <v>944126</v>
          </cell>
          <cell r="L2154">
            <v>187940553</v>
          </cell>
          <cell r="M2154" t="str">
            <v>#.254</v>
          </cell>
        </row>
        <row r="2155">
          <cell r="A2155" t="str">
            <v>EE1440 가공조립(매우복잡)</v>
          </cell>
          <cell r="C2155">
            <v>775.20799999999997</v>
          </cell>
          <cell r="D2155" t="str">
            <v>TON</v>
          </cell>
          <cell r="E2155">
            <v>401311</v>
          </cell>
          <cell r="F2155">
            <v>311099498</v>
          </cell>
          <cell r="G2155">
            <v>601940</v>
          </cell>
          <cell r="H2155">
            <v>466628703</v>
          </cell>
          <cell r="I2155">
            <v>6189</v>
          </cell>
          <cell r="J2155">
            <v>4797762</v>
          </cell>
          <cell r="K2155">
            <v>1009440</v>
          </cell>
          <cell r="L2155">
            <v>782525963</v>
          </cell>
          <cell r="M2155" t="str">
            <v>#.255</v>
          </cell>
        </row>
        <row r="2156">
          <cell r="A2156" t="str">
            <v>EE2000 이형철근 (고강)</v>
          </cell>
          <cell r="C2156">
            <v>0</v>
          </cell>
          <cell r="E2156">
            <v>0</v>
          </cell>
          <cell r="F2156">
            <v>376904409</v>
          </cell>
          <cell r="G2156">
            <v>0</v>
          </cell>
          <cell r="H2156">
            <v>499648156</v>
          </cell>
          <cell r="I2156">
            <v>0</v>
          </cell>
          <cell r="J2156">
            <v>5194839</v>
          </cell>
          <cell r="K2156">
            <v>0</v>
          </cell>
          <cell r="L2156">
            <v>881747404</v>
          </cell>
        </row>
        <row r="2157">
          <cell r="A2157" t="str">
            <v>EE2100  직경 10 M/M 이하</v>
          </cell>
          <cell r="C2157">
            <v>0</v>
          </cell>
          <cell r="E2157">
            <v>0</v>
          </cell>
          <cell r="F2157">
            <v>0</v>
          </cell>
          <cell r="G2157">
            <v>0</v>
          </cell>
          <cell r="H2157">
            <v>0</v>
          </cell>
          <cell r="I2157">
            <v>0</v>
          </cell>
          <cell r="J2157">
            <v>0</v>
          </cell>
          <cell r="K2157">
            <v>0</v>
          </cell>
          <cell r="L2157">
            <v>0</v>
          </cell>
        </row>
        <row r="2158">
          <cell r="A2158" t="str">
            <v>EE2110 가공조립(간단)</v>
          </cell>
          <cell r="C2158">
            <v>0</v>
          </cell>
          <cell r="D2158" t="str">
            <v>TON</v>
          </cell>
          <cell r="E2158">
            <v>0</v>
          </cell>
          <cell r="F2158">
            <v>0</v>
          </cell>
          <cell r="G2158">
            <v>0</v>
          </cell>
          <cell r="H2158">
            <v>0</v>
          </cell>
          <cell r="I2158">
            <v>0</v>
          </cell>
          <cell r="J2158">
            <v>0</v>
          </cell>
          <cell r="K2158">
            <v>0</v>
          </cell>
          <cell r="L2158">
            <v>0</v>
          </cell>
        </row>
        <row r="2159">
          <cell r="A2159" t="str">
            <v>EE2120 가공조립(보통)</v>
          </cell>
          <cell r="C2159">
            <v>0</v>
          </cell>
          <cell r="D2159" t="str">
            <v>TON</v>
          </cell>
          <cell r="E2159">
            <v>0</v>
          </cell>
          <cell r="F2159">
            <v>0</v>
          </cell>
          <cell r="G2159">
            <v>0</v>
          </cell>
          <cell r="H2159">
            <v>0</v>
          </cell>
          <cell r="I2159">
            <v>0</v>
          </cell>
          <cell r="J2159">
            <v>0</v>
          </cell>
          <cell r="K2159">
            <v>0</v>
          </cell>
          <cell r="L2159">
            <v>0</v>
          </cell>
        </row>
        <row r="2160">
          <cell r="A2160" t="str">
            <v>EE2130 가공조립(복잡)</v>
          </cell>
          <cell r="C2160">
            <v>0</v>
          </cell>
          <cell r="D2160" t="str">
            <v>TON</v>
          </cell>
          <cell r="E2160">
            <v>0</v>
          </cell>
          <cell r="F2160">
            <v>0</v>
          </cell>
          <cell r="G2160">
            <v>0</v>
          </cell>
          <cell r="H2160">
            <v>0</v>
          </cell>
          <cell r="I2160">
            <v>0</v>
          </cell>
          <cell r="J2160">
            <v>0</v>
          </cell>
          <cell r="K2160">
            <v>0</v>
          </cell>
          <cell r="L2160">
            <v>0</v>
          </cell>
        </row>
        <row r="2161">
          <cell r="A2161" t="str">
            <v>EE2140 가공조립(매우복잡)</v>
          </cell>
          <cell r="C2161">
            <v>0</v>
          </cell>
          <cell r="D2161" t="str">
            <v>TON</v>
          </cell>
          <cell r="E2161">
            <v>0</v>
          </cell>
          <cell r="F2161">
            <v>0</v>
          </cell>
          <cell r="G2161">
            <v>0</v>
          </cell>
          <cell r="H2161">
            <v>0</v>
          </cell>
          <cell r="I2161">
            <v>0</v>
          </cell>
          <cell r="J2161">
            <v>0</v>
          </cell>
          <cell r="K2161">
            <v>0</v>
          </cell>
          <cell r="L2161">
            <v>0</v>
          </cell>
        </row>
        <row r="2162">
          <cell r="A2162" t="str">
            <v>EE2200  직경 13 M/M</v>
          </cell>
          <cell r="C2162">
            <v>0</v>
          </cell>
          <cell r="E2162">
            <v>0</v>
          </cell>
          <cell r="F2162">
            <v>16510963</v>
          </cell>
          <cell r="G2162">
            <v>0</v>
          </cell>
          <cell r="H2162">
            <v>21625442</v>
          </cell>
          <cell r="I2162">
            <v>0</v>
          </cell>
          <cell r="J2162">
            <v>224839</v>
          </cell>
          <cell r="K2162">
            <v>0</v>
          </cell>
          <cell r="L2162">
            <v>38361244</v>
          </cell>
        </row>
        <row r="2163">
          <cell r="A2163" t="str">
            <v>EE2210 가공조립(간단)</v>
          </cell>
          <cell r="C2163">
            <v>0</v>
          </cell>
          <cell r="D2163" t="str">
            <v>TON</v>
          </cell>
          <cell r="E2163">
            <v>0</v>
          </cell>
          <cell r="F2163">
            <v>0</v>
          </cell>
          <cell r="G2163">
            <v>0</v>
          </cell>
          <cell r="H2163">
            <v>0</v>
          </cell>
          <cell r="I2163">
            <v>0</v>
          </cell>
          <cell r="J2163">
            <v>0</v>
          </cell>
          <cell r="K2163">
            <v>0</v>
          </cell>
          <cell r="L2163">
            <v>0</v>
          </cell>
        </row>
        <row r="2164">
          <cell r="A2164" t="str">
            <v>EE2220 가공조립(보통)</v>
          </cell>
          <cell r="C2164">
            <v>0</v>
          </cell>
          <cell r="D2164" t="str">
            <v>TON</v>
          </cell>
          <cell r="E2164">
            <v>0</v>
          </cell>
          <cell r="F2164">
            <v>0</v>
          </cell>
          <cell r="G2164">
            <v>0</v>
          </cell>
          <cell r="H2164">
            <v>0</v>
          </cell>
          <cell r="I2164">
            <v>0</v>
          </cell>
          <cell r="J2164">
            <v>0</v>
          </cell>
          <cell r="K2164">
            <v>0</v>
          </cell>
          <cell r="L2164">
            <v>0</v>
          </cell>
        </row>
        <row r="2165">
          <cell r="A2165" t="str">
            <v>EE2230 가공조립(복잡)</v>
          </cell>
          <cell r="C2165">
            <v>40.192999999999998</v>
          </cell>
          <cell r="D2165" t="str">
            <v>TON</v>
          </cell>
          <cell r="E2165">
            <v>410792</v>
          </cell>
          <cell r="F2165">
            <v>16510963</v>
          </cell>
          <cell r="G2165">
            <v>538040</v>
          </cell>
          <cell r="H2165">
            <v>21625442</v>
          </cell>
          <cell r="I2165">
            <v>5594</v>
          </cell>
          <cell r="J2165">
            <v>224839</v>
          </cell>
          <cell r="K2165">
            <v>954426</v>
          </cell>
          <cell r="L2165">
            <v>38361244</v>
          </cell>
          <cell r="M2165" t="str">
            <v>#.256</v>
          </cell>
        </row>
        <row r="2166">
          <cell r="A2166" t="str">
            <v>EE2240 가공조립(매우복잡)</v>
          </cell>
          <cell r="C2166">
            <v>0</v>
          </cell>
          <cell r="D2166" t="str">
            <v>TON</v>
          </cell>
          <cell r="E2166">
            <v>0</v>
          </cell>
          <cell r="F2166">
            <v>0</v>
          </cell>
          <cell r="G2166">
            <v>0</v>
          </cell>
          <cell r="H2166">
            <v>0</v>
          </cell>
          <cell r="I2166">
            <v>0</v>
          </cell>
          <cell r="J2166">
            <v>0</v>
          </cell>
          <cell r="K2166">
            <v>0</v>
          </cell>
          <cell r="L2166">
            <v>0</v>
          </cell>
        </row>
        <row r="2167">
          <cell r="A2167" t="str">
            <v>EE2300  직경 16-25 M/M</v>
          </cell>
          <cell r="C2167">
            <v>0</v>
          </cell>
          <cell r="E2167">
            <v>0</v>
          </cell>
          <cell r="F2167">
            <v>360393446</v>
          </cell>
          <cell r="G2167">
            <v>0</v>
          </cell>
          <cell r="H2167">
            <v>478022714</v>
          </cell>
          <cell r="I2167">
            <v>0</v>
          </cell>
          <cell r="J2167">
            <v>4970000</v>
          </cell>
          <cell r="K2167">
            <v>0</v>
          </cell>
          <cell r="L2167">
            <v>843386160</v>
          </cell>
        </row>
        <row r="2168">
          <cell r="A2168" t="str">
            <v>EE2310 가공조립(간단)</v>
          </cell>
          <cell r="C2168">
            <v>0</v>
          </cell>
          <cell r="D2168" t="str">
            <v>TON</v>
          </cell>
          <cell r="E2168">
            <v>0</v>
          </cell>
          <cell r="F2168">
            <v>0</v>
          </cell>
          <cell r="G2168">
            <v>0</v>
          </cell>
          <cell r="H2168">
            <v>0</v>
          </cell>
          <cell r="I2168">
            <v>0</v>
          </cell>
          <cell r="J2168">
            <v>0</v>
          </cell>
          <cell r="K2168">
            <v>0</v>
          </cell>
          <cell r="L2168">
            <v>0</v>
          </cell>
        </row>
        <row r="2169">
          <cell r="A2169" t="str">
            <v>EE2320 가공조립(보통)</v>
          </cell>
          <cell r="C2169">
            <v>0</v>
          </cell>
          <cell r="D2169" t="str">
            <v>TON</v>
          </cell>
          <cell r="E2169">
            <v>0</v>
          </cell>
          <cell r="F2169">
            <v>0</v>
          </cell>
          <cell r="G2169">
            <v>0</v>
          </cell>
          <cell r="H2169">
            <v>0</v>
          </cell>
          <cell r="I2169">
            <v>0</v>
          </cell>
          <cell r="J2169">
            <v>0</v>
          </cell>
          <cell r="K2169">
            <v>0</v>
          </cell>
          <cell r="L2169">
            <v>0</v>
          </cell>
        </row>
        <row r="2170">
          <cell r="A2170" t="str">
            <v>EE2330 가공조립(복잡)</v>
          </cell>
          <cell r="C2170">
            <v>888.452</v>
          </cell>
          <cell r="D2170" t="str">
            <v>TON</v>
          </cell>
          <cell r="E2170">
            <v>405642</v>
          </cell>
          <cell r="F2170">
            <v>360393446</v>
          </cell>
          <cell r="G2170">
            <v>538040</v>
          </cell>
          <cell r="H2170">
            <v>478022714</v>
          </cell>
          <cell r="I2170">
            <v>5594</v>
          </cell>
          <cell r="J2170">
            <v>4970000</v>
          </cell>
          <cell r="K2170">
            <v>949276</v>
          </cell>
          <cell r="L2170">
            <v>843386160</v>
          </cell>
          <cell r="M2170" t="str">
            <v>#.257</v>
          </cell>
        </row>
        <row r="2171">
          <cell r="A2171" t="str">
            <v>EE2340 가공조립(매우복잡)</v>
          </cell>
          <cell r="C2171">
            <v>0</v>
          </cell>
          <cell r="D2171" t="str">
            <v>TON</v>
          </cell>
          <cell r="E2171">
            <v>0</v>
          </cell>
          <cell r="F2171">
            <v>0</v>
          </cell>
          <cell r="G2171">
            <v>0</v>
          </cell>
          <cell r="H2171">
            <v>0</v>
          </cell>
          <cell r="I2171">
            <v>0</v>
          </cell>
          <cell r="J2171">
            <v>0</v>
          </cell>
          <cell r="K2171">
            <v>0</v>
          </cell>
          <cell r="L2171">
            <v>0</v>
          </cell>
        </row>
        <row r="2172">
          <cell r="A2172" t="str">
            <v>EE2400  직경 29-35 M/M</v>
          </cell>
          <cell r="C2172">
            <v>0</v>
          </cell>
          <cell r="E2172">
            <v>0</v>
          </cell>
          <cell r="F2172">
            <v>0</v>
          </cell>
          <cell r="G2172">
            <v>0</v>
          </cell>
          <cell r="H2172">
            <v>0</v>
          </cell>
          <cell r="I2172">
            <v>0</v>
          </cell>
          <cell r="J2172">
            <v>0</v>
          </cell>
          <cell r="K2172">
            <v>0</v>
          </cell>
          <cell r="L2172">
            <v>0</v>
          </cell>
        </row>
        <row r="2173">
          <cell r="A2173" t="str">
            <v>EE2410 가공조립(간단)</v>
          </cell>
          <cell r="C2173">
            <v>0</v>
          </cell>
          <cell r="D2173" t="str">
            <v>TON</v>
          </cell>
          <cell r="E2173">
            <v>0</v>
          </cell>
          <cell r="F2173">
            <v>0</v>
          </cell>
          <cell r="G2173">
            <v>0</v>
          </cell>
          <cell r="H2173">
            <v>0</v>
          </cell>
          <cell r="I2173">
            <v>0</v>
          </cell>
          <cell r="J2173">
            <v>0</v>
          </cell>
          <cell r="K2173">
            <v>0</v>
          </cell>
          <cell r="L2173">
            <v>0</v>
          </cell>
        </row>
        <row r="2174">
          <cell r="A2174" t="str">
            <v>EE2420 가공조립(보통)</v>
          </cell>
          <cell r="C2174">
            <v>0</v>
          </cell>
          <cell r="D2174" t="str">
            <v>TON</v>
          </cell>
          <cell r="E2174">
            <v>0</v>
          </cell>
          <cell r="F2174">
            <v>0</v>
          </cell>
          <cell r="G2174">
            <v>0</v>
          </cell>
          <cell r="H2174">
            <v>0</v>
          </cell>
          <cell r="I2174">
            <v>0</v>
          </cell>
          <cell r="J2174">
            <v>0</v>
          </cell>
          <cell r="K2174">
            <v>0</v>
          </cell>
          <cell r="L2174">
            <v>0</v>
          </cell>
        </row>
        <row r="2175">
          <cell r="A2175" t="str">
            <v>EE2430 가공조립(복잡)</v>
          </cell>
          <cell r="C2175">
            <v>0</v>
          </cell>
          <cell r="D2175" t="str">
            <v>TON</v>
          </cell>
          <cell r="E2175">
            <v>0</v>
          </cell>
          <cell r="F2175">
            <v>0</v>
          </cell>
          <cell r="G2175">
            <v>0</v>
          </cell>
          <cell r="H2175">
            <v>0</v>
          </cell>
          <cell r="I2175">
            <v>0</v>
          </cell>
          <cell r="J2175">
            <v>0</v>
          </cell>
          <cell r="K2175">
            <v>0</v>
          </cell>
          <cell r="L2175">
            <v>0</v>
          </cell>
        </row>
        <row r="2176">
          <cell r="A2176" t="str">
            <v>EE2440 가공조립(매우복잡)</v>
          </cell>
          <cell r="C2176">
            <v>0</v>
          </cell>
          <cell r="D2176" t="str">
            <v>TON</v>
          </cell>
          <cell r="E2176">
            <v>0</v>
          </cell>
          <cell r="F2176">
            <v>0</v>
          </cell>
          <cell r="G2176">
            <v>0</v>
          </cell>
          <cell r="H2176">
            <v>0</v>
          </cell>
          <cell r="I2176">
            <v>0</v>
          </cell>
          <cell r="J2176">
            <v>0</v>
          </cell>
          <cell r="K2176">
            <v>0</v>
          </cell>
          <cell r="L2176">
            <v>0</v>
          </cell>
        </row>
        <row r="2177">
          <cell r="A2177" t="str">
            <v>EE7000  특수한이음</v>
          </cell>
          <cell r="C2177">
            <v>0</v>
          </cell>
          <cell r="E2177">
            <v>0</v>
          </cell>
          <cell r="F2177">
            <v>381289600</v>
          </cell>
          <cell r="G2177">
            <v>0</v>
          </cell>
          <cell r="H2177">
            <v>0</v>
          </cell>
          <cell r="I2177">
            <v>0</v>
          </cell>
          <cell r="J2177">
            <v>0</v>
          </cell>
          <cell r="K2177">
            <v>0</v>
          </cell>
          <cell r="L2177">
            <v>381289600</v>
          </cell>
        </row>
        <row r="2178">
          <cell r="A2178" t="str">
            <v>EE7100  나사식 이음</v>
          </cell>
          <cell r="C2178">
            <v>0</v>
          </cell>
          <cell r="E2178">
            <v>0</v>
          </cell>
          <cell r="F2178">
            <v>381289600</v>
          </cell>
          <cell r="G2178">
            <v>0</v>
          </cell>
          <cell r="H2178">
            <v>0</v>
          </cell>
          <cell r="I2178">
            <v>0</v>
          </cell>
          <cell r="J2178">
            <v>0</v>
          </cell>
          <cell r="K2178">
            <v>0</v>
          </cell>
          <cell r="L2178">
            <v>381289600</v>
          </cell>
        </row>
        <row r="2179">
          <cell r="A2179" t="str">
            <v>EE7101 직경 10 M/M 이하</v>
          </cell>
          <cell r="C2179">
            <v>0</v>
          </cell>
          <cell r="D2179" t="str">
            <v>NR</v>
          </cell>
          <cell r="E2179">
            <v>0</v>
          </cell>
          <cell r="F2179">
            <v>0</v>
          </cell>
          <cell r="G2179">
            <v>0</v>
          </cell>
          <cell r="H2179">
            <v>0</v>
          </cell>
          <cell r="I2179">
            <v>0</v>
          </cell>
          <cell r="J2179">
            <v>0</v>
          </cell>
          <cell r="K2179">
            <v>0</v>
          </cell>
          <cell r="L2179">
            <v>0</v>
          </cell>
        </row>
        <row r="2180">
          <cell r="A2180" t="str">
            <v>EE7102 직경 13 M/M</v>
          </cell>
          <cell r="C2180">
            <v>0</v>
          </cell>
          <cell r="D2180" t="str">
            <v>NR</v>
          </cell>
          <cell r="E2180">
            <v>0</v>
          </cell>
          <cell r="F2180">
            <v>0</v>
          </cell>
          <cell r="G2180">
            <v>0</v>
          </cell>
          <cell r="H2180">
            <v>0</v>
          </cell>
          <cell r="I2180">
            <v>0</v>
          </cell>
          <cell r="J2180">
            <v>0</v>
          </cell>
          <cell r="K2180">
            <v>0</v>
          </cell>
          <cell r="L2180">
            <v>0</v>
          </cell>
        </row>
        <row r="2181">
          <cell r="A2181" t="str">
            <v>EE7103 직경 16-25 M/M</v>
          </cell>
          <cell r="C2181">
            <v>56072</v>
          </cell>
          <cell r="D2181" t="str">
            <v>NR</v>
          </cell>
          <cell r="E2181">
            <v>6800</v>
          </cell>
          <cell r="F2181">
            <v>381289600</v>
          </cell>
          <cell r="G2181">
            <v>0</v>
          </cell>
          <cell r="H2181">
            <v>0</v>
          </cell>
          <cell r="I2181">
            <v>0</v>
          </cell>
          <cell r="J2181">
            <v>0</v>
          </cell>
          <cell r="K2181">
            <v>6800</v>
          </cell>
          <cell r="L2181">
            <v>381289600</v>
          </cell>
          <cell r="M2181" t="str">
            <v>#.258</v>
          </cell>
        </row>
        <row r="2182">
          <cell r="A2182" t="str">
            <v>EE7104 직경 29-35 M/M</v>
          </cell>
          <cell r="C2182">
            <v>0</v>
          </cell>
          <cell r="D2182" t="str">
            <v>NR</v>
          </cell>
          <cell r="E2182">
            <v>0</v>
          </cell>
          <cell r="F2182">
            <v>0</v>
          </cell>
          <cell r="G2182">
            <v>0</v>
          </cell>
          <cell r="H2182">
            <v>0</v>
          </cell>
          <cell r="I2182">
            <v>0</v>
          </cell>
          <cell r="J2182">
            <v>0</v>
          </cell>
          <cell r="K2182">
            <v>0</v>
          </cell>
          <cell r="L2182">
            <v>0</v>
          </cell>
        </row>
        <row r="2183">
          <cell r="A2183" t="str">
            <v>EE7200 용접식 이음</v>
          </cell>
          <cell r="C2183">
            <v>0</v>
          </cell>
          <cell r="E2183">
            <v>0</v>
          </cell>
          <cell r="F2183">
            <v>0</v>
          </cell>
          <cell r="G2183">
            <v>0</v>
          </cell>
          <cell r="H2183">
            <v>0</v>
          </cell>
          <cell r="I2183">
            <v>0</v>
          </cell>
          <cell r="J2183">
            <v>0</v>
          </cell>
          <cell r="K2183">
            <v>0</v>
          </cell>
          <cell r="L2183">
            <v>0</v>
          </cell>
        </row>
        <row r="2184">
          <cell r="A2184" t="str">
            <v>EE7201 직경 10 M/M 이하</v>
          </cell>
          <cell r="C2184">
            <v>0</v>
          </cell>
          <cell r="D2184" t="str">
            <v>M</v>
          </cell>
          <cell r="E2184">
            <v>0</v>
          </cell>
          <cell r="F2184">
            <v>0</v>
          </cell>
          <cell r="G2184">
            <v>0</v>
          </cell>
          <cell r="H2184">
            <v>0</v>
          </cell>
          <cell r="I2184">
            <v>0</v>
          </cell>
          <cell r="J2184">
            <v>0</v>
          </cell>
          <cell r="K2184">
            <v>0</v>
          </cell>
          <cell r="L2184">
            <v>0</v>
          </cell>
        </row>
        <row r="2185">
          <cell r="A2185" t="str">
            <v>EE7202 직경 13 M/M</v>
          </cell>
          <cell r="C2185">
            <v>0</v>
          </cell>
          <cell r="D2185" t="str">
            <v>M</v>
          </cell>
          <cell r="E2185">
            <v>0</v>
          </cell>
          <cell r="F2185">
            <v>0</v>
          </cell>
          <cell r="G2185">
            <v>0</v>
          </cell>
          <cell r="H2185">
            <v>0</v>
          </cell>
          <cell r="I2185">
            <v>0</v>
          </cell>
          <cell r="J2185">
            <v>0</v>
          </cell>
          <cell r="K2185">
            <v>0</v>
          </cell>
          <cell r="L2185">
            <v>0</v>
          </cell>
        </row>
        <row r="2186">
          <cell r="A2186" t="str">
            <v>EE7203 직경 16-25 M/M</v>
          </cell>
          <cell r="C2186">
            <v>0</v>
          </cell>
          <cell r="D2186" t="str">
            <v>M</v>
          </cell>
          <cell r="E2186">
            <v>0</v>
          </cell>
          <cell r="F2186">
            <v>0</v>
          </cell>
          <cell r="G2186">
            <v>0</v>
          </cell>
          <cell r="H2186">
            <v>0</v>
          </cell>
          <cell r="I2186">
            <v>0</v>
          </cell>
          <cell r="J2186">
            <v>0</v>
          </cell>
          <cell r="K2186">
            <v>0</v>
          </cell>
          <cell r="L2186">
            <v>0</v>
          </cell>
        </row>
        <row r="2187">
          <cell r="A2187" t="str">
            <v>EE7204 직경 29-35 M/M</v>
          </cell>
          <cell r="C2187">
            <v>0</v>
          </cell>
          <cell r="D2187" t="str">
            <v>M</v>
          </cell>
          <cell r="E2187">
            <v>0</v>
          </cell>
          <cell r="F2187">
            <v>0</v>
          </cell>
          <cell r="G2187">
            <v>0</v>
          </cell>
          <cell r="H2187">
            <v>0</v>
          </cell>
          <cell r="I2187">
            <v>0</v>
          </cell>
          <cell r="J2187">
            <v>0</v>
          </cell>
          <cell r="K2187">
            <v>0</v>
          </cell>
          <cell r="L2187">
            <v>0</v>
          </cell>
        </row>
        <row r="2188">
          <cell r="A2188" t="str">
            <v>EE7300 철근인상작업</v>
          </cell>
          <cell r="C2188">
            <v>0</v>
          </cell>
          <cell r="E2188">
            <v>0</v>
          </cell>
          <cell r="F2188">
            <v>8414240</v>
          </cell>
          <cell r="G2188">
            <v>0</v>
          </cell>
          <cell r="H2188">
            <v>29370720</v>
          </cell>
          <cell r="I2188">
            <v>0</v>
          </cell>
          <cell r="J2188">
            <v>38211520</v>
          </cell>
          <cell r="K2188">
            <v>0</v>
          </cell>
          <cell r="L2188">
            <v>75996480</v>
          </cell>
        </row>
        <row r="2189">
          <cell r="A2189" t="str">
            <v>EE7301 H=30M 미만</v>
          </cell>
          <cell r="C2189">
            <v>3440</v>
          </cell>
          <cell r="D2189" t="str">
            <v>TON</v>
          </cell>
          <cell r="E2189">
            <v>2446</v>
          </cell>
          <cell r="F2189">
            <v>8414240</v>
          </cell>
          <cell r="G2189">
            <v>8538</v>
          </cell>
          <cell r="H2189">
            <v>29370720</v>
          </cell>
          <cell r="I2189">
            <v>11108</v>
          </cell>
          <cell r="J2189">
            <v>38211520</v>
          </cell>
          <cell r="K2189">
            <v>22092</v>
          </cell>
          <cell r="L2189">
            <v>75996480</v>
          </cell>
          <cell r="M2189" t="str">
            <v>#.259</v>
          </cell>
        </row>
        <row r="2190">
          <cell r="A2190" t="str">
            <v>EE7302 H=30M 이상</v>
          </cell>
          <cell r="C2190">
            <v>0</v>
          </cell>
          <cell r="D2190" t="str">
            <v>TON</v>
          </cell>
          <cell r="E2190">
            <v>0</v>
          </cell>
          <cell r="F2190">
            <v>0</v>
          </cell>
          <cell r="G2190">
            <v>0</v>
          </cell>
          <cell r="H2190">
            <v>0</v>
          </cell>
          <cell r="I2190">
            <v>0</v>
          </cell>
          <cell r="J2190">
            <v>0</v>
          </cell>
          <cell r="K2190">
            <v>0</v>
          </cell>
          <cell r="L2190">
            <v>0</v>
          </cell>
        </row>
        <row r="2191">
          <cell r="A2191" t="str">
            <v>EE7400 스페이셔 설치</v>
          </cell>
          <cell r="C2191">
            <v>0</v>
          </cell>
          <cell r="E2191">
            <v>0</v>
          </cell>
          <cell r="F2191">
            <v>17339600</v>
          </cell>
          <cell r="G2191">
            <v>0</v>
          </cell>
          <cell r="H2191">
            <v>0</v>
          </cell>
          <cell r="I2191">
            <v>0</v>
          </cell>
          <cell r="J2191">
            <v>0</v>
          </cell>
          <cell r="K2191">
            <v>0</v>
          </cell>
          <cell r="L2191">
            <v>17339600</v>
          </cell>
        </row>
        <row r="2192">
          <cell r="A2192" t="str">
            <v>EE7401 슬래브 및 기초</v>
          </cell>
          <cell r="C2192">
            <v>28834</v>
          </cell>
          <cell r="D2192" t="str">
            <v>M2</v>
          </cell>
          <cell r="E2192">
            <v>320</v>
          </cell>
          <cell r="F2192">
            <v>9226880</v>
          </cell>
          <cell r="G2192">
            <v>0</v>
          </cell>
          <cell r="H2192">
            <v>0</v>
          </cell>
          <cell r="I2192">
            <v>0</v>
          </cell>
          <cell r="J2192">
            <v>0</v>
          </cell>
          <cell r="K2192">
            <v>320</v>
          </cell>
          <cell r="L2192">
            <v>9226880</v>
          </cell>
          <cell r="M2192" t="str">
            <v>#.210</v>
          </cell>
        </row>
        <row r="2193">
          <cell r="A2193" t="str">
            <v>EE7402 벽체용</v>
          </cell>
          <cell r="C2193">
            <v>24145</v>
          </cell>
          <cell r="D2193" t="str">
            <v>M2</v>
          </cell>
          <cell r="E2193">
            <v>336</v>
          </cell>
          <cell r="F2193">
            <v>8112720</v>
          </cell>
          <cell r="G2193">
            <v>0</v>
          </cell>
          <cell r="H2193">
            <v>0</v>
          </cell>
          <cell r="I2193">
            <v>0</v>
          </cell>
          <cell r="J2193">
            <v>0</v>
          </cell>
          <cell r="K2193">
            <v>336</v>
          </cell>
          <cell r="L2193">
            <v>8112720</v>
          </cell>
          <cell r="M2193" t="str">
            <v>#.211</v>
          </cell>
        </row>
        <row r="2194">
          <cell r="A2194" t="str">
            <v>EA 콘크리트 생산및 운반</v>
          </cell>
          <cell r="C2194">
            <v>0</v>
          </cell>
          <cell r="E2194">
            <v>0</v>
          </cell>
          <cell r="F2194">
            <v>1983799144</v>
          </cell>
          <cell r="G2194">
            <v>0</v>
          </cell>
          <cell r="H2194">
            <v>477858556</v>
          </cell>
          <cell r="I2194">
            <v>0</v>
          </cell>
          <cell r="J2194">
            <v>500493013</v>
          </cell>
          <cell r="K2194">
            <v>0</v>
          </cell>
          <cell r="L2194">
            <v>2962150713</v>
          </cell>
        </row>
        <row r="2195">
          <cell r="A2195" t="str">
            <v>EA8000  450KG/CM2</v>
          </cell>
          <cell r="C2195">
            <v>0</v>
          </cell>
          <cell r="E2195">
            <v>0</v>
          </cell>
          <cell r="F2195">
            <v>0</v>
          </cell>
          <cell r="G2195">
            <v>0</v>
          </cell>
          <cell r="H2195">
            <v>0</v>
          </cell>
          <cell r="I2195">
            <v>0</v>
          </cell>
          <cell r="J2195">
            <v>0</v>
          </cell>
          <cell r="K2195">
            <v>0</v>
          </cell>
          <cell r="L2195">
            <v>0</v>
          </cell>
        </row>
        <row r="2196">
          <cell r="A2196" t="str">
            <v>EA8200  450KG/CM2,골재최대 19 M/M</v>
          </cell>
          <cell r="C2196">
            <v>0</v>
          </cell>
          <cell r="D2196" t="str">
            <v>M3</v>
          </cell>
          <cell r="E2196">
            <v>0</v>
          </cell>
          <cell r="F2196">
            <v>0</v>
          </cell>
          <cell r="G2196">
            <v>0</v>
          </cell>
          <cell r="H2196">
            <v>0</v>
          </cell>
          <cell r="I2196">
            <v>0</v>
          </cell>
          <cell r="J2196">
            <v>0</v>
          </cell>
          <cell r="K2196">
            <v>0</v>
          </cell>
          <cell r="L2196">
            <v>0</v>
          </cell>
        </row>
        <row r="2197">
          <cell r="A2197" t="str">
            <v>EA7000  400KG/CM2</v>
          </cell>
          <cell r="C2197">
            <v>0</v>
          </cell>
          <cell r="E2197">
            <v>0</v>
          </cell>
          <cell r="F2197">
            <v>436001016</v>
          </cell>
          <cell r="G2197">
            <v>0</v>
          </cell>
          <cell r="H2197">
            <v>82683788</v>
          </cell>
          <cell r="I2197">
            <v>0</v>
          </cell>
          <cell r="J2197">
            <v>85886976</v>
          </cell>
          <cell r="K2197">
            <v>0</v>
          </cell>
          <cell r="L2197">
            <v>604571780</v>
          </cell>
        </row>
        <row r="2198">
          <cell r="A2198" t="str">
            <v>EA7200  400KG/CM2,골재최대 19 M/M</v>
          </cell>
          <cell r="C2198">
            <v>7988</v>
          </cell>
          <cell r="D2198" t="str">
            <v>M3</v>
          </cell>
          <cell r="E2198">
            <v>54582</v>
          </cell>
          <cell r="F2198">
            <v>436001016</v>
          </cell>
          <cell r="G2198">
            <v>10351</v>
          </cell>
          <cell r="H2198">
            <v>82683788</v>
          </cell>
          <cell r="I2198">
            <v>10752</v>
          </cell>
          <cell r="J2198">
            <v>85886976</v>
          </cell>
          <cell r="K2198">
            <v>75685</v>
          </cell>
          <cell r="L2198">
            <v>604571780</v>
          </cell>
          <cell r="M2198" t="str">
            <v>#.260</v>
          </cell>
        </row>
        <row r="2199">
          <cell r="A2199" t="str">
            <v>EA5000  270KG/CM2</v>
          </cell>
          <cell r="C2199">
            <v>0</v>
          </cell>
          <cell r="E2199">
            <v>0</v>
          </cell>
          <cell r="F2199">
            <v>303587595</v>
          </cell>
          <cell r="G2199">
            <v>0</v>
          </cell>
          <cell r="H2199">
            <v>69941290</v>
          </cell>
          <cell r="I2199">
            <v>0</v>
          </cell>
          <cell r="J2199">
            <v>71582235</v>
          </cell>
          <cell r="K2199">
            <v>0</v>
          </cell>
          <cell r="L2199">
            <v>445111120</v>
          </cell>
        </row>
        <row r="2200">
          <cell r="A2200" t="str">
            <v>EA5300 골재최대 25 M/M</v>
          </cell>
          <cell r="C2200">
            <v>6385</v>
          </cell>
          <cell r="D2200" t="str">
            <v>M3</v>
          </cell>
          <cell r="E2200">
            <v>47547</v>
          </cell>
          <cell r="F2200">
            <v>303587595</v>
          </cell>
          <cell r="G2200">
            <v>10954</v>
          </cell>
          <cell r="H2200">
            <v>69941290</v>
          </cell>
          <cell r="I2200">
            <v>11211</v>
          </cell>
          <cell r="J2200">
            <v>71582235</v>
          </cell>
          <cell r="K2200">
            <v>69712</v>
          </cell>
          <cell r="L2200">
            <v>445111120</v>
          </cell>
          <cell r="M2200" t="str">
            <v>#.261</v>
          </cell>
        </row>
        <row r="2201">
          <cell r="A2201" t="str">
            <v>EA5310 골재최대 25 M/M(섬유보강)</v>
          </cell>
          <cell r="C2201">
            <v>0</v>
          </cell>
          <cell r="D2201" t="str">
            <v>M3</v>
          </cell>
          <cell r="E2201">
            <v>0</v>
          </cell>
          <cell r="F2201">
            <v>0</v>
          </cell>
          <cell r="G2201">
            <v>0</v>
          </cell>
          <cell r="H2201">
            <v>0</v>
          </cell>
          <cell r="I2201">
            <v>0</v>
          </cell>
          <cell r="J2201">
            <v>0</v>
          </cell>
          <cell r="K2201">
            <v>0</v>
          </cell>
          <cell r="L2201">
            <v>0</v>
          </cell>
        </row>
        <row r="2202">
          <cell r="A2202" t="str">
            <v>EA5320 골재최대 25 M/M(저발열시멘트)</v>
          </cell>
          <cell r="C2202">
            <v>0</v>
          </cell>
          <cell r="D2202" t="str">
            <v>M3</v>
          </cell>
          <cell r="E2202">
            <v>0</v>
          </cell>
          <cell r="F2202">
            <v>0</v>
          </cell>
          <cell r="G2202">
            <v>0</v>
          </cell>
          <cell r="H2202">
            <v>0</v>
          </cell>
          <cell r="I2202">
            <v>0</v>
          </cell>
          <cell r="J2202">
            <v>0</v>
          </cell>
          <cell r="K2202">
            <v>0</v>
          </cell>
          <cell r="L2202">
            <v>0</v>
          </cell>
        </row>
        <row r="2203">
          <cell r="A2203" t="str">
            <v>EA4000  240KG/CM2</v>
          </cell>
          <cell r="C2203">
            <v>0</v>
          </cell>
          <cell r="E2203">
            <v>0</v>
          </cell>
          <cell r="F2203">
            <v>1240895298</v>
          </cell>
          <cell r="G2203">
            <v>0</v>
          </cell>
          <cell r="H2203">
            <v>324399337</v>
          </cell>
          <cell r="I2203">
            <v>0</v>
          </cell>
          <cell r="J2203">
            <v>342189661</v>
          </cell>
          <cell r="K2203">
            <v>0</v>
          </cell>
          <cell r="L2203">
            <v>1907484296</v>
          </cell>
        </row>
        <row r="2204">
          <cell r="A2204" t="str">
            <v>EA4200 골재최대 19 M/M</v>
          </cell>
          <cell r="C2204">
            <v>1219</v>
          </cell>
          <cell r="D2204" t="str">
            <v>M3</v>
          </cell>
          <cell r="E2204">
            <v>49562</v>
          </cell>
          <cell r="F2204">
            <v>60416078</v>
          </cell>
          <cell r="G2204">
            <v>17723</v>
          </cell>
          <cell r="H2204">
            <v>21604337</v>
          </cell>
          <cell r="I2204">
            <v>18839</v>
          </cell>
          <cell r="J2204">
            <v>22964741</v>
          </cell>
          <cell r="K2204">
            <v>86124</v>
          </cell>
          <cell r="L2204">
            <v>104985156</v>
          </cell>
          <cell r="M2204" t="str">
            <v>#.262</v>
          </cell>
        </row>
        <row r="2205">
          <cell r="A2205" t="str">
            <v>EA4300 골재최대 25 M/M</v>
          </cell>
          <cell r="C2205">
            <v>0</v>
          </cell>
          <cell r="D2205" t="str">
            <v>M3</v>
          </cell>
          <cell r="E2205">
            <v>0</v>
          </cell>
          <cell r="F2205">
            <v>0</v>
          </cell>
          <cell r="G2205">
            <v>0</v>
          </cell>
          <cell r="H2205">
            <v>0</v>
          </cell>
          <cell r="I2205">
            <v>0</v>
          </cell>
          <cell r="J2205">
            <v>0</v>
          </cell>
          <cell r="K2205">
            <v>0</v>
          </cell>
          <cell r="L2205">
            <v>0</v>
          </cell>
        </row>
        <row r="2206">
          <cell r="A2206" t="str">
            <v>EA4320 골재최대 25 M/M(수중)</v>
          </cell>
          <cell r="C2206">
            <v>0</v>
          </cell>
          <cell r="D2206" t="str">
            <v>M3</v>
          </cell>
          <cell r="E2206">
            <v>0</v>
          </cell>
          <cell r="F2206">
            <v>0</v>
          </cell>
          <cell r="G2206">
            <v>0</v>
          </cell>
          <cell r="H2206">
            <v>0</v>
          </cell>
          <cell r="I2206">
            <v>0</v>
          </cell>
          <cell r="J2206">
            <v>0</v>
          </cell>
          <cell r="K2206">
            <v>0</v>
          </cell>
          <cell r="L2206">
            <v>0</v>
          </cell>
        </row>
        <row r="2207">
          <cell r="A2207" t="str">
            <v>EA4400 골재최대 32 M/M</v>
          </cell>
          <cell r="B2207" t="str">
            <v>--</v>
          </cell>
          <cell r="C2207">
            <v>26330</v>
          </cell>
          <cell r="D2207" t="str">
            <v>M3</v>
          </cell>
          <cell r="E2207">
            <v>44834</v>
          </cell>
          <cell r="F2207">
            <v>1180479220</v>
          </cell>
          <cell r="G2207">
            <v>11500</v>
          </cell>
          <cell r="H2207">
            <v>302795000</v>
          </cell>
          <cell r="I2207">
            <v>12124</v>
          </cell>
          <cell r="J2207">
            <v>319224920</v>
          </cell>
          <cell r="K2207">
            <v>68458</v>
          </cell>
          <cell r="L2207">
            <v>1802499140</v>
          </cell>
          <cell r="M2207" t="str">
            <v>#.189</v>
          </cell>
        </row>
        <row r="2208">
          <cell r="A2208" t="str">
            <v>EA4410 골재최대 32 M/M(저발열)</v>
          </cell>
          <cell r="C2208">
            <v>0</v>
          </cell>
          <cell r="D2208" t="str">
            <v>M3</v>
          </cell>
          <cell r="E2208">
            <v>0</v>
          </cell>
          <cell r="F2208">
            <v>0</v>
          </cell>
          <cell r="G2208">
            <v>0</v>
          </cell>
          <cell r="H2208">
            <v>0</v>
          </cell>
          <cell r="I2208">
            <v>0</v>
          </cell>
          <cell r="J2208">
            <v>0</v>
          </cell>
          <cell r="K2208">
            <v>0</v>
          </cell>
          <cell r="L2208">
            <v>0</v>
          </cell>
        </row>
        <row r="2209">
          <cell r="A2209" t="str">
            <v>EA3000  210KG/CM2</v>
          </cell>
          <cell r="C2209">
            <v>0</v>
          </cell>
          <cell r="E2209">
            <v>0</v>
          </cell>
          <cell r="F2209">
            <v>3315235</v>
          </cell>
          <cell r="G2209">
            <v>0</v>
          </cell>
          <cell r="H2209">
            <v>834141</v>
          </cell>
          <cell r="I2209">
            <v>0</v>
          </cell>
          <cell r="J2209">
            <v>834141</v>
          </cell>
          <cell r="K2209">
            <v>0</v>
          </cell>
          <cell r="L2209">
            <v>4983517</v>
          </cell>
        </row>
        <row r="2210">
          <cell r="A2210" t="str">
            <v>EA3200 골재최대 19 M/M</v>
          </cell>
          <cell r="C2210">
            <v>0</v>
          </cell>
          <cell r="D2210" t="str">
            <v>M3</v>
          </cell>
          <cell r="E2210">
            <v>0</v>
          </cell>
          <cell r="F2210">
            <v>0</v>
          </cell>
          <cell r="G2210">
            <v>0</v>
          </cell>
          <cell r="H2210">
            <v>0</v>
          </cell>
          <cell r="I2210">
            <v>0</v>
          </cell>
          <cell r="J2210">
            <v>0</v>
          </cell>
          <cell r="K2210">
            <v>0</v>
          </cell>
          <cell r="L2210">
            <v>0</v>
          </cell>
        </row>
        <row r="2211">
          <cell r="A2211" t="str">
            <v>EA3300 골재최대 25 M/M</v>
          </cell>
          <cell r="C2211">
            <v>0</v>
          </cell>
          <cell r="D2211" t="str">
            <v>M3</v>
          </cell>
          <cell r="E2211">
            <v>0</v>
          </cell>
          <cell r="F2211">
            <v>0</v>
          </cell>
          <cell r="G2211">
            <v>0</v>
          </cell>
          <cell r="H2211">
            <v>0</v>
          </cell>
          <cell r="I2211">
            <v>0</v>
          </cell>
          <cell r="J2211">
            <v>0</v>
          </cell>
          <cell r="K2211">
            <v>0</v>
          </cell>
          <cell r="L2211">
            <v>0</v>
          </cell>
        </row>
        <row r="2212">
          <cell r="A2212" t="str">
            <v>EA3500 골재최대 40 M/M</v>
          </cell>
          <cell r="C2212">
            <v>77</v>
          </cell>
          <cell r="D2212" t="str">
            <v>M3</v>
          </cell>
          <cell r="E2212">
            <v>43055</v>
          </cell>
          <cell r="F2212">
            <v>3315235</v>
          </cell>
          <cell r="G2212">
            <v>10833</v>
          </cell>
          <cell r="H2212">
            <v>834141</v>
          </cell>
          <cell r="I2212">
            <v>10833</v>
          </cell>
          <cell r="J2212">
            <v>834141</v>
          </cell>
          <cell r="K2212">
            <v>64721</v>
          </cell>
          <cell r="L2212">
            <v>4983517</v>
          </cell>
          <cell r="M2212" t="str">
            <v>#.190</v>
          </cell>
        </row>
        <row r="2213">
          <cell r="A2213" t="str">
            <v>EA1600  150KG/CM2, 골재최대 40 M/M</v>
          </cell>
          <cell r="C2213">
            <v>0</v>
          </cell>
          <cell r="D2213" t="str">
            <v>M3</v>
          </cell>
          <cell r="E2213">
            <v>0</v>
          </cell>
          <cell r="F2213">
            <v>0</v>
          </cell>
          <cell r="G2213">
            <v>0</v>
          </cell>
          <cell r="H2213">
            <v>0</v>
          </cell>
          <cell r="I2213">
            <v>0</v>
          </cell>
          <cell r="J2213">
            <v>0</v>
          </cell>
          <cell r="K2213">
            <v>0</v>
          </cell>
          <cell r="L2213">
            <v>0</v>
          </cell>
        </row>
        <row r="2214">
          <cell r="A2214" t="str">
            <v>EB 콘크리트 구입</v>
          </cell>
          <cell r="C2214">
            <v>0</v>
          </cell>
          <cell r="E2214">
            <v>0</v>
          </cell>
          <cell r="F2214">
            <v>56458764</v>
          </cell>
          <cell r="G2214">
            <v>0</v>
          </cell>
          <cell r="H2214">
            <v>0</v>
          </cell>
          <cell r="I2214">
            <v>0</v>
          </cell>
          <cell r="J2214">
            <v>0</v>
          </cell>
          <cell r="K2214">
            <v>0</v>
          </cell>
          <cell r="L2214">
            <v>56458764</v>
          </cell>
        </row>
        <row r="2215">
          <cell r="A2215" t="str">
            <v>EB8000  450KG/CM2</v>
          </cell>
          <cell r="C2215">
            <v>0</v>
          </cell>
          <cell r="E2215">
            <v>0</v>
          </cell>
          <cell r="F2215">
            <v>0</v>
          </cell>
          <cell r="G2215">
            <v>0</v>
          </cell>
          <cell r="H2215">
            <v>0</v>
          </cell>
          <cell r="I2215">
            <v>0</v>
          </cell>
          <cell r="J2215">
            <v>0</v>
          </cell>
          <cell r="K2215">
            <v>0</v>
          </cell>
          <cell r="L2215">
            <v>0</v>
          </cell>
        </row>
        <row r="2216">
          <cell r="A2216" t="str">
            <v>EB8100 골재최대 15 M/M 이하</v>
          </cell>
          <cell r="C2216">
            <v>0</v>
          </cell>
          <cell r="D2216" t="str">
            <v>M3</v>
          </cell>
          <cell r="E2216">
            <v>0</v>
          </cell>
          <cell r="F2216">
            <v>0</v>
          </cell>
          <cell r="G2216">
            <v>0</v>
          </cell>
          <cell r="H2216">
            <v>0</v>
          </cell>
          <cell r="I2216">
            <v>0</v>
          </cell>
          <cell r="J2216">
            <v>0</v>
          </cell>
          <cell r="K2216">
            <v>0</v>
          </cell>
          <cell r="L2216">
            <v>0</v>
          </cell>
        </row>
        <row r="2217">
          <cell r="A2217" t="str">
            <v>EB8200 골재최대 19 M/M</v>
          </cell>
          <cell r="C2217">
            <v>0</v>
          </cell>
          <cell r="D2217" t="str">
            <v>M3</v>
          </cell>
          <cell r="E2217">
            <v>0</v>
          </cell>
          <cell r="F2217">
            <v>0</v>
          </cell>
          <cell r="G2217">
            <v>0</v>
          </cell>
          <cell r="H2217">
            <v>0</v>
          </cell>
          <cell r="I2217">
            <v>0</v>
          </cell>
          <cell r="J2217">
            <v>0</v>
          </cell>
          <cell r="K2217">
            <v>0</v>
          </cell>
          <cell r="L2217">
            <v>0</v>
          </cell>
        </row>
        <row r="2218">
          <cell r="A2218" t="str">
            <v>EB7200  400KG/CM2, 골재최대 19M/M</v>
          </cell>
          <cell r="C2218">
            <v>0</v>
          </cell>
          <cell r="E2218">
            <v>0</v>
          </cell>
          <cell r="F2218">
            <v>0</v>
          </cell>
          <cell r="G2218">
            <v>0</v>
          </cell>
          <cell r="H2218">
            <v>0</v>
          </cell>
          <cell r="I2218">
            <v>0</v>
          </cell>
          <cell r="J2218">
            <v>0</v>
          </cell>
          <cell r="K2218">
            <v>0</v>
          </cell>
          <cell r="L2218">
            <v>0</v>
          </cell>
        </row>
        <row r="2219">
          <cell r="A2219" t="str">
            <v>EB5000  270KG/CM2</v>
          </cell>
          <cell r="C2219">
            <v>0</v>
          </cell>
          <cell r="E2219">
            <v>0</v>
          </cell>
          <cell r="F2219">
            <v>0</v>
          </cell>
          <cell r="G2219">
            <v>0</v>
          </cell>
          <cell r="H2219">
            <v>0</v>
          </cell>
          <cell r="I2219">
            <v>0</v>
          </cell>
          <cell r="J2219">
            <v>0</v>
          </cell>
          <cell r="K2219">
            <v>0</v>
          </cell>
          <cell r="L2219">
            <v>0</v>
          </cell>
        </row>
        <row r="2220">
          <cell r="A2220" t="str">
            <v>EB5300 골재최대 25 M/M</v>
          </cell>
          <cell r="C2220">
            <v>0</v>
          </cell>
          <cell r="D2220" t="str">
            <v>M3</v>
          </cell>
          <cell r="E2220">
            <v>0</v>
          </cell>
          <cell r="F2220">
            <v>0</v>
          </cell>
          <cell r="G2220">
            <v>0</v>
          </cell>
          <cell r="H2220">
            <v>0</v>
          </cell>
          <cell r="I2220">
            <v>0</v>
          </cell>
          <cell r="J2220">
            <v>0</v>
          </cell>
          <cell r="K2220">
            <v>0</v>
          </cell>
          <cell r="L2220">
            <v>0</v>
          </cell>
        </row>
        <row r="2221">
          <cell r="A2221" t="str">
            <v>EB5310 골재최대 25 M/M (섬유보강)</v>
          </cell>
          <cell r="C2221">
            <v>0</v>
          </cell>
          <cell r="D2221" t="str">
            <v>M3</v>
          </cell>
          <cell r="E2221">
            <v>0</v>
          </cell>
          <cell r="F2221">
            <v>0</v>
          </cell>
          <cell r="G2221">
            <v>0</v>
          </cell>
          <cell r="H2221">
            <v>0</v>
          </cell>
          <cell r="I2221">
            <v>0</v>
          </cell>
          <cell r="J2221">
            <v>0</v>
          </cell>
          <cell r="K2221">
            <v>0</v>
          </cell>
          <cell r="L2221">
            <v>0</v>
          </cell>
        </row>
        <row r="2222">
          <cell r="A2222" t="str">
            <v>EB4000  240KG/CM2</v>
          </cell>
          <cell r="C2222">
            <v>0</v>
          </cell>
          <cell r="E2222">
            <v>0</v>
          </cell>
          <cell r="F2222">
            <v>0</v>
          </cell>
          <cell r="G2222">
            <v>0</v>
          </cell>
          <cell r="H2222">
            <v>0</v>
          </cell>
          <cell r="I2222">
            <v>0</v>
          </cell>
          <cell r="J2222">
            <v>0</v>
          </cell>
          <cell r="K2222">
            <v>0</v>
          </cell>
          <cell r="L2222">
            <v>0</v>
          </cell>
        </row>
        <row r="2223">
          <cell r="A2223" t="str">
            <v>EB4200 골재최대 19 M/M</v>
          </cell>
          <cell r="C2223">
            <v>0</v>
          </cell>
          <cell r="D2223" t="str">
            <v>M3</v>
          </cell>
          <cell r="E2223">
            <v>0</v>
          </cell>
          <cell r="F2223">
            <v>0</v>
          </cell>
          <cell r="G2223">
            <v>0</v>
          </cell>
          <cell r="H2223">
            <v>0</v>
          </cell>
          <cell r="I2223">
            <v>0</v>
          </cell>
          <cell r="J2223">
            <v>0</v>
          </cell>
          <cell r="K2223">
            <v>0</v>
          </cell>
          <cell r="L2223">
            <v>0</v>
          </cell>
        </row>
        <row r="2224">
          <cell r="A2224" t="str">
            <v>EB4300 골재최대 25 M/M</v>
          </cell>
          <cell r="C2224">
            <v>0</v>
          </cell>
          <cell r="D2224" t="str">
            <v>M3</v>
          </cell>
          <cell r="E2224">
            <v>0</v>
          </cell>
          <cell r="F2224">
            <v>0</v>
          </cell>
          <cell r="G2224">
            <v>0</v>
          </cell>
          <cell r="H2224">
            <v>0</v>
          </cell>
          <cell r="I2224">
            <v>0</v>
          </cell>
          <cell r="J2224">
            <v>0</v>
          </cell>
          <cell r="K2224">
            <v>0</v>
          </cell>
          <cell r="L2224">
            <v>0</v>
          </cell>
        </row>
        <row r="2225">
          <cell r="A2225" t="str">
            <v>EB4320 골재최대 25 M/M(수중)</v>
          </cell>
          <cell r="C2225">
            <v>0</v>
          </cell>
          <cell r="D2225" t="str">
            <v>M3</v>
          </cell>
          <cell r="E2225">
            <v>0</v>
          </cell>
          <cell r="F2225">
            <v>0</v>
          </cell>
          <cell r="G2225">
            <v>0</v>
          </cell>
          <cell r="H2225">
            <v>0</v>
          </cell>
          <cell r="I2225">
            <v>0</v>
          </cell>
          <cell r="J2225">
            <v>0</v>
          </cell>
          <cell r="K2225">
            <v>0</v>
          </cell>
          <cell r="L2225">
            <v>0</v>
          </cell>
        </row>
        <row r="2226">
          <cell r="A2226" t="str">
            <v>EB4400 골재최대 32 M/M</v>
          </cell>
          <cell r="C2226">
            <v>0</v>
          </cell>
          <cell r="D2226" t="str">
            <v>M3</v>
          </cell>
          <cell r="E2226">
            <v>0</v>
          </cell>
          <cell r="F2226">
            <v>0</v>
          </cell>
          <cell r="G2226">
            <v>0</v>
          </cell>
          <cell r="H2226">
            <v>0</v>
          </cell>
          <cell r="I2226">
            <v>0</v>
          </cell>
          <cell r="J2226">
            <v>0</v>
          </cell>
          <cell r="K2226">
            <v>0</v>
          </cell>
          <cell r="L2226">
            <v>0</v>
          </cell>
        </row>
        <row r="2227">
          <cell r="A2227" t="str">
            <v>EB3000  210KG/CM2</v>
          </cell>
          <cell r="C2227">
            <v>0</v>
          </cell>
          <cell r="E2227">
            <v>0</v>
          </cell>
          <cell r="F2227">
            <v>0</v>
          </cell>
          <cell r="G2227">
            <v>0</v>
          </cell>
          <cell r="H2227">
            <v>0</v>
          </cell>
          <cell r="I2227">
            <v>0</v>
          </cell>
          <cell r="J2227">
            <v>0</v>
          </cell>
          <cell r="K2227">
            <v>0</v>
          </cell>
          <cell r="L2227">
            <v>0</v>
          </cell>
        </row>
        <row r="2228">
          <cell r="A2228" t="str">
            <v>EB3200 골재최대 19 M/M</v>
          </cell>
          <cell r="C2228">
            <v>0</v>
          </cell>
          <cell r="D2228" t="str">
            <v>M3</v>
          </cell>
          <cell r="E2228">
            <v>0</v>
          </cell>
          <cell r="F2228">
            <v>0</v>
          </cell>
          <cell r="G2228">
            <v>0</v>
          </cell>
          <cell r="H2228">
            <v>0</v>
          </cell>
          <cell r="I2228">
            <v>0</v>
          </cell>
          <cell r="J2228">
            <v>0</v>
          </cell>
          <cell r="K2228">
            <v>0</v>
          </cell>
          <cell r="L2228">
            <v>0</v>
          </cell>
        </row>
        <row r="2229">
          <cell r="A2229" t="str">
            <v>EB3300 골재최대 25 M/M</v>
          </cell>
          <cell r="C2229">
            <v>0</v>
          </cell>
          <cell r="D2229" t="str">
            <v>M3</v>
          </cell>
          <cell r="E2229">
            <v>0</v>
          </cell>
          <cell r="F2229">
            <v>0</v>
          </cell>
          <cell r="G2229">
            <v>0</v>
          </cell>
          <cell r="H2229">
            <v>0</v>
          </cell>
          <cell r="I2229">
            <v>0</v>
          </cell>
          <cell r="J2229">
            <v>0</v>
          </cell>
          <cell r="K2229">
            <v>0</v>
          </cell>
          <cell r="L2229">
            <v>0</v>
          </cell>
        </row>
        <row r="2230">
          <cell r="A2230" t="str">
            <v>EB3500 골재최대 40 M/M</v>
          </cell>
          <cell r="C2230">
            <v>0</v>
          </cell>
          <cell r="D2230" t="str">
            <v>M3</v>
          </cell>
          <cell r="E2230">
            <v>0</v>
          </cell>
          <cell r="F2230">
            <v>0</v>
          </cell>
          <cell r="G2230">
            <v>0</v>
          </cell>
          <cell r="H2230">
            <v>0</v>
          </cell>
          <cell r="I2230">
            <v>0</v>
          </cell>
          <cell r="J2230">
            <v>0</v>
          </cell>
          <cell r="K2230">
            <v>0</v>
          </cell>
          <cell r="L2230">
            <v>0</v>
          </cell>
        </row>
        <row r="2231">
          <cell r="A2231" t="str">
            <v>EB1600  150KG/CM2, 골재최대 40 M/M</v>
          </cell>
          <cell r="C2231">
            <v>1284</v>
          </cell>
          <cell r="D2231" t="str">
            <v>M3</v>
          </cell>
          <cell r="E2231">
            <v>43971</v>
          </cell>
          <cell r="F2231">
            <v>56458764</v>
          </cell>
          <cell r="G2231">
            <v>0</v>
          </cell>
          <cell r="H2231">
            <v>0</v>
          </cell>
          <cell r="I2231">
            <v>0</v>
          </cell>
          <cell r="J2231">
            <v>0</v>
          </cell>
          <cell r="K2231">
            <v>43971</v>
          </cell>
          <cell r="L2231">
            <v>56458764</v>
          </cell>
          <cell r="M2231" t="str">
            <v>#.191</v>
          </cell>
        </row>
        <row r="2232">
          <cell r="A2232" t="str">
            <v>EC 콘크리트 타설</v>
          </cell>
          <cell r="C2232">
            <v>0</v>
          </cell>
          <cell r="E2232">
            <v>0</v>
          </cell>
          <cell r="F2232">
            <v>25698566</v>
          </cell>
          <cell r="G2232">
            <v>0</v>
          </cell>
          <cell r="H2232">
            <v>366969572</v>
          </cell>
          <cell r="I2232">
            <v>0</v>
          </cell>
          <cell r="J2232">
            <v>143447919</v>
          </cell>
          <cell r="K2232">
            <v>0</v>
          </cell>
          <cell r="L2232">
            <v>536116057</v>
          </cell>
        </row>
        <row r="2233">
          <cell r="A2233" t="str">
            <v>EC2000 철근 콘크리트</v>
          </cell>
          <cell r="C2233">
            <v>0</v>
          </cell>
          <cell r="E2233">
            <v>0</v>
          </cell>
          <cell r="F2233">
            <v>25698566</v>
          </cell>
          <cell r="G2233">
            <v>0</v>
          </cell>
          <cell r="H2233">
            <v>329179215</v>
          </cell>
          <cell r="I2233">
            <v>0</v>
          </cell>
          <cell r="J2233">
            <v>143447919</v>
          </cell>
          <cell r="K2233">
            <v>0</v>
          </cell>
          <cell r="L2233">
            <v>498325700</v>
          </cell>
        </row>
        <row r="2234">
          <cell r="A2234" t="str">
            <v>EC2200 기초</v>
          </cell>
          <cell r="C2234">
            <v>8749</v>
          </cell>
          <cell r="D2234" t="str">
            <v>M3</v>
          </cell>
          <cell r="E2234">
            <v>706</v>
          </cell>
          <cell r="F2234">
            <v>6176794</v>
          </cell>
          <cell r="G2234">
            <v>10027</v>
          </cell>
          <cell r="H2234">
            <v>87726223</v>
          </cell>
          <cell r="I2234">
            <v>4478</v>
          </cell>
          <cell r="J2234">
            <v>39178022</v>
          </cell>
          <cell r="K2234">
            <v>15211</v>
          </cell>
          <cell r="L2234">
            <v>133081039</v>
          </cell>
          <cell r="M2234" t="str">
            <v>#.204</v>
          </cell>
        </row>
        <row r="2235">
          <cell r="A2235" t="str">
            <v>EC2300 바닥 및 보</v>
          </cell>
          <cell r="C2235">
            <v>8932</v>
          </cell>
          <cell r="D2235" t="str">
            <v>M3</v>
          </cell>
          <cell r="E2235">
            <v>994</v>
          </cell>
          <cell r="F2235">
            <v>8878408</v>
          </cell>
          <cell r="G2235">
            <v>10148</v>
          </cell>
          <cell r="H2235">
            <v>90641936</v>
          </cell>
          <cell r="I2235">
            <v>4132</v>
          </cell>
          <cell r="J2235">
            <v>36907024</v>
          </cell>
          <cell r="K2235">
            <v>15274</v>
          </cell>
          <cell r="L2235">
            <v>136427368</v>
          </cell>
          <cell r="M2235" t="str">
            <v>#.263</v>
          </cell>
        </row>
        <row r="2236">
          <cell r="A2236" t="str">
            <v>EC2410 벽 및 기둥</v>
          </cell>
          <cell r="C2236">
            <v>15033</v>
          </cell>
          <cell r="D2236" t="str">
            <v>M3</v>
          </cell>
          <cell r="E2236">
            <v>708</v>
          </cell>
          <cell r="F2236">
            <v>10643364</v>
          </cell>
          <cell r="G2236">
            <v>10032</v>
          </cell>
          <cell r="H2236">
            <v>150811056</v>
          </cell>
          <cell r="I2236">
            <v>4481</v>
          </cell>
          <cell r="J2236">
            <v>67362873</v>
          </cell>
          <cell r="K2236">
            <v>15221</v>
          </cell>
          <cell r="L2236">
            <v>228817293</v>
          </cell>
          <cell r="M2236" t="str">
            <v>#.264</v>
          </cell>
        </row>
        <row r="2237">
          <cell r="A2237" t="str">
            <v>EC2500 소형구조물</v>
          </cell>
          <cell r="C2237">
            <v>0</v>
          </cell>
          <cell r="D2237" t="str">
            <v>M3</v>
          </cell>
          <cell r="E2237">
            <v>0</v>
          </cell>
          <cell r="F2237">
            <v>0</v>
          </cell>
          <cell r="G2237">
            <v>0</v>
          </cell>
          <cell r="H2237">
            <v>0</v>
          </cell>
          <cell r="I2237">
            <v>0</v>
          </cell>
          <cell r="J2237">
            <v>0</v>
          </cell>
          <cell r="K2237">
            <v>0</v>
          </cell>
          <cell r="L2237">
            <v>0</v>
          </cell>
        </row>
        <row r="2238">
          <cell r="A2238" t="str">
            <v>EC1000 무근 콘크리트</v>
          </cell>
          <cell r="C2238">
            <v>0</v>
          </cell>
          <cell r="E2238">
            <v>0</v>
          </cell>
          <cell r="F2238">
            <v>0</v>
          </cell>
          <cell r="G2238">
            <v>0</v>
          </cell>
          <cell r="H2238">
            <v>37790357</v>
          </cell>
          <cell r="I2238">
            <v>0</v>
          </cell>
          <cell r="J2238">
            <v>0</v>
          </cell>
          <cell r="K2238">
            <v>0</v>
          </cell>
          <cell r="L2238">
            <v>37790357</v>
          </cell>
        </row>
        <row r="2239">
          <cell r="A2239" t="str">
            <v>EC1100 빈배합 (lean mix)</v>
          </cell>
          <cell r="C2239">
            <v>1319</v>
          </cell>
          <cell r="D2239" t="str">
            <v>M3</v>
          </cell>
          <cell r="E2239">
            <v>0</v>
          </cell>
          <cell r="F2239">
            <v>0</v>
          </cell>
          <cell r="G2239">
            <v>27312</v>
          </cell>
          <cell r="H2239">
            <v>36024528</v>
          </cell>
          <cell r="I2239">
            <v>0</v>
          </cell>
          <cell r="J2239">
            <v>0</v>
          </cell>
          <cell r="K2239">
            <v>27312</v>
          </cell>
          <cell r="L2239">
            <v>36024528</v>
          </cell>
          <cell r="M2239" t="str">
            <v>#.265</v>
          </cell>
        </row>
        <row r="2240">
          <cell r="A2240" t="str">
            <v>EC1200 기초</v>
          </cell>
          <cell r="C2240">
            <v>0</v>
          </cell>
          <cell r="D2240" t="str">
            <v>M3</v>
          </cell>
          <cell r="E2240">
            <v>0</v>
          </cell>
          <cell r="F2240">
            <v>0</v>
          </cell>
          <cell r="G2240">
            <v>0</v>
          </cell>
          <cell r="H2240">
            <v>0</v>
          </cell>
          <cell r="I2240">
            <v>0</v>
          </cell>
          <cell r="J2240">
            <v>0</v>
          </cell>
          <cell r="K2240">
            <v>0</v>
          </cell>
          <cell r="L2240">
            <v>0</v>
          </cell>
        </row>
        <row r="2241">
          <cell r="A2241" t="str">
            <v>EC1300 바닥 및 보</v>
          </cell>
          <cell r="C2241">
            <v>0</v>
          </cell>
          <cell r="D2241" t="str">
            <v>M3</v>
          </cell>
          <cell r="E2241">
            <v>0</v>
          </cell>
          <cell r="F2241">
            <v>0</v>
          </cell>
          <cell r="G2241">
            <v>0</v>
          </cell>
          <cell r="H2241">
            <v>0</v>
          </cell>
          <cell r="I2241">
            <v>0</v>
          </cell>
          <cell r="J2241">
            <v>0</v>
          </cell>
          <cell r="K2241">
            <v>0</v>
          </cell>
          <cell r="L2241">
            <v>0</v>
          </cell>
        </row>
        <row r="2242">
          <cell r="A2242" t="str">
            <v>EC1400 벽 및 기둥</v>
          </cell>
          <cell r="C2242">
            <v>0</v>
          </cell>
          <cell r="D2242" t="str">
            <v>M3</v>
          </cell>
          <cell r="E2242">
            <v>0</v>
          </cell>
          <cell r="F2242">
            <v>0</v>
          </cell>
          <cell r="G2242">
            <v>0</v>
          </cell>
          <cell r="H2242">
            <v>0</v>
          </cell>
          <cell r="I2242">
            <v>0</v>
          </cell>
          <cell r="J2242">
            <v>0</v>
          </cell>
          <cell r="K2242">
            <v>0</v>
          </cell>
          <cell r="L2242">
            <v>0</v>
          </cell>
        </row>
        <row r="2243">
          <cell r="A2243" t="str">
            <v>EC1500 소형구조물</v>
          </cell>
          <cell r="C2243">
            <v>41</v>
          </cell>
          <cell r="D2243" t="str">
            <v>M3</v>
          </cell>
          <cell r="E2243">
            <v>0</v>
          </cell>
          <cell r="F2243">
            <v>0</v>
          </cell>
          <cell r="G2243">
            <v>43069</v>
          </cell>
          <cell r="H2243">
            <v>1765829</v>
          </cell>
          <cell r="I2243">
            <v>0</v>
          </cell>
          <cell r="J2243">
            <v>0</v>
          </cell>
          <cell r="K2243">
            <v>43069</v>
          </cell>
          <cell r="L2243">
            <v>1765829</v>
          </cell>
          <cell r="M2243" t="str">
            <v>#.192</v>
          </cell>
        </row>
        <row r="2244">
          <cell r="A2244" t="str">
            <v>EC1600 매스콘크리트</v>
          </cell>
          <cell r="C2244">
            <v>0</v>
          </cell>
          <cell r="D2244" t="str">
            <v>M3</v>
          </cell>
          <cell r="E2244">
            <v>0</v>
          </cell>
          <cell r="F2244">
            <v>0</v>
          </cell>
          <cell r="G2244">
            <v>0</v>
          </cell>
          <cell r="H2244">
            <v>0</v>
          </cell>
          <cell r="I2244">
            <v>0</v>
          </cell>
          <cell r="J2244">
            <v>0</v>
          </cell>
          <cell r="K2244">
            <v>0</v>
          </cell>
          <cell r="L2244">
            <v>0</v>
          </cell>
        </row>
        <row r="2245">
          <cell r="A2245" t="str">
            <v>ER1300 특수마무리</v>
          </cell>
          <cell r="B2245" t="str">
            <v>데크휘니샤면고르기</v>
          </cell>
          <cell r="C2245">
            <v>19264</v>
          </cell>
          <cell r="D2245" t="str">
            <v>M2</v>
          </cell>
          <cell r="E2245">
            <v>133</v>
          </cell>
          <cell r="F2245">
            <v>2562112</v>
          </cell>
          <cell r="G2245">
            <v>195</v>
          </cell>
          <cell r="H2245">
            <v>3756480</v>
          </cell>
          <cell r="I2245">
            <v>166</v>
          </cell>
          <cell r="J2245">
            <v>3197824</v>
          </cell>
          <cell r="K2245">
            <v>494</v>
          </cell>
          <cell r="L2245">
            <v>9516416</v>
          </cell>
          <cell r="M2245" t="str">
            <v>#.266</v>
          </cell>
        </row>
        <row r="2246">
          <cell r="A2246" t="str">
            <v>KA 교량받침</v>
          </cell>
          <cell r="C2246">
            <v>0</v>
          </cell>
          <cell r="E2246">
            <v>0</v>
          </cell>
          <cell r="F2246">
            <v>886170148</v>
          </cell>
          <cell r="G2246">
            <v>0</v>
          </cell>
          <cell r="H2246">
            <v>32550017</v>
          </cell>
          <cell r="I2246">
            <v>0</v>
          </cell>
          <cell r="J2246">
            <v>4065948</v>
          </cell>
          <cell r="K2246">
            <v>0</v>
          </cell>
          <cell r="L2246">
            <v>922786113</v>
          </cell>
        </row>
        <row r="2247">
          <cell r="A2247" t="str">
            <v>KA0200  POT BEARING</v>
          </cell>
          <cell r="C2247">
            <v>0</v>
          </cell>
          <cell r="E2247">
            <v>0</v>
          </cell>
          <cell r="F2247">
            <v>0</v>
          </cell>
          <cell r="G2247">
            <v>0</v>
          </cell>
          <cell r="H2247">
            <v>0</v>
          </cell>
          <cell r="I2247">
            <v>0</v>
          </cell>
          <cell r="J2247">
            <v>0</v>
          </cell>
          <cell r="K2247">
            <v>0</v>
          </cell>
          <cell r="L2247">
            <v>0</v>
          </cell>
        </row>
        <row r="2248">
          <cell r="A2248" t="str">
            <v>KA1200  고정단용</v>
          </cell>
          <cell r="C2248">
            <v>0</v>
          </cell>
          <cell r="E2248">
            <v>0</v>
          </cell>
          <cell r="F2248">
            <v>0</v>
          </cell>
          <cell r="G2248">
            <v>0</v>
          </cell>
          <cell r="H2248">
            <v>0</v>
          </cell>
          <cell r="I2248">
            <v>0</v>
          </cell>
          <cell r="J2248">
            <v>0</v>
          </cell>
          <cell r="K2248">
            <v>0</v>
          </cell>
          <cell r="L2248">
            <v>0</v>
          </cell>
        </row>
        <row r="2249">
          <cell r="A2249" t="str">
            <v>KA1210 50 TON 이하</v>
          </cell>
          <cell r="C2249">
            <v>0</v>
          </cell>
          <cell r="D2249" t="str">
            <v>NR</v>
          </cell>
          <cell r="E2249">
            <v>0</v>
          </cell>
          <cell r="F2249">
            <v>0</v>
          </cell>
          <cell r="G2249">
            <v>0</v>
          </cell>
          <cell r="H2249">
            <v>0</v>
          </cell>
          <cell r="I2249">
            <v>0</v>
          </cell>
          <cell r="J2249">
            <v>0</v>
          </cell>
          <cell r="K2249">
            <v>0</v>
          </cell>
          <cell r="L2249">
            <v>0</v>
          </cell>
        </row>
        <row r="2250">
          <cell r="A2250" t="str">
            <v>KA1220 50 ~ 150TON</v>
          </cell>
          <cell r="C2250">
            <v>0</v>
          </cell>
          <cell r="E2250">
            <v>0</v>
          </cell>
          <cell r="F2250">
            <v>0</v>
          </cell>
          <cell r="G2250">
            <v>0</v>
          </cell>
          <cell r="H2250">
            <v>0</v>
          </cell>
          <cell r="I2250">
            <v>0</v>
          </cell>
          <cell r="J2250">
            <v>0</v>
          </cell>
          <cell r="K2250">
            <v>0</v>
          </cell>
          <cell r="L2250">
            <v>0</v>
          </cell>
        </row>
        <row r="2251">
          <cell r="A2251" t="str">
            <v>KA1221 특수슈,수평력50TON이하</v>
          </cell>
          <cell r="C2251">
            <v>0</v>
          </cell>
          <cell r="D2251" t="str">
            <v>NR</v>
          </cell>
          <cell r="E2251">
            <v>0</v>
          </cell>
          <cell r="F2251">
            <v>0</v>
          </cell>
          <cell r="G2251">
            <v>0</v>
          </cell>
          <cell r="H2251">
            <v>0</v>
          </cell>
          <cell r="I2251">
            <v>0</v>
          </cell>
          <cell r="J2251">
            <v>0</v>
          </cell>
          <cell r="K2251">
            <v>0</v>
          </cell>
          <cell r="L2251">
            <v>0</v>
          </cell>
        </row>
        <row r="2252">
          <cell r="A2252" t="str">
            <v>KA1222 특수슈,수평력50~100TON</v>
          </cell>
          <cell r="C2252">
            <v>0</v>
          </cell>
          <cell r="D2252" t="str">
            <v>NR</v>
          </cell>
          <cell r="E2252">
            <v>0</v>
          </cell>
          <cell r="F2252">
            <v>0</v>
          </cell>
          <cell r="G2252">
            <v>0</v>
          </cell>
          <cell r="H2252">
            <v>0</v>
          </cell>
          <cell r="I2252">
            <v>0</v>
          </cell>
          <cell r="J2252">
            <v>0</v>
          </cell>
          <cell r="K2252">
            <v>0</v>
          </cell>
          <cell r="L2252">
            <v>0</v>
          </cell>
        </row>
        <row r="2253">
          <cell r="A2253" t="str">
            <v>KA1223 특수슈,수평력100~150TON</v>
          </cell>
          <cell r="C2253">
            <v>0</v>
          </cell>
          <cell r="D2253" t="str">
            <v>NR</v>
          </cell>
          <cell r="E2253">
            <v>0</v>
          </cell>
          <cell r="F2253">
            <v>0</v>
          </cell>
          <cell r="G2253">
            <v>0</v>
          </cell>
          <cell r="H2253">
            <v>0</v>
          </cell>
          <cell r="I2253">
            <v>0</v>
          </cell>
          <cell r="J2253">
            <v>0</v>
          </cell>
          <cell r="K2253">
            <v>0</v>
          </cell>
          <cell r="L2253">
            <v>0</v>
          </cell>
        </row>
        <row r="2254">
          <cell r="A2254" t="str">
            <v>KA1224 특수슈,수평력150~200TON</v>
          </cell>
          <cell r="C2254">
            <v>0</v>
          </cell>
          <cell r="D2254" t="str">
            <v>NR</v>
          </cell>
          <cell r="E2254">
            <v>0</v>
          </cell>
          <cell r="F2254">
            <v>0</v>
          </cell>
          <cell r="G2254">
            <v>0</v>
          </cell>
          <cell r="H2254">
            <v>0</v>
          </cell>
          <cell r="I2254">
            <v>0</v>
          </cell>
          <cell r="J2254">
            <v>0</v>
          </cell>
          <cell r="K2254">
            <v>0</v>
          </cell>
          <cell r="L2254">
            <v>0</v>
          </cell>
        </row>
        <row r="2255">
          <cell r="A2255" t="str">
            <v>KA1225 특수슈,수평력200~250TON</v>
          </cell>
          <cell r="C2255">
            <v>0</v>
          </cell>
          <cell r="D2255" t="str">
            <v>NR</v>
          </cell>
          <cell r="E2255">
            <v>0</v>
          </cell>
          <cell r="F2255">
            <v>0</v>
          </cell>
          <cell r="G2255">
            <v>0</v>
          </cell>
          <cell r="H2255">
            <v>0</v>
          </cell>
          <cell r="I2255">
            <v>0</v>
          </cell>
          <cell r="J2255">
            <v>0</v>
          </cell>
          <cell r="K2255">
            <v>0</v>
          </cell>
          <cell r="L2255">
            <v>0</v>
          </cell>
        </row>
        <row r="2256">
          <cell r="A2256" t="str">
            <v>KA1230 150 ~ 300TON</v>
          </cell>
          <cell r="C2256">
            <v>0</v>
          </cell>
          <cell r="E2256">
            <v>0</v>
          </cell>
          <cell r="F2256">
            <v>0</v>
          </cell>
          <cell r="G2256">
            <v>0</v>
          </cell>
          <cell r="H2256">
            <v>0</v>
          </cell>
          <cell r="I2256">
            <v>0</v>
          </cell>
          <cell r="J2256">
            <v>0</v>
          </cell>
          <cell r="K2256">
            <v>0</v>
          </cell>
          <cell r="L2256">
            <v>0</v>
          </cell>
        </row>
        <row r="2257">
          <cell r="A2257" t="str">
            <v>KA1231 특수슈,수평력50TON이하</v>
          </cell>
          <cell r="C2257">
            <v>0</v>
          </cell>
          <cell r="D2257" t="str">
            <v>NR</v>
          </cell>
          <cell r="E2257">
            <v>0</v>
          </cell>
          <cell r="F2257">
            <v>0</v>
          </cell>
          <cell r="G2257">
            <v>0</v>
          </cell>
          <cell r="H2257">
            <v>0</v>
          </cell>
          <cell r="I2257">
            <v>0</v>
          </cell>
          <cell r="J2257">
            <v>0</v>
          </cell>
          <cell r="K2257">
            <v>0</v>
          </cell>
          <cell r="L2257">
            <v>0</v>
          </cell>
        </row>
        <row r="2258">
          <cell r="A2258" t="str">
            <v>KA1232 특수슈,수평력50~100TON</v>
          </cell>
          <cell r="C2258">
            <v>0</v>
          </cell>
          <cell r="D2258" t="str">
            <v>NR</v>
          </cell>
          <cell r="E2258">
            <v>0</v>
          </cell>
          <cell r="F2258">
            <v>0</v>
          </cell>
          <cell r="G2258">
            <v>0</v>
          </cell>
          <cell r="H2258">
            <v>0</v>
          </cell>
          <cell r="I2258">
            <v>0</v>
          </cell>
          <cell r="J2258">
            <v>0</v>
          </cell>
          <cell r="K2258">
            <v>0</v>
          </cell>
          <cell r="L2258">
            <v>0</v>
          </cell>
        </row>
        <row r="2259">
          <cell r="A2259" t="str">
            <v>KA1233 특수슈,수평력100~150TON</v>
          </cell>
          <cell r="C2259">
            <v>0</v>
          </cell>
          <cell r="D2259" t="str">
            <v>NR</v>
          </cell>
          <cell r="E2259">
            <v>0</v>
          </cell>
          <cell r="F2259">
            <v>0</v>
          </cell>
          <cell r="G2259">
            <v>0</v>
          </cell>
          <cell r="H2259">
            <v>0</v>
          </cell>
          <cell r="I2259">
            <v>0</v>
          </cell>
          <cell r="J2259">
            <v>0</v>
          </cell>
          <cell r="K2259">
            <v>0</v>
          </cell>
          <cell r="L2259">
            <v>0</v>
          </cell>
        </row>
        <row r="2260">
          <cell r="A2260" t="str">
            <v>KA1234 특수슈,수평력150~200TON</v>
          </cell>
          <cell r="C2260">
            <v>0</v>
          </cell>
          <cell r="D2260" t="str">
            <v>NR</v>
          </cell>
          <cell r="E2260">
            <v>0</v>
          </cell>
          <cell r="F2260">
            <v>0</v>
          </cell>
          <cell r="G2260">
            <v>0</v>
          </cell>
          <cell r="H2260">
            <v>0</v>
          </cell>
          <cell r="I2260">
            <v>0</v>
          </cell>
          <cell r="J2260">
            <v>0</v>
          </cell>
          <cell r="K2260">
            <v>0</v>
          </cell>
          <cell r="L2260">
            <v>0</v>
          </cell>
        </row>
        <row r="2261">
          <cell r="A2261" t="str">
            <v>KA1235 특수슈,수평력200~250TON</v>
          </cell>
          <cell r="C2261">
            <v>0</v>
          </cell>
          <cell r="D2261" t="str">
            <v>NR</v>
          </cell>
          <cell r="E2261">
            <v>0</v>
          </cell>
          <cell r="F2261">
            <v>0</v>
          </cell>
          <cell r="G2261">
            <v>0</v>
          </cell>
          <cell r="H2261">
            <v>0</v>
          </cell>
          <cell r="I2261">
            <v>0</v>
          </cell>
          <cell r="J2261">
            <v>0</v>
          </cell>
          <cell r="K2261">
            <v>0</v>
          </cell>
          <cell r="L2261">
            <v>0</v>
          </cell>
        </row>
        <row r="2262">
          <cell r="A2262" t="str">
            <v>KA1240 300 ~ 500TON</v>
          </cell>
          <cell r="C2262">
            <v>0</v>
          </cell>
          <cell r="E2262">
            <v>0</v>
          </cell>
          <cell r="F2262">
            <v>0</v>
          </cell>
          <cell r="G2262">
            <v>0</v>
          </cell>
          <cell r="H2262">
            <v>0</v>
          </cell>
          <cell r="I2262">
            <v>0</v>
          </cell>
          <cell r="J2262">
            <v>0</v>
          </cell>
          <cell r="K2262">
            <v>0</v>
          </cell>
          <cell r="L2262">
            <v>0</v>
          </cell>
        </row>
        <row r="2263">
          <cell r="A2263" t="str">
            <v>KA1241 특수슈,수평력50TON이하</v>
          </cell>
          <cell r="C2263">
            <v>0</v>
          </cell>
          <cell r="D2263" t="str">
            <v>NR</v>
          </cell>
          <cell r="E2263">
            <v>0</v>
          </cell>
          <cell r="F2263">
            <v>0</v>
          </cell>
          <cell r="G2263">
            <v>0</v>
          </cell>
          <cell r="H2263">
            <v>0</v>
          </cell>
          <cell r="I2263">
            <v>0</v>
          </cell>
          <cell r="J2263">
            <v>0</v>
          </cell>
          <cell r="K2263">
            <v>0</v>
          </cell>
          <cell r="L2263">
            <v>0</v>
          </cell>
        </row>
        <row r="2264">
          <cell r="A2264" t="str">
            <v>KA1242 특수슈,수평력50~100TON</v>
          </cell>
          <cell r="C2264">
            <v>0</v>
          </cell>
          <cell r="D2264" t="str">
            <v>NR</v>
          </cell>
          <cell r="E2264">
            <v>0</v>
          </cell>
          <cell r="F2264">
            <v>0</v>
          </cell>
          <cell r="G2264">
            <v>0</v>
          </cell>
          <cell r="H2264">
            <v>0</v>
          </cell>
          <cell r="I2264">
            <v>0</v>
          </cell>
          <cell r="J2264">
            <v>0</v>
          </cell>
          <cell r="K2264">
            <v>0</v>
          </cell>
          <cell r="L2264">
            <v>0</v>
          </cell>
        </row>
        <row r="2265">
          <cell r="A2265" t="str">
            <v>KA1243 특수슈,수평력100~150TON</v>
          </cell>
          <cell r="C2265">
            <v>0</v>
          </cell>
          <cell r="D2265" t="str">
            <v>NR</v>
          </cell>
          <cell r="E2265">
            <v>0</v>
          </cell>
          <cell r="F2265">
            <v>0</v>
          </cell>
          <cell r="G2265">
            <v>0</v>
          </cell>
          <cell r="H2265">
            <v>0</v>
          </cell>
          <cell r="I2265">
            <v>0</v>
          </cell>
          <cell r="J2265">
            <v>0</v>
          </cell>
          <cell r="K2265">
            <v>0</v>
          </cell>
          <cell r="L2265">
            <v>0</v>
          </cell>
        </row>
        <row r="2266">
          <cell r="A2266" t="str">
            <v>KA1244 특수슈,수평력150~200TON</v>
          </cell>
          <cell r="C2266">
            <v>0</v>
          </cell>
          <cell r="D2266" t="str">
            <v>NR</v>
          </cell>
          <cell r="E2266">
            <v>0</v>
          </cell>
          <cell r="F2266">
            <v>0</v>
          </cell>
          <cell r="G2266">
            <v>0</v>
          </cell>
          <cell r="H2266">
            <v>0</v>
          </cell>
          <cell r="I2266">
            <v>0</v>
          </cell>
          <cell r="J2266">
            <v>0</v>
          </cell>
          <cell r="K2266">
            <v>0</v>
          </cell>
          <cell r="L2266">
            <v>0</v>
          </cell>
        </row>
        <row r="2267">
          <cell r="A2267" t="str">
            <v>KA1245 특수슈,수평력200~250TON</v>
          </cell>
          <cell r="C2267">
            <v>0</v>
          </cell>
          <cell r="D2267" t="str">
            <v>NR</v>
          </cell>
          <cell r="E2267">
            <v>0</v>
          </cell>
          <cell r="F2267">
            <v>0</v>
          </cell>
          <cell r="G2267">
            <v>0</v>
          </cell>
          <cell r="H2267">
            <v>0</v>
          </cell>
          <cell r="I2267">
            <v>0</v>
          </cell>
          <cell r="J2267">
            <v>0</v>
          </cell>
          <cell r="K2267">
            <v>0</v>
          </cell>
          <cell r="L2267">
            <v>0</v>
          </cell>
        </row>
        <row r="2268">
          <cell r="A2268" t="str">
            <v>KA1246 특수슈,수평력250~300TON</v>
          </cell>
          <cell r="C2268">
            <v>0</v>
          </cell>
          <cell r="D2268" t="str">
            <v>NR</v>
          </cell>
          <cell r="E2268">
            <v>0</v>
          </cell>
          <cell r="F2268">
            <v>0</v>
          </cell>
          <cell r="G2268">
            <v>0</v>
          </cell>
          <cell r="H2268">
            <v>0</v>
          </cell>
          <cell r="I2268">
            <v>0</v>
          </cell>
          <cell r="J2268">
            <v>0</v>
          </cell>
          <cell r="K2268">
            <v>0</v>
          </cell>
          <cell r="L2268">
            <v>0</v>
          </cell>
        </row>
        <row r="2269">
          <cell r="A2269" t="str">
            <v>KA1247 특수슈,수평력300~350TON</v>
          </cell>
          <cell r="C2269">
            <v>0</v>
          </cell>
          <cell r="D2269" t="str">
            <v>NR</v>
          </cell>
          <cell r="E2269">
            <v>0</v>
          </cell>
          <cell r="F2269">
            <v>0</v>
          </cell>
          <cell r="G2269">
            <v>0</v>
          </cell>
          <cell r="H2269">
            <v>0</v>
          </cell>
          <cell r="I2269">
            <v>0</v>
          </cell>
          <cell r="J2269">
            <v>0</v>
          </cell>
          <cell r="K2269">
            <v>0</v>
          </cell>
          <cell r="L2269">
            <v>0</v>
          </cell>
        </row>
        <row r="2270">
          <cell r="A2270" t="str">
            <v>KA1250 500 ~ 700TON</v>
          </cell>
          <cell r="C2270">
            <v>0</v>
          </cell>
          <cell r="E2270">
            <v>0</v>
          </cell>
          <cell r="F2270">
            <v>0</v>
          </cell>
          <cell r="G2270">
            <v>0</v>
          </cell>
          <cell r="H2270">
            <v>0</v>
          </cell>
          <cell r="I2270">
            <v>0</v>
          </cell>
          <cell r="J2270">
            <v>0</v>
          </cell>
          <cell r="K2270">
            <v>0</v>
          </cell>
          <cell r="L2270">
            <v>0</v>
          </cell>
        </row>
        <row r="2271">
          <cell r="A2271" t="str">
            <v>KA1251 특수슈,수평력50TON이하</v>
          </cell>
          <cell r="C2271">
            <v>0</v>
          </cell>
          <cell r="D2271" t="str">
            <v>NR</v>
          </cell>
          <cell r="E2271">
            <v>0</v>
          </cell>
          <cell r="F2271">
            <v>0</v>
          </cell>
          <cell r="G2271">
            <v>0</v>
          </cell>
          <cell r="H2271">
            <v>0</v>
          </cell>
          <cell r="I2271">
            <v>0</v>
          </cell>
          <cell r="J2271">
            <v>0</v>
          </cell>
          <cell r="K2271">
            <v>0</v>
          </cell>
          <cell r="L2271">
            <v>0</v>
          </cell>
        </row>
        <row r="2272">
          <cell r="A2272" t="str">
            <v>KA1252 특수슈,수평력50~100TON</v>
          </cell>
          <cell r="C2272">
            <v>0</v>
          </cell>
          <cell r="D2272" t="str">
            <v>NR</v>
          </cell>
          <cell r="E2272">
            <v>0</v>
          </cell>
          <cell r="F2272">
            <v>0</v>
          </cell>
          <cell r="G2272">
            <v>0</v>
          </cell>
          <cell r="H2272">
            <v>0</v>
          </cell>
          <cell r="I2272">
            <v>0</v>
          </cell>
          <cell r="J2272">
            <v>0</v>
          </cell>
          <cell r="K2272">
            <v>0</v>
          </cell>
          <cell r="L2272">
            <v>0</v>
          </cell>
        </row>
        <row r="2273">
          <cell r="A2273" t="str">
            <v>KA1253 특수슈,수평력100~150TON</v>
          </cell>
          <cell r="C2273">
            <v>0</v>
          </cell>
          <cell r="D2273" t="str">
            <v>NR</v>
          </cell>
          <cell r="E2273">
            <v>0</v>
          </cell>
          <cell r="F2273">
            <v>0</v>
          </cell>
          <cell r="G2273">
            <v>0</v>
          </cell>
          <cell r="H2273">
            <v>0</v>
          </cell>
          <cell r="I2273">
            <v>0</v>
          </cell>
          <cell r="J2273">
            <v>0</v>
          </cell>
          <cell r="K2273">
            <v>0</v>
          </cell>
          <cell r="L2273">
            <v>0</v>
          </cell>
        </row>
        <row r="2274">
          <cell r="A2274" t="str">
            <v>KA1254 특수슈,수평력150~200TON</v>
          </cell>
          <cell r="C2274">
            <v>0</v>
          </cell>
          <cell r="D2274" t="str">
            <v>NR</v>
          </cell>
          <cell r="E2274">
            <v>0</v>
          </cell>
          <cell r="F2274">
            <v>0</v>
          </cell>
          <cell r="G2274">
            <v>0</v>
          </cell>
          <cell r="H2274">
            <v>0</v>
          </cell>
          <cell r="I2274">
            <v>0</v>
          </cell>
          <cell r="J2274">
            <v>0</v>
          </cell>
          <cell r="K2274">
            <v>0</v>
          </cell>
          <cell r="L2274">
            <v>0</v>
          </cell>
        </row>
        <row r="2275">
          <cell r="A2275" t="str">
            <v>KA1255 특수슈,수평력200~250TON</v>
          </cell>
          <cell r="C2275">
            <v>0</v>
          </cell>
          <cell r="D2275" t="str">
            <v>NR</v>
          </cell>
          <cell r="E2275">
            <v>0</v>
          </cell>
          <cell r="F2275">
            <v>0</v>
          </cell>
          <cell r="G2275">
            <v>0</v>
          </cell>
          <cell r="H2275">
            <v>0</v>
          </cell>
          <cell r="I2275">
            <v>0</v>
          </cell>
          <cell r="J2275">
            <v>0</v>
          </cell>
          <cell r="K2275">
            <v>0</v>
          </cell>
          <cell r="L2275">
            <v>0</v>
          </cell>
        </row>
        <row r="2276">
          <cell r="A2276" t="str">
            <v>KA1256 특수슈,수평력250~300TON</v>
          </cell>
          <cell r="C2276">
            <v>0</v>
          </cell>
          <cell r="D2276" t="str">
            <v>NR</v>
          </cell>
          <cell r="E2276">
            <v>0</v>
          </cell>
          <cell r="F2276">
            <v>0</v>
          </cell>
          <cell r="G2276">
            <v>0</v>
          </cell>
          <cell r="H2276">
            <v>0</v>
          </cell>
          <cell r="I2276">
            <v>0</v>
          </cell>
          <cell r="J2276">
            <v>0</v>
          </cell>
          <cell r="K2276">
            <v>0</v>
          </cell>
          <cell r="L2276">
            <v>0</v>
          </cell>
        </row>
        <row r="2277">
          <cell r="A2277" t="str">
            <v>KA1257 특수슈,수평력350~400TON</v>
          </cell>
          <cell r="C2277">
            <v>0</v>
          </cell>
          <cell r="D2277" t="str">
            <v>NR</v>
          </cell>
          <cell r="E2277">
            <v>0</v>
          </cell>
          <cell r="F2277">
            <v>0</v>
          </cell>
          <cell r="G2277">
            <v>0</v>
          </cell>
          <cell r="H2277">
            <v>0</v>
          </cell>
          <cell r="I2277">
            <v>0</v>
          </cell>
          <cell r="J2277">
            <v>0</v>
          </cell>
          <cell r="K2277">
            <v>0</v>
          </cell>
          <cell r="L2277">
            <v>0</v>
          </cell>
        </row>
        <row r="2278">
          <cell r="A2278" t="str">
            <v>KA1258 특수슈,수평력400~450TON</v>
          </cell>
          <cell r="C2278">
            <v>0</v>
          </cell>
          <cell r="D2278" t="str">
            <v>NR</v>
          </cell>
          <cell r="E2278">
            <v>0</v>
          </cell>
          <cell r="F2278">
            <v>0</v>
          </cell>
          <cell r="G2278">
            <v>0</v>
          </cell>
          <cell r="H2278">
            <v>0</v>
          </cell>
          <cell r="I2278">
            <v>0</v>
          </cell>
          <cell r="J2278">
            <v>0</v>
          </cell>
          <cell r="K2278">
            <v>0</v>
          </cell>
          <cell r="L2278">
            <v>0</v>
          </cell>
        </row>
        <row r="2279">
          <cell r="A2279" t="str">
            <v>KA1260 700 ~ 1000TON</v>
          </cell>
          <cell r="C2279">
            <v>0</v>
          </cell>
          <cell r="E2279">
            <v>0</v>
          </cell>
          <cell r="F2279">
            <v>0</v>
          </cell>
          <cell r="G2279">
            <v>0</v>
          </cell>
          <cell r="H2279">
            <v>0</v>
          </cell>
          <cell r="I2279">
            <v>0</v>
          </cell>
          <cell r="J2279">
            <v>0</v>
          </cell>
          <cell r="K2279">
            <v>0</v>
          </cell>
          <cell r="L2279">
            <v>0</v>
          </cell>
        </row>
        <row r="2280">
          <cell r="A2280" t="str">
            <v>KA1264 특수슈,수평력150~200TON</v>
          </cell>
          <cell r="C2280">
            <v>0</v>
          </cell>
          <cell r="D2280" t="str">
            <v>NR</v>
          </cell>
          <cell r="E2280">
            <v>0</v>
          </cell>
          <cell r="F2280">
            <v>0</v>
          </cell>
          <cell r="G2280">
            <v>0</v>
          </cell>
          <cell r="H2280">
            <v>0</v>
          </cell>
          <cell r="I2280">
            <v>0</v>
          </cell>
          <cell r="J2280">
            <v>0</v>
          </cell>
          <cell r="K2280">
            <v>0</v>
          </cell>
          <cell r="L2280">
            <v>0</v>
          </cell>
        </row>
        <row r="2281">
          <cell r="A2281" t="str">
            <v>KA1265 특수슈,수평력200~250TON</v>
          </cell>
          <cell r="C2281">
            <v>0</v>
          </cell>
          <cell r="D2281" t="str">
            <v>NR</v>
          </cell>
          <cell r="E2281">
            <v>0</v>
          </cell>
          <cell r="F2281">
            <v>0</v>
          </cell>
          <cell r="G2281">
            <v>0</v>
          </cell>
          <cell r="H2281">
            <v>0</v>
          </cell>
          <cell r="I2281">
            <v>0</v>
          </cell>
          <cell r="J2281">
            <v>0</v>
          </cell>
          <cell r="K2281">
            <v>0</v>
          </cell>
          <cell r="L2281">
            <v>0</v>
          </cell>
        </row>
        <row r="2282">
          <cell r="A2282" t="str">
            <v>KA1266 특수슈,수평력250~300TON</v>
          </cell>
          <cell r="C2282">
            <v>0</v>
          </cell>
          <cell r="D2282" t="str">
            <v>NR</v>
          </cell>
          <cell r="E2282">
            <v>0</v>
          </cell>
          <cell r="F2282">
            <v>0</v>
          </cell>
          <cell r="G2282">
            <v>0</v>
          </cell>
          <cell r="H2282">
            <v>0</v>
          </cell>
          <cell r="I2282">
            <v>0</v>
          </cell>
          <cell r="J2282">
            <v>0</v>
          </cell>
          <cell r="K2282">
            <v>0</v>
          </cell>
          <cell r="L2282">
            <v>0</v>
          </cell>
        </row>
        <row r="2283">
          <cell r="A2283" t="str">
            <v>KA1267 특수슈,수평력300~350TON</v>
          </cell>
          <cell r="C2283">
            <v>0</v>
          </cell>
          <cell r="D2283" t="str">
            <v>NR</v>
          </cell>
          <cell r="E2283">
            <v>0</v>
          </cell>
          <cell r="F2283">
            <v>0</v>
          </cell>
          <cell r="G2283">
            <v>0</v>
          </cell>
          <cell r="H2283">
            <v>0</v>
          </cell>
          <cell r="I2283">
            <v>0</v>
          </cell>
          <cell r="J2283">
            <v>0</v>
          </cell>
          <cell r="K2283">
            <v>0</v>
          </cell>
          <cell r="L2283">
            <v>0</v>
          </cell>
        </row>
        <row r="2284">
          <cell r="A2284" t="str">
            <v>KA1270 1000 ~ 1300TON</v>
          </cell>
          <cell r="C2284">
            <v>0</v>
          </cell>
          <cell r="E2284">
            <v>0</v>
          </cell>
          <cell r="F2284">
            <v>0</v>
          </cell>
          <cell r="G2284">
            <v>0</v>
          </cell>
          <cell r="H2284">
            <v>0</v>
          </cell>
          <cell r="I2284">
            <v>0</v>
          </cell>
          <cell r="J2284">
            <v>0</v>
          </cell>
          <cell r="K2284">
            <v>0</v>
          </cell>
          <cell r="L2284">
            <v>0</v>
          </cell>
        </row>
        <row r="2285">
          <cell r="A2285" t="str">
            <v>KA1271 특수슈,수평력150~200TON</v>
          </cell>
          <cell r="C2285">
            <v>0</v>
          </cell>
          <cell r="D2285" t="str">
            <v>NR</v>
          </cell>
          <cell r="E2285">
            <v>0</v>
          </cell>
          <cell r="F2285">
            <v>0</v>
          </cell>
          <cell r="G2285">
            <v>0</v>
          </cell>
          <cell r="H2285">
            <v>0</v>
          </cell>
          <cell r="I2285">
            <v>0</v>
          </cell>
          <cell r="J2285">
            <v>0</v>
          </cell>
          <cell r="K2285">
            <v>0</v>
          </cell>
          <cell r="L2285">
            <v>0</v>
          </cell>
        </row>
        <row r="2286">
          <cell r="A2286" t="str">
            <v>KA1272 특수슈,수평력300~350TON</v>
          </cell>
          <cell r="C2286">
            <v>0</v>
          </cell>
          <cell r="D2286" t="str">
            <v>NR</v>
          </cell>
          <cell r="E2286">
            <v>0</v>
          </cell>
          <cell r="F2286">
            <v>0</v>
          </cell>
          <cell r="G2286">
            <v>0</v>
          </cell>
          <cell r="H2286">
            <v>0</v>
          </cell>
          <cell r="I2286">
            <v>0</v>
          </cell>
          <cell r="J2286">
            <v>0</v>
          </cell>
          <cell r="K2286">
            <v>0</v>
          </cell>
          <cell r="L2286">
            <v>0</v>
          </cell>
        </row>
        <row r="2287">
          <cell r="A2287" t="str">
            <v>KA1273 특수슈,수평력500TON초과</v>
          </cell>
          <cell r="C2287">
            <v>0</v>
          </cell>
          <cell r="D2287" t="str">
            <v>NR</v>
          </cell>
          <cell r="E2287">
            <v>0</v>
          </cell>
          <cell r="F2287">
            <v>0</v>
          </cell>
          <cell r="G2287">
            <v>0</v>
          </cell>
          <cell r="H2287">
            <v>0</v>
          </cell>
          <cell r="I2287">
            <v>0</v>
          </cell>
          <cell r="J2287">
            <v>0</v>
          </cell>
          <cell r="K2287">
            <v>0</v>
          </cell>
          <cell r="L2287">
            <v>0</v>
          </cell>
        </row>
        <row r="2288">
          <cell r="A2288" t="str">
            <v>KA1280 1300 ~ 1600TON</v>
          </cell>
          <cell r="C2288">
            <v>0</v>
          </cell>
          <cell r="E2288">
            <v>0</v>
          </cell>
          <cell r="F2288">
            <v>0</v>
          </cell>
          <cell r="G2288">
            <v>0</v>
          </cell>
          <cell r="H2288">
            <v>0</v>
          </cell>
          <cell r="I2288">
            <v>0</v>
          </cell>
          <cell r="J2288">
            <v>0</v>
          </cell>
          <cell r="K2288">
            <v>0</v>
          </cell>
          <cell r="L2288">
            <v>0</v>
          </cell>
        </row>
        <row r="2289">
          <cell r="A2289" t="str">
            <v>KA1289 특수슈,수평력400TON초과</v>
          </cell>
          <cell r="C2289">
            <v>0</v>
          </cell>
          <cell r="D2289" t="str">
            <v>NR</v>
          </cell>
          <cell r="E2289">
            <v>0</v>
          </cell>
          <cell r="F2289">
            <v>0</v>
          </cell>
          <cell r="G2289">
            <v>0</v>
          </cell>
          <cell r="H2289">
            <v>0</v>
          </cell>
          <cell r="I2289">
            <v>0</v>
          </cell>
          <cell r="J2289">
            <v>0</v>
          </cell>
          <cell r="K2289">
            <v>0</v>
          </cell>
          <cell r="L2289">
            <v>0</v>
          </cell>
        </row>
        <row r="2290">
          <cell r="A2290" t="str">
            <v>KA1290 1600TON 이상</v>
          </cell>
          <cell r="C2290">
            <v>0</v>
          </cell>
          <cell r="D2290" t="str">
            <v>NR</v>
          </cell>
          <cell r="E2290">
            <v>0</v>
          </cell>
          <cell r="F2290">
            <v>0</v>
          </cell>
          <cell r="G2290">
            <v>0</v>
          </cell>
          <cell r="H2290">
            <v>0</v>
          </cell>
          <cell r="I2290">
            <v>0</v>
          </cell>
          <cell r="J2290">
            <v>0</v>
          </cell>
          <cell r="K2290">
            <v>0</v>
          </cell>
          <cell r="L2290">
            <v>0</v>
          </cell>
        </row>
        <row r="2291">
          <cell r="A2291" t="str">
            <v>KA2200  가동단용(일방향)</v>
          </cell>
          <cell r="C2291">
            <v>0</v>
          </cell>
          <cell r="E2291">
            <v>0</v>
          </cell>
          <cell r="F2291">
            <v>0</v>
          </cell>
          <cell r="G2291">
            <v>0</v>
          </cell>
          <cell r="H2291">
            <v>0</v>
          </cell>
          <cell r="I2291">
            <v>0</v>
          </cell>
          <cell r="J2291">
            <v>0</v>
          </cell>
          <cell r="K2291">
            <v>0</v>
          </cell>
          <cell r="L2291">
            <v>0</v>
          </cell>
        </row>
        <row r="2292">
          <cell r="A2292" t="str">
            <v>KA2210 50 TON 이하</v>
          </cell>
          <cell r="C2292">
            <v>0</v>
          </cell>
          <cell r="D2292" t="str">
            <v>NR</v>
          </cell>
          <cell r="E2292">
            <v>0</v>
          </cell>
          <cell r="F2292">
            <v>0</v>
          </cell>
          <cell r="G2292">
            <v>0</v>
          </cell>
          <cell r="H2292">
            <v>0</v>
          </cell>
          <cell r="I2292">
            <v>0</v>
          </cell>
          <cell r="J2292">
            <v>0</v>
          </cell>
          <cell r="K2292">
            <v>0</v>
          </cell>
          <cell r="L2292">
            <v>0</v>
          </cell>
        </row>
        <row r="2293">
          <cell r="A2293" t="str">
            <v>KA2220 50 ~ 150TON</v>
          </cell>
          <cell r="C2293">
            <v>0</v>
          </cell>
          <cell r="E2293">
            <v>0</v>
          </cell>
          <cell r="F2293">
            <v>0</v>
          </cell>
          <cell r="G2293">
            <v>0</v>
          </cell>
          <cell r="H2293">
            <v>0</v>
          </cell>
          <cell r="I2293">
            <v>0</v>
          </cell>
          <cell r="J2293">
            <v>0</v>
          </cell>
          <cell r="K2293">
            <v>0</v>
          </cell>
          <cell r="L2293">
            <v>0</v>
          </cell>
        </row>
        <row r="2294">
          <cell r="A2294" t="str">
            <v>KA2221 특수슈,수평력50TON이하</v>
          </cell>
          <cell r="C2294">
            <v>0</v>
          </cell>
          <cell r="D2294" t="str">
            <v>NR</v>
          </cell>
          <cell r="E2294">
            <v>0</v>
          </cell>
          <cell r="F2294">
            <v>0</v>
          </cell>
          <cell r="G2294">
            <v>0</v>
          </cell>
          <cell r="H2294">
            <v>0</v>
          </cell>
          <cell r="I2294">
            <v>0</v>
          </cell>
          <cell r="J2294">
            <v>0</v>
          </cell>
          <cell r="K2294">
            <v>0</v>
          </cell>
          <cell r="L2294">
            <v>0</v>
          </cell>
        </row>
        <row r="2295">
          <cell r="A2295" t="str">
            <v>KA2222 특수슈,수평력50~100TON</v>
          </cell>
          <cell r="C2295">
            <v>0</v>
          </cell>
          <cell r="D2295" t="str">
            <v>NR</v>
          </cell>
          <cell r="E2295">
            <v>0</v>
          </cell>
          <cell r="F2295">
            <v>0</v>
          </cell>
          <cell r="G2295">
            <v>0</v>
          </cell>
          <cell r="H2295">
            <v>0</v>
          </cell>
          <cell r="I2295">
            <v>0</v>
          </cell>
          <cell r="J2295">
            <v>0</v>
          </cell>
          <cell r="K2295">
            <v>0</v>
          </cell>
          <cell r="L2295">
            <v>0</v>
          </cell>
        </row>
        <row r="2296">
          <cell r="A2296" t="str">
            <v>KA2223 특수슈,수평력100~150TON</v>
          </cell>
          <cell r="C2296">
            <v>0</v>
          </cell>
          <cell r="D2296" t="str">
            <v>NR</v>
          </cell>
          <cell r="E2296">
            <v>0</v>
          </cell>
          <cell r="F2296">
            <v>0</v>
          </cell>
          <cell r="G2296">
            <v>0</v>
          </cell>
          <cell r="H2296">
            <v>0</v>
          </cell>
          <cell r="I2296">
            <v>0</v>
          </cell>
          <cell r="J2296">
            <v>0</v>
          </cell>
          <cell r="K2296">
            <v>0</v>
          </cell>
          <cell r="L2296">
            <v>0</v>
          </cell>
        </row>
        <row r="2297">
          <cell r="A2297" t="str">
            <v>KA2224 특수슈,수평력150~200TON</v>
          </cell>
          <cell r="C2297">
            <v>0</v>
          </cell>
          <cell r="D2297" t="str">
            <v>NR</v>
          </cell>
          <cell r="E2297">
            <v>0</v>
          </cell>
          <cell r="F2297">
            <v>0</v>
          </cell>
          <cell r="G2297">
            <v>0</v>
          </cell>
          <cell r="H2297">
            <v>0</v>
          </cell>
          <cell r="I2297">
            <v>0</v>
          </cell>
          <cell r="J2297">
            <v>0</v>
          </cell>
          <cell r="K2297">
            <v>0</v>
          </cell>
          <cell r="L2297">
            <v>0</v>
          </cell>
        </row>
        <row r="2298">
          <cell r="A2298" t="str">
            <v>KA2225 특수슈,수평력200~250TON</v>
          </cell>
          <cell r="C2298">
            <v>0</v>
          </cell>
          <cell r="D2298" t="str">
            <v>NR</v>
          </cell>
          <cell r="E2298">
            <v>0</v>
          </cell>
          <cell r="F2298">
            <v>0</v>
          </cell>
          <cell r="G2298">
            <v>0</v>
          </cell>
          <cell r="H2298">
            <v>0</v>
          </cell>
          <cell r="I2298">
            <v>0</v>
          </cell>
          <cell r="J2298">
            <v>0</v>
          </cell>
          <cell r="K2298">
            <v>0</v>
          </cell>
          <cell r="L2298">
            <v>0</v>
          </cell>
        </row>
        <row r="2299">
          <cell r="A2299" t="str">
            <v>KA2230 150 ~ 300TON</v>
          </cell>
          <cell r="C2299">
            <v>0</v>
          </cell>
          <cell r="E2299">
            <v>0</v>
          </cell>
          <cell r="F2299">
            <v>0</v>
          </cell>
          <cell r="G2299">
            <v>0</v>
          </cell>
          <cell r="H2299">
            <v>0</v>
          </cell>
          <cell r="I2299">
            <v>0</v>
          </cell>
          <cell r="J2299">
            <v>0</v>
          </cell>
          <cell r="K2299">
            <v>0</v>
          </cell>
          <cell r="L2299">
            <v>0</v>
          </cell>
        </row>
        <row r="2300">
          <cell r="A2300" t="str">
            <v>KA2231 특수슈,수평력50TON이하</v>
          </cell>
          <cell r="C2300">
            <v>0</v>
          </cell>
          <cell r="D2300" t="str">
            <v>NR</v>
          </cell>
          <cell r="E2300">
            <v>0</v>
          </cell>
          <cell r="F2300">
            <v>0</v>
          </cell>
          <cell r="G2300">
            <v>0</v>
          </cell>
          <cell r="H2300">
            <v>0</v>
          </cell>
          <cell r="I2300">
            <v>0</v>
          </cell>
          <cell r="J2300">
            <v>0</v>
          </cell>
          <cell r="K2300">
            <v>0</v>
          </cell>
          <cell r="L2300">
            <v>0</v>
          </cell>
        </row>
        <row r="2301">
          <cell r="A2301" t="str">
            <v>KA2232 특수슈,수평력50~100TON</v>
          </cell>
          <cell r="C2301">
            <v>0</v>
          </cell>
          <cell r="D2301" t="str">
            <v>NR</v>
          </cell>
          <cell r="E2301">
            <v>0</v>
          </cell>
          <cell r="F2301">
            <v>0</v>
          </cell>
          <cell r="G2301">
            <v>0</v>
          </cell>
          <cell r="H2301">
            <v>0</v>
          </cell>
          <cell r="I2301">
            <v>0</v>
          </cell>
          <cell r="J2301">
            <v>0</v>
          </cell>
          <cell r="K2301">
            <v>0</v>
          </cell>
          <cell r="L2301">
            <v>0</v>
          </cell>
        </row>
        <row r="2302">
          <cell r="A2302" t="str">
            <v>KA2233 특수슈,수평력100~150TON</v>
          </cell>
          <cell r="C2302">
            <v>0</v>
          </cell>
          <cell r="D2302" t="str">
            <v>NR</v>
          </cell>
          <cell r="E2302">
            <v>0</v>
          </cell>
          <cell r="F2302">
            <v>0</v>
          </cell>
          <cell r="G2302">
            <v>0</v>
          </cell>
          <cell r="H2302">
            <v>0</v>
          </cell>
          <cell r="I2302">
            <v>0</v>
          </cell>
          <cell r="J2302">
            <v>0</v>
          </cell>
          <cell r="K2302">
            <v>0</v>
          </cell>
          <cell r="L2302">
            <v>0</v>
          </cell>
        </row>
        <row r="2303">
          <cell r="A2303" t="str">
            <v>KA2234 특수슈,수평력150~200TON</v>
          </cell>
          <cell r="C2303">
            <v>0</v>
          </cell>
          <cell r="D2303" t="str">
            <v>NR</v>
          </cell>
          <cell r="E2303">
            <v>0</v>
          </cell>
          <cell r="F2303">
            <v>0</v>
          </cell>
          <cell r="G2303">
            <v>0</v>
          </cell>
          <cell r="H2303">
            <v>0</v>
          </cell>
          <cell r="I2303">
            <v>0</v>
          </cell>
          <cell r="J2303">
            <v>0</v>
          </cell>
          <cell r="K2303">
            <v>0</v>
          </cell>
          <cell r="L2303">
            <v>0</v>
          </cell>
        </row>
        <row r="2304">
          <cell r="A2304" t="str">
            <v>KA2235 특수슈,수평력200~250TON</v>
          </cell>
          <cell r="C2304">
            <v>0</v>
          </cell>
          <cell r="D2304" t="str">
            <v>NR</v>
          </cell>
          <cell r="E2304">
            <v>0</v>
          </cell>
          <cell r="F2304">
            <v>0</v>
          </cell>
          <cell r="G2304">
            <v>0</v>
          </cell>
          <cell r="H2304">
            <v>0</v>
          </cell>
          <cell r="I2304">
            <v>0</v>
          </cell>
          <cell r="J2304">
            <v>0</v>
          </cell>
          <cell r="K2304">
            <v>0</v>
          </cell>
          <cell r="L2304">
            <v>0</v>
          </cell>
        </row>
        <row r="2305">
          <cell r="A2305" t="str">
            <v>KA2240 300 ~ 500TON</v>
          </cell>
          <cell r="C2305">
            <v>0</v>
          </cell>
          <cell r="E2305">
            <v>0</v>
          </cell>
          <cell r="F2305">
            <v>0</v>
          </cell>
          <cell r="G2305">
            <v>0</v>
          </cell>
          <cell r="H2305">
            <v>0</v>
          </cell>
          <cell r="I2305">
            <v>0</v>
          </cell>
          <cell r="J2305">
            <v>0</v>
          </cell>
          <cell r="K2305">
            <v>0</v>
          </cell>
          <cell r="L2305">
            <v>0</v>
          </cell>
        </row>
        <row r="2306">
          <cell r="A2306" t="str">
            <v>KA2241 특수슈,수평력50TON이하</v>
          </cell>
          <cell r="C2306">
            <v>0</v>
          </cell>
          <cell r="D2306" t="str">
            <v>NR</v>
          </cell>
          <cell r="E2306">
            <v>0</v>
          </cell>
          <cell r="F2306">
            <v>0</v>
          </cell>
          <cell r="G2306">
            <v>0</v>
          </cell>
          <cell r="H2306">
            <v>0</v>
          </cell>
          <cell r="I2306">
            <v>0</v>
          </cell>
          <cell r="J2306">
            <v>0</v>
          </cell>
          <cell r="K2306">
            <v>0</v>
          </cell>
          <cell r="L2306">
            <v>0</v>
          </cell>
        </row>
        <row r="2307">
          <cell r="A2307" t="str">
            <v>KA2242 특수슈,수평력50~100TON</v>
          </cell>
          <cell r="C2307">
            <v>0</v>
          </cell>
          <cell r="D2307" t="str">
            <v>NR</v>
          </cell>
          <cell r="E2307">
            <v>0</v>
          </cell>
          <cell r="F2307">
            <v>0</v>
          </cell>
          <cell r="G2307">
            <v>0</v>
          </cell>
          <cell r="H2307">
            <v>0</v>
          </cell>
          <cell r="I2307">
            <v>0</v>
          </cell>
          <cell r="J2307">
            <v>0</v>
          </cell>
          <cell r="K2307">
            <v>0</v>
          </cell>
          <cell r="L2307">
            <v>0</v>
          </cell>
        </row>
        <row r="2308">
          <cell r="A2308" t="str">
            <v>KA2243 특수슈,수평력100~150TON</v>
          </cell>
          <cell r="C2308">
            <v>0</v>
          </cell>
          <cell r="D2308" t="str">
            <v>NR</v>
          </cell>
          <cell r="E2308">
            <v>0</v>
          </cell>
          <cell r="F2308">
            <v>0</v>
          </cell>
          <cell r="G2308">
            <v>0</v>
          </cell>
          <cell r="H2308">
            <v>0</v>
          </cell>
          <cell r="I2308">
            <v>0</v>
          </cell>
          <cell r="J2308">
            <v>0</v>
          </cell>
          <cell r="K2308">
            <v>0</v>
          </cell>
          <cell r="L2308">
            <v>0</v>
          </cell>
        </row>
        <row r="2309">
          <cell r="A2309" t="str">
            <v>KA2244 특수슈,수평력150~200TON</v>
          </cell>
          <cell r="C2309">
            <v>0</v>
          </cell>
          <cell r="D2309" t="str">
            <v>NR</v>
          </cell>
          <cell r="E2309">
            <v>0</v>
          </cell>
          <cell r="F2309">
            <v>0</v>
          </cell>
          <cell r="G2309">
            <v>0</v>
          </cell>
          <cell r="H2309">
            <v>0</v>
          </cell>
          <cell r="I2309">
            <v>0</v>
          </cell>
          <cell r="J2309">
            <v>0</v>
          </cell>
          <cell r="K2309">
            <v>0</v>
          </cell>
          <cell r="L2309">
            <v>0</v>
          </cell>
        </row>
        <row r="2310">
          <cell r="A2310" t="str">
            <v>KA2245 특수슈,수평력200~250TON</v>
          </cell>
          <cell r="C2310">
            <v>0</v>
          </cell>
          <cell r="D2310" t="str">
            <v>NR</v>
          </cell>
          <cell r="E2310">
            <v>0</v>
          </cell>
          <cell r="F2310">
            <v>0</v>
          </cell>
          <cell r="G2310">
            <v>0</v>
          </cell>
          <cell r="H2310">
            <v>0</v>
          </cell>
          <cell r="I2310">
            <v>0</v>
          </cell>
          <cell r="J2310">
            <v>0</v>
          </cell>
          <cell r="K2310">
            <v>0</v>
          </cell>
          <cell r="L2310">
            <v>0</v>
          </cell>
        </row>
        <row r="2311">
          <cell r="A2311" t="str">
            <v>KA2246 특수슈,수평력250~300TON</v>
          </cell>
          <cell r="C2311">
            <v>0</v>
          </cell>
          <cell r="D2311" t="str">
            <v>NR</v>
          </cell>
          <cell r="E2311">
            <v>0</v>
          </cell>
          <cell r="F2311">
            <v>0</v>
          </cell>
          <cell r="G2311">
            <v>0</v>
          </cell>
          <cell r="H2311">
            <v>0</v>
          </cell>
          <cell r="I2311">
            <v>0</v>
          </cell>
          <cell r="J2311">
            <v>0</v>
          </cell>
          <cell r="K2311">
            <v>0</v>
          </cell>
          <cell r="L2311">
            <v>0</v>
          </cell>
        </row>
        <row r="2312">
          <cell r="A2312" t="str">
            <v>KA2250 500 ~ 700TON</v>
          </cell>
          <cell r="C2312">
            <v>0</v>
          </cell>
          <cell r="E2312">
            <v>0</v>
          </cell>
          <cell r="F2312">
            <v>0</v>
          </cell>
          <cell r="G2312">
            <v>0</v>
          </cell>
          <cell r="H2312">
            <v>0</v>
          </cell>
          <cell r="I2312">
            <v>0</v>
          </cell>
          <cell r="J2312">
            <v>0</v>
          </cell>
          <cell r="K2312">
            <v>0</v>
          </cell>
          <cell r="L2312">
            <v>0</v>
          </cell>
        </row>
        <row r="2313">
          <cell r="A2313" t="str">
            <v>KA2251 특수슈,수평력50TON이하</v>
          </cell>
          <cell r="C2313">
            <v>0</v>
          </cell>
          <cell r="D2313" t="str">
            <v>NR</v>
          </cell>
          <cell r="E2313">
            <v>0</v>
          </cell>
          <cell r="F2313">
            <v>0</v>
          </cell>
          <cell r="G2313">
            <v>0</v>
          </cell>
          <cell r="H2313">
            <v>0</v>
          </cell>
          <cell r="I2313">
            <v>0</v>
          </cell>
          <cell r="J2313">
            <v>0</v>
          </cell>
          <cell r="K2313">
            <v>0</v>
          </cell>
          <cell r="L2313">
            <v>0</v>
          </cell>
        </row>
        <row r="2314">
          <cell r="A2314" t="str">
            <v>KA2252 특수슈,수평력50~100TON</v>
          </cell>
          <cell r="C2314">
            <v>0</v>
          </cell>
          <cell r="D2314" t="str">
            <v>NR</v>
          </cell>
          <cell r="E2314">
            <v>0</v>
          </cell>
          <cell r="F2314">
            <v>0</v>
          </cell>
          <cell r="G2314">
            <v>0</v>
          </cell>
          <cell r="H2314">
            <v>0</v>
          </cell>
          <cell r="I2314">
            <v>0</v>
          </cell>
          <cell r="J2314">
            <v>0</v>
          </cell>
          <cell r="K2314">
            <v>0</v>
          </cell>
          <cell r="L2314">
            <v>0</v>
          </cell>
        </row>
        <row r="2315">
          <cell r="A2315" t="str">
            <v>KA2253 특수슈,수평력100~150TON</v>
          </cell>
          <cell r="C2315">
            <v>0</v>
          </cell>
          <cell r="D2315" t="str">
            <v>NR</v>
          </cell>
          <cell r="E2315">
            <v>0</v>
          </cell>
          <cell r="F2315">
            <v>0</v>
          </cell>
          <cell r="G2315">
            <v>0</v>
          </cell>
          <cell r="H2315">
            <v>0</v>
          </cell>
          <cell r="I2315">
            <v>0</v>
          </cell>
          <cell r="J2315">
            <v>0</v>
          </cell>
          <cell r="K2315">
            <v>0</v>
          </cell>
          <cell r="L2315">
            <v>0</v>
          </cell>
        </row>
        <row r="2316">
          <cell r="A2316" t="str">
            <v>KA2254 특수슈,수평력150~200TON</v>
          </cell>
          <cell r="C2316">
            <v>0</v>
          </cell>
          <cell r="D2316" t="str">
            <v>NR</v>
          </cell>
          <cell r="E2316">
            <v>0</v>
          </cell>
          <cell r="F2316">
            <v>0</v>
          </cell>
          <cell r="G2316">
            <v>0</v>
          </cell>
          <cell r="H2316">
            <v>0</v>
          </cell>
          <cell r="I2316">
            <v>0</v>
          </cell>
          <cell r="J2316">
            <v>0</v>
          </cell>
          <cell r="K2316">
            <v>0</v>
          </cell>
          <cell r="L2316">
            <v>0</v>
          </cell>
        </row>
        <row r="2317">
          <cell r="A2317" t="str">
            <v>KA2255 특수슈,수평력200~250TON</v>
          </cell>
          <cell r="C2317">
            <v>0</v>
          </cell>
          <cell r="D2317" t="str">
            <v>NR</v>
          </cell>
          <cell r="E2317">
            <v>0</v>
          </cell>
          <cell r="F2317">
            <v>0</v>
          </cell>
          <cell r="G2317">
            <v>0</v>
          </cell>
          <cell r="H2317">
            <v>0</v>
          </cell>
          <cell r="I2317">
            <v>0</v>
          </cell>
          <cell r="J2317">
            <v>0</v>
          </cell>
          <cell r="K2317">
            <v>0</v>
          </cell>
          <cell r="L2317">
            <v>0</v>
          </cell>
        </row>
        <row r="2318">
          <cell r="A2318" t="str">
            <v>KA2256 특수슈,수평력250~300TON</v>
          </cell>
          <cell r="C2318">
            <v>0</v>
          </cell>
          <cell r="D2318" t="str">
            <v>NR</v>
          </cell>
          <cell r="E2318">
            <v>0</v>
          </cell>
          <cell r="F2318">
            <v>0</v>
          </cell>
          <cell r="G2318">
            <v>0</v>
          </cell>
          <cell r="H2318">
            <v>0</v>
          </cell>
          <cell r="I2318">
            <v>0</v>
          </cell>
          <cell r="J2318">
            <v>0</v>
          </cell>
          <cell r="K2318">
            <v>0</v>
          </cell>
          <cell r="L2318">
            <v>0</v>
          </cell>
        </row>
        <row r="2319">
          <cell r="A2319" t="str">
            <v>KA2257 특수슈,수평력300~350TON</v>
          </cell>
          <cell r="C2319">
            <v>0</v>
          </cell>
          <cell r="D2319" t="str">
            <v>NR</v>
          </cell>
          <cell r="E2319">
            <v>0</v>
          </cell>
          <cell r="F2319">
            <v>0</v>
          </cell>
          <cell r="G2319">
            <v>0</v>
          </cell>
          <cell r="H2319">
            <v>0</v>
          </cell>
          <cell r="I2319">
            <v>0</v>
          </cell>
          <cell r="J2319">
            <v>0</v>
          </cell>
          <cell r="K2319">
            <v>0</v>
          </cell>
          <cell r="L2319">
            <v>0</v>
          </cell>
        </row>
        <row r="2320">
          <cell r="A2320" t="str">
            <v>KA2258 특수슈,수평력400~450TON</v>
          </cell>
          <cell r="C2320">
            <v>0</v>
          </cell>
          <cell r="D2320" t="str">
            <v>NR</v>
          </cell>
          <cell r="E2320">
            <v>0</v>
          </cell>
          <cell r="F2320">
            <v>0</v>
          </cell>
          <cell r="G2320">
            <v>0</v>
          </cell>
          <cell r="H2320">
            <v>0</v>
          </cell>
          <cell r="I2320">
            <v>0</v>
          </cell>
          <cell r="J2320">
            <v>0</v>
          </cell>
          <cell r="K2320">
            <v>0</v>
          </cell>
          <cell r="L2320">
            <v>0</v>
          </cell>
        </row>
        <row r="2321">
          <cell r="A2321" t="str">
            <v>KA2260 700 ~ 1000TON</v>
          </cell>
          <cell r="C2321">
            <v>0</v>
          </cell>
          <cell r="E2321">
            <v>0</v>
          </cell>
          <cell r="F2321">
            <v>0</v>
          </cell>
          <cell r="G2321">
            <v>0</v>
          </cell>
          <cell r="H2321">
            <v>0</v>
          </cell>
          <cell r="I2321">
            <v>0</v>
          </cell>
          <cell r="J2321">
            <v>0</v>
          </cell>
          <cell r="K2321">
            <v>0</v>
          </cell>
          <cell r="L2321">
            <v>0</v>
          </cell>
        </row>
        <row r="2322">
          <cell r="A2322" t="str">
            <v>KA2262 특수슈,수평력100~150TON</v>
          </cell>
          <cell r="C2322">
            <v>0</v>
          </cell>
          <cell r="D2322" t="str">
            <v>NR</v>
          </cell>
          <cell r="E2322">
            <v>0</v>
          </cell>
          <cell r="F2322">
            <v>0</v>
          </cell>
          <cell r="G2322">
            <v>0</v>
          </cell>
          <cell r="H2322">
            <v>0</v>
          </cell>
          <cell r="I2322">
            <v>0</v>
          </cell>
          <cell r="J2322">
            <v>0</v>
          </cell>
          <cell r="K2322">
            <v>0</v>
          </cell>
          <cell r="L2322">
            <v>0</v>
          </cell>
        </row>
        <row r="2323">
          <cell r="A2323" t="str">
            <v>KA2263 특수슈,수평력150~200TON</v>
          </cell>
          <cell r="C2323">
            <v>0</v>
          </cell>
          <cell r="D2323" t="str">
            <v>NR</v>
          </cell>
          <cell r="E2323">
            <v>0</v>
          </cell>
          <cell r="F2323">
            <v>0</v>
          </cell>
          <cell r="G2323">
            <v>0</v>
          </cell>
          <cell r="H2323">
            <v>0</v>
          </cell>
          <cell r="I2323">
            <v>0</v>
          </cell>
          <cell r="J2323">
            <v>0</v>
          </cell>
          <cell r="K2323">
            <v>0</v>
          </cell>
          <cell r="L2323">
            <v>0</v>
          </cell>
        </row>
        <row r="2324">
          <cell r="A2324" t="str">
            <v>KA2264 특수슈,수평력200~250TON</v>
          </cell>
          <cell r="C2324">
            <v>0</v>
          </cell>
          <cell r="D2324" t="str">
            <v>NR</v>
          </cell>
          <cell r="E2324">
            <v>0</v>
          </cell>
          <cell r="F2324">
            <v>0</v>
          </cell>
          <cell r="G2324">
            <v>0</v>
          </cell>
          <cell r="H2324">
            <v>0</v>
          </cell>
          <cell r="I2324">
            <v>0</v>
          </cell>
          <cell r="J2324">
            <v>0</v>
          </cell>
          <cell r="K2324">
            <v>0</v>
          </cell>
          <cell r="L2324">
            <v>0</v>
          </cell>
        </row>
        <row r="2325">
          <cell r="A2325" t="str">
            <v>KA2265 특수슈,수평력250~300TON</v>
          </cell>
          <cell r="C2325">
            <v>0</v>
          </cell>
          <cell r="D2325" t="str">
            <v>NR</v>
          </cell>
          <cell r="E2325">
            <v>0</v>
          </cell>
          <cell r="F2325">
            <v>0</v>
          </cell>
          <cell r="G2325">
            <v>0</v>
          </cell>
          <cell r="H2325">
            <v>0</v>
          </cell>
          <cell r="I2325">
            <v>0</v>
          </cell>
          <cell r="J2325">
            <v>0</v>
          </cell>
          <cell r="K2325">
            <v>0</v>
          </cell>
          <cell r="L2325">
            <v>0</v>
          </cell>
        </row>
        <row r="2326">
          <cell r="A2326" t="str">
            <v>KA2266 특수슈,수평력300~350TON</v>
          </cell>
          <cell r="C2326">
            <v>0</v>
          </cell>
          <cell r="D2326" t="str">
            <v>NR</v>
          </cell>
          <cell r="E2326">
            <v>0</v>
          </cell>
          <cell r="F2326">
            <v>0</v>
          </cell>
          <cell r="G2326">
            <v>0</v>
          </cell>
          <cell r="H2326">
            <v>0</v>
          </cell>
          <cell r="I2326">
            <v>0</v>
          </cell>
          <cell r="J2326">
            <v>0</v>
          </cell>
          <cell r="K2326">
            <v>0</v>
          </cell>
          <cell r="L2326">
            <v>0</v>
          </cell>
        </row>
        <row r="2327">
          <cell r="A2327" t="str">
            <v>KA2267 특수슈,수평력350~400TON</v>
          </cell>
          <cell r="C2327">
            <v>0</v>
          </cell>
          <cell r="D2327" t="str">
            <v>NR</v>
          </cell>
          <cell r="E2327">
            <v>0</v>
          </cell>
          <cell r="F2327">
            <v>0</v>
          </cell>
          <cell r="G2327">
            <v>0</v>
          </cell>
          <cell r="H2327">
            <v>0</v>
          </cell>
          <cell r="I2327">
            <v>0</v>
          </cell>
          <cell r="J2327">
            <v>0</v>
          </cell>
          <cell r="K2327">
            <v>0</v>
          </cell>
          <cell r="L2327">
            <v>0</v>
          </cell>
        </row>
        <row r="2328">
          <cell r="A2328" t="str">
            <v>KA2268 특수슈,수평력400~450TON</v>
          </cell>
          <cell r="C2328">
            <v>0</v>
          </cell>
          <cell r="D2328" t="str">
            <v>NR</v>
          </cell>
          <cell r="E2328">
            <v>0</v>
          </cell>
          <cell r="F2328">
            <v>0</v>
          </cell>
          <cell r="G2328">
            <v>0</v>
          </cell>
          <cell r="H2328">
            <v>0</v>
          </cell>
          <cell r="I2328">
            <v>0</v>
          </cell>
          <cell r="J2328">
            <v>0</v>
          </cell>
          <cell r="K2328">
            <v>0</v>
          </cell>
          <cell r="L2328">
            <v>0</v>
          </cell>
        </row>
        <row r="2329">
          <cell r="A2329" t="str">
            <v>KA2269 특수슈,수평력450~500TON</v>
          </cell>
          <cell r="C2329">
            <v>0</v>
          </cell>
          <cell r="D2329" t="str">
            <v>NR</v>
          </cell>
          <cell r="E2329">
            <v>0</v>
          </cell>
          <cell r="F2329">
            <v>0</v>
          </cell>
          <cell r="G2329">
            <v>0</v>
          </cell>
          <cell r="H2329">
            <v>0</v>
          </cell>
          <cell r="I2329">
            <v>0</v>
          </cell>
          <cell r="J2329">
            <v>0</v>
          </cell>
          <cell r="K2329">
            <v>0</v>
          </cell>
          <cell r="L2329">
            <v>0</v>
          </cell>
        </row>
        <row r="2330">
          <cell r="A2330" t="str">
            <v>KA2270 1000 ~ 1300TON</v>
          </cell>
          <cell r="C2330">
            <v>0</v>
          </cell>
          <cell r="E2330">
            <v>0</v>
          </cell>
          <cell r="F2330">
            <v>0</v>
          </cell>
          <cell r="G2330">
            <v>0</v>
          </cell>
          <cell r="H2330">
            <v>0</v>
          </cell>
          <cell r="I2330">
            <v>0</v>
          </cell>
          <cell r="J2330">
            <v>0</v>
          </cell>
          <cell r="K2330">
            <v>0</v>
          </cell>
          <cell r="L2330">
            <v>0</v>
          </cell>
        </row>
        <row r="2331">
          <cell r="A2331" t="str">
            <v>KA2271 특수슈,수평력150~200TON</v>
          </cell>
          <cell r="C2331">
            <v>0</v>
          </cell>
          <cell r="D2331" t="str">
            <v>NR</v>
          </cell>
          <cell r="E2331">
            <v>0</v>
          </cell>
          <cell r="F2331">
            <v>0</v>
          </cell>
          <cell r="G2331">
            <v>0</v>
          </cell>
          <cell r="H2331">
            <v>0</v>
          </cell>
          <cell r="I2331">
            <v>0</v>
          </cell>
          <cell r="J2331">
            <v>0</v>
          </cell>
          <cell r="K2331">
            <v>0</v>
          </cell>
          <cell r="L2331">
            <v>0</v>
          </cell>
        </row>
        <row r="2332">
          <cell r="A2332" t="str">
            <v>KA2272 특수슈,수평력150~200TON</v>
          </cell>
          <cell r="C2332">
            <v>0</v>
          </cell>
          <cell r="D2332" t="str">
            <v>NR</v>
          </cell>
          <cell r="E2332">
            <v>0</v>
          </cell>
          <cell r="F2332">
            <v>0</v>
          </cell>
          <cell r="G2332">
            <v>0</v>
          </cell>
          <cell r="H2332">
            <v>0</v>
          </cell>
          <cell r="I2332">
            <v>0</v>
          </cell>
          <cell r="J2332">
            <v>0</v>
          </cell>
          <cell r="K2332">
            <v>0</v>
          </cell>
          <cell r="L2332">
            <v>0</v>
          </cell>
        </row>
        <row r="2333">
          <cell r="A2333" t="str">
            <v>KA2273 특수슈,수평력200~250TON</v>
          </cell>
          <cell r="C2333">
            <v>0</v>
          </cell>
          <cell r="D2333" t="str">
            <v>NR</v>
          </cell>
          <cell r="E2333">
            <v>0</v>
          </cell>
          <cell r="F2333">
            <v>0</v>
          </cell>
          <cell r="G2333">
            <v>0</v>
          </cell>
          <cell r="H2333">
            <v>0</v>
          </cell>
          <cell r="I2333">
            <v>0</v>
          </cell>
          <cell r="J2333">
            <v>0</v>
          </cell>
          <cell r="K2333">
            <v>0</v>
          </cell>
          <cell r="L2333">
            <v>0</v>
          </cell>
        </row>
        <row r="2334">
          <cell r="A2334" t="str">
            <v>KA2274 특수슈,수평력300~350TON</v>
          </cell>
          <cell r="C2334">
            <v>0</v>
          </cell>
          <cell r="D2334" t="str">
            <v>NR</v>
          </cell>
          <cell r="E2334">
            <v>0</v>
          </cell>
          <cell r="F2334">
            <v>0</v>
          </cell>
          <cell r="G2334">
            <v>0</v>
          </cell>
          <cell r="H2334">
            <v>0</v>
          </cell>
          <cell r="I2334">
            <v>0</v>
          </cell>
          <cell r="J2334">
            <v>0</v>
          </cell>
          <cell r="K2334">
            <v>0</v>
          </cell>
          <cell r="L2334">
            <v>0</v>
          </cell>
        </row>
        <row r="2335">
          <cell r="A2335" t="str">
            <v>KA2275 특수슈,수평력300~350TON</v>
          </cell>
          <cell r="C2335">
            <v>0</v>
          </cell>
          <cell r="D2335" t="str">
            <v>NR</v>
          </cell>
          <cell r="E2335">
            <v>0</v>
          </cell>
          <cell r="F2335">
            <v>0</v>
          </cell>
          <cell r="G2335">
            <v>0</v>
          </cell>
          <cell r="H2335">
            <v>0</v>
          </cell>
          <cell r="I2335">
            <v>0</v>
          </cell>
          <cell r="J2335">
            <v>0</v>
          </cell>
          <cell r="K2335">
            <v>0</v>
          </cell>
          <cell r="L2335">
            <v>0</v>
          </cell>
        </row>
        <row r="2336">
          <cell r="A2336" t="str">
            <v>KA2276 특수슈,수평력500TON초과</v>
          </cell>
          <cell r="C2336">
            <v>0</v>
          </cell>
          <cell r="D2336" t="str">
            <v>NR</v>
          </cell>
          <cell r="E2336">
            <v>0</v>
          </cell>
          <cell r="F2336">
            <v>0</v>
          </cell>
          <cell r="G2336">
            <v>0</v>
          </cell>
          <cell r="H2336">
            <v>0</v>
          </cell>
          <cell r="I2336">
            <v>0</v>
          </cell>
          <cell r="J2336">
            <v>0</v>
          </cell>
          <cell r="K2336">
            <v>0</v>
          </cell>
          <cell r="L2336">
            <v>0</v>
          </cell>
        </row>
        <row r="2337">
          <cell r="A2337" t="str">
            <v>KA2280 1300 ~ 1600TON</v>
          </cell>
          <cell r="C2337">
            <v>0</v>
          </cell>
          <cell r="E2337">
            <v>0</v>
          </cell>
          <cell r="F2337">
            <v>0</v>
          </cell>
          <cell r="G2337">
            <v>0</v>
          </cell>
          <cell r="H2337">
            <v>0</v>
          </cell>
          <cell r="I2337">
            <v>0</v>
          </cell>
          <cell r="J2337">
            <v>0</v>
          </cell>
          <cell r="K2337">
            <v>0</v>
          </cell>
          <cell r="L2337">
            <v>0</v>
          </cell>
        </row>
        <row r="2338">
          <cell r="A2338" t="str">
            <v>KA2281 특수슈,수평력400TON초과</v>
          </cell>
          <cell r="C2338">
            <v>0</v>
          </cell>
          <cell r="D2338" t="str">
            <v>NR</v>
          </cell>
          <cell r="E2338">
            <v>0</v>
          </cell>
          <cell r="F2338">
            <v>0</v>
          </cell>
          <cell r="G2338">
            <v>0</v>
          </cell>
          <cell r="H2338">
            <v>0</v>
          </cell>
          <cell r="I2338">
            <v>0</v>
          </cell>
          <cell r="J2338">
            <v>0</v>
          </cell>
          <cell r="K2338">
            <v>0</v>
          </cell>
          <cell r="L2338">
            <v>0</v>
          </cell>
        </row>
        <row r="2339">
          <cell r="A2339" t="str">
            <v>KA2290 1600TON 이상</v>
          </cell>
          <cell r="C2339">
            <v>0</v>
          </cell>
          <cell r="D2339" t="str">
            <v>NR</v>
          </cell>
          <cell r="E2339">
            <v>0</v>
          </cell>
          <cell r="F2339">
            <v>0</v>
          </cell>
          <cell r="G2339">
            <v>0</v>
          </cell>
          <cell r="H2339">
            <v>0</v>
          </cell>
          <cell r="I2339">
            <v>0</v>
          </cell>
          <cell r="J2339">
            <v>0</v>
          </cell>
          <cell r="K2339">
            <v>0</v>
          </cell>
          <cell r="L2339">
            <v>0</v>
          </cell>
        </row>
        <row r="2340">
          <cell r="A2340" t="str">
            <v>KA3200  가동단용(양방향)</v>
          </cell>
          <cell r="C2340">
            <v>0</v>
          </cell>
          <cell r="E2340">
            <v>0</v>
          </cell>
          <cell r="F2340">
            <v>0</v>
          </cell>
          <cell r="G2340">
            <v>0</v>
          </cell>
          <cell r="H2340">
            <v>0</v>
          </cell>
          <cell r="I2340">
            <v>0</v>
          </cell>
          <cell r="J2340">
            <v>0</v>
          </cell>
          <cell r="K2340">
            <v>0</v>
          </cell>
          <cell r="L2340">
            <v>0</v>
          </cell>
        </row>
        <row r="2341">
          <cell r="A2341" t="str">
            <v>KA3210 50 TON 이하</v>
          </cell>
          <cell r="C2341">
            <v>0</v>
          </cell>
          <cell r="D2341" t="str">
            <v>NR</v>
          </cell>
          <cell r="E2341">
            <v>0</v>
          </cell>
          <cell r="F2341">
            <v>0</v>
          </cell>
          <cell r="G2341">
            <v>0</v>
          </cell>
          <cell r="H2341">
            <v>0</v>
          </cell>
          <cell r="I2341">
            <v>0</v>
          </cell>
          <cell r="J2341">
            <v>0</v>
          </cell>
          <cell r="K2341">
            <v>0</v>
          </cell>
          <cell r="L2341">
            <v>0</v>
          </cell>
        </row>
        <row r="2342">
          <cell r="A2342" t="str">
            <v>KA3220 50 ~ 150TON</v>
          </cell>
          <cell r="C2342">
            <v>0</v>
          </cell>
          <cell r="D2342" t="str">
            <v>NR</v>
          </cell>
          <cell r="E2342">
            <v>0</v>
          </cell>
          <cell r="F2342">
            <v>0</v>
          </cell>
          <cell r="G2342">
            <v>0</v>
          </cell>
          <cell r="H2342">
            <v>0</v>
          </cell>
          <cell r="I2342">
            <v>0</v>
          </cell>
          <cell r="J2342">
            <v>0</v>
          </cell>
          <cell r="K2342">
            <v>0</v>
          </cell>
          <cell r="L2342">
            <v>0</v>
          </cell>
        </row>
        <row r="2343">
          <cell r="A2343" t="str">
            <v>KA3230 150 ~ 300TON</v>
          </cell>
          <cell r="C2343">
            <v>0</v>
          </cell>
          <cell r="D2343" t="str">
            <v>NR</v>
          </cell>
          <cell r="E2343">
            <v>0</v>
          </cell>
          <cell r="F2343">
            <v>0</v>
          </cell>
          <cell r="G2343">
            <v>0</v>
          </cell>
          <cell r="H2343">
            <v>0</v>
          </cell>
          <cell r="I2343">
            <v>0</v>
          </cell>
          <cell r="J2343">
            <v>0</v>
          </cell>
          <cell r="K2343">
            <v>0</v>
          </cell>
          <cell r="L2343">
            <v>0</v>
          </cell>
        </row>
        <row r="2344">
          <cell r="A2344" t="str">
            <v>KA3240 300 ~ 500TON</v>
          </cell>
          <cell r="C2344">
            <v>0</v>
          </cell>
          <cell r="D2344" t="str">
            <v>NR</v>
          </cell>
          <cell r="E2344">
            <v>0</v>
          </cell>
          <cell r="F2344">
            <v>0</v>
          </cell>
          <cell r="G2344">
            <v>0</v>
          </cell>
          <cell r="H2344">
            <v>0</v>
          </cell>
          <cell r="I2344">
            <v>0</v>
          </cell>
          <cell r="J2344">
            <v>0</v>
          </cell>
          <cell r="K2344">
            <v>0</v>
          </cell>
          <cell r="L2344">
            <v>0</v>
          </cell>
        </row>
        <row r="2345">
          <cell r="A2345" t="str">
            <v>KA3250 500 ~ 700TON</v>
          </cell>
          <cell r="C2345">
            <v>0</v>
          </cell>
          <cell r="D2345" t="str">
            <v>NR</v>
          </cell>
          <cell r="E2345">
            <v>0</v>
          </cell>
          <cell r="F2345">
            <v>0</v>
          </cell>
          <cell r="G2345">
            <v>0</v>
          </cell>
          <cell r="H2345">
            <v>0</v>
          </cell>
          <cell r="I2345">
            <v>0</v>
          </cell>
          <cell r="J2345">
            <v>0</v>
          </cell>
          <cell r="K2345">
            <v>0</v>
          </cell>
          <cell r="L2345">
            <v>0</v>
          </cell>
        </row>
        <row r="2346">
          <cell r="A2346" t="str">
            <v>KA3260 700 ~ 1000TON</v>
          </cell>
          <cell r="C2346">
            <v>0</v>
          </cell>
          <cell r="D2346" t="str">
            <v>NR</v>
          </cell>
          <cell r="E2346">
            <v>0</v>
          </cell>
          <cell r="F2346">
            <v>0</v>
          </cell>
          <cell r="G2346">
            <v>0</v>
          </cell>
          <cell r="H2346">
            <v>0</v>
          </cell>
          <cell r="I2346">
            <v>0</v>
          </cell>
          <cell r="J2346">
            <v>0</v>
          </cell>
          <cell r="K2346">
            <v>0</v>
          </cell>
          <cell r="L2346">
            <v>0</v>
          </cell>
        </row>
        <row r="2347">
          <cell r="A2347" t="str">
            <v>KA3270 1000 ~ 1300TON</v>
          </cell>
          <cell r="C2347">
            <v>0</v>
          </cell>
          <cell r="E2347">
            <v>0</v>
          </cell>
          <cell r="F2347">
            <v>0</v>
          </cell>
          <cell r="G2347">
            <v>0</v>
          </cell>
          <cell r="H2347">
            <v>0</v>
          </cell>
          <cell r="I2347">
            <v>0</v>
          </cell>
          <cell r="J2347">
            <v>0</v>
          </cell>
          <cell r="K2347">
            <v>0</v>
          </cell>
          <cell r="L2347">
            <v>0</v>
          </cell>
        </row>
        <row r="2348">
          <cell r="A2348" t="str">
            <v>KA3271 1000 ~ 1300TON</v>
          </cell>
          <cell r="B2348" t="str">
            <v>마찰포트</v>
          </cell>
          <cell r="C2348">
            <v>0</v>
          </cell>
          <cell r="D2348" t="str">
            <v>NR</v>
          </cell>
          <cell r="E2348">
            <v>0</v>
          </cell>
          <cell r="F2348">
            <v>0</v>
          </cell>
          <cell r="G2348">
            <v>0</v>
          </cell>
          <cell r="H2348">
            <v>0</v>
          </cell>
          <cell r="I2348">
            <v>0</v>
          </cell>
          <cell r="J2348">
            <v>0</v>
          </cell>
          <cell r="K2348">
            <v>0</v>
          </cell>
          <cell r="L2348">
            <v>0</v>
          </cell>
        </row>
        <row r="2349">
          <cell r="A2349" t="str">
            <v>KA3272 1000 ~ 1300TON</v>
          </cell>
          <cell r="B2349" t="str">
            <v>STU</v>
          </cell>
          <cell r="C2349">
            <v>0</v>
          </cell>
          <cell r="D2349" t="str">
            <v>NR</v>
          </cell>
          <cell r="E2349">
            <v>0</v>
          </cell>
          <cell r="F2349">
            <v>0</v>
          </cell>
          <cell r="G2349">
            <v>0</v>
          </cell>
          <cell r="H2349">
            <v>0</v>
          </cell>
          <cell r="I2349">
            <v>0</v>
          </cell>
          <cell r="J2349">
            <v>0</v>
          </cell>
          <cell r="K2349">
            <v>0</v>
          </cell>
          <cell r="L2349">
            <v>0</v>
          </cell>
        </row>
        <row r="2350">
          <cell r="A2350" t="str">
            <v>KA3280 1300 ~ 1600TON</v>
          </cell>
          <cell r="C2350">
            <v>0</v>
          </cell>
          <cell r="D2350" t="str">
            <v>NR</v>
          </cell>
          <cell r="E2350">
            <v>0</v>
          </cell>
          <cell r="F2350">
            <v>0</v>
          </cell>
          <cell r="G2350">
            <v>0</v>
          </cell>
          <cell r="H2350">
            <v>0</v>
          </cell>
          <cell r="I2350">
            <v>0</v>
          </cell>
          <cell r="J2350">
            <v>0</v>
          </cell>
          <cell r="K2350">
            <v>0</v>
          </cell>
          <cell r="L2350">
            <v>0</v>
          </cell>
        </row>
        <row r="2351">
          <cell r="A2351" t="str">
            <v>KA3290 1600TON 이상</v>
          </cell>
          <cell r="C2351">
            <v>0</v>
          </cell>
          <cell r="D2351" t="str">
            <v>NR</v>
          </cell>
          <cell r="E2351">
            <v>0</v>
          </cell>
          <cell r="F2351">
            <v>0</v>
          </cell>
          <cell r="G2351">
            <v>0</v>
          </cell>
          <cell r="H2351">
            <v>0</v>
          </cell>
          <cell r="I2351">
            <v>0</v>
          </cell>
          <cell r="J2351">
            <v>0</v>
          </cell>
          <cell r="K2351">
            <v>0</v>
          </cell>
          <cell r="L2351">
            <v>0</v>
          </cell>
        </row>
        <row r="2352">
          <cell r="A2352" t="str">
            <v>KA0800  탄성고무받침</v>
          </cell>
          <cell r="C2352">
            <v>0</v>
          </cell>
          <cell r="E2352">
            <v>0</v>
          </cell>
          <cell r="F2352">
            <v>886170148</v>
          </cell>
          <cell r="G2352">
            <v>0</v>
          </cell>
          <cell r="H2352">
            <v>32550017</v>
          </cell>
          <cell r="I2352">
            <v>0</v>
          </cell>
          <cell r="J2352">
            <v>4065948</v>
          </cell>
          <cell r="K2352">
            <v>0</v>
          </cell>
          <cell r="L2352">
            <v>922786113</v>
          </cell>
        </row>
        <row r="2353">
          <cell r="A2353" t="str">
            <v>KA1800  고정단용</v>
          </cell>
          <cell r="C2353">
            <v>0</v>
          </cell>
          <cell r="E2353">
            <v>0</v>
          </cell>
          <cell r="F2353">
            <v>33979056</v>
          </cell>
          <cell r="G2353">
            <v>0</v>
          </cell>
          <cell r="H2353">
            <v>1210029</v>
          </cell>
          <cell r="I2353">
            <v>0</v>
          </cell>
          <cell r="J2353">
            <v>151845</v>
          </cell>
          <cell r="K2353">
            <v>0</v>
          </cell>
          <cell r="L2353">
            <v>35340930</v>
          </cell>
        </row>
        <row r="2354">
          <cell r="A2354" t="str">
            <v>KA1810 50 TON 이하</v>
          </cell>
          <cell r="C2354">
            <v>0</v>
          </cell>
          <cell r="E2354">
            <v>0</v>
          </cell>
          <cell r="F2354">
            <v>0</v>
          </cell>
          <cell r="G2354">
            <v>0</v>
          </cell>
          <cell r="H2354">
            <v>0</v>
          </cell>
          <cell r="I2354">
            <v>0</v>
          </cell>
          <cell r="J2354">
            <v>0</v>
          </cell>
          <cell r="K2354">
            <v>0</v>
          </cell>
          <cell r="L2354">
            <v>0</v>
          </cell>
        </row>
        <row r="2355">
          <cell r="A2355" t="str">
            <v>KA1811 T= 50 M/M 이하</v>
          </cell>
          <cell r="C2355">
            <v>0</v>
          </cell>
          <cell r="D2355" t="str">
            <v>NR</v>
          </cell>
          <cell r="E2355">
            <v>0</v>
          </cell>
          <cell r="F2355">
            <v>0</v>
          </cell>
          <cell r="G2355">
            <v>0</v>
          </cell>
          <cell r="H2355">
            <v>0</v>
          </cell>
          <cell r="I2355">
            <v>0</v>
          </cell>
          <cell r="J2355">
            <v>0</v>
          </cell>
          <cell r="K2355">
            <v>0</v>
          </cell>
          <cell r="L2355">
            <v>0</v>
          </cell>
        </row>
        <row r="2356">
          <cell r="A2356" t="str">
            <v>KA1812 T= 50 ~ 70 M/M</v>
          </cell>
          <cell r="C2356">
            <v>0</v>
          </cell>
          <cell r="D2356" t="str">
            <v>NR</v>
          </cell>
          <cell r="E2356">
            <v>0</v>
          </cell>
          <cell r="F2356">
            <v>0</v>
          </cell>
          <cell r="G2356">
            <v>0</v>
          </cell>
          <cell r="H2356">
            <v>0</v>
          </cell>
          <cell r="I2356">
            <v>0</v>
          </cell>
          <cell r="J2356">
            <v>0</v>
          </cell>
          <cell r="K2356">
            <v>0</v>
          </cell>
          <cell r="L2356">
            <v>0</v>
          </cell>
        </row>
        <row r="2357">
          <cell r="A2357" t="str">
            <v>KA1813 T= 70 ~ 90 M/M</v>
          </cell>
          <cell r="C2357">
            <v>0</v>
          </cell>
          <cell r="D2357" t="str">
            <v>NR</v>
          </cell>
          <cell r="E2357">
            <v>0</v>
          </cell>
          <cell r="F2357">
            <v>0</v>
          </cell>
          <cell r="G2357">
            <v>0</v>
          </cell>
          <cell r="H2357">
            <v>0</v>
          </cell>
          <cell r="I2357">
            <v>0</v>
          </cell>
          <cell r="J2357">
            <v>0</v>
          </cell>
          <cell r="K2357">
            <v>0</v>
          </cell>
          <cell r="L2357">
            <v>0</v>
          </cell>
        </row>
        <row r="2358">
          <cell r="A2358" t="str">
            <v>KA1814 T= 90 ~ 110 M/M</v>
          </cell>
          <cell r="C2358">
            <v>0</v>
          </cell>
          <cell r="D2358" t="str">
            <v>NR</v>
          </cell>
          <cell r="E2358">
            <v>0</v>
          </cell>
          <cell r="F2358">
            <v>0</v>
          </cell>
          <cell r="G2358">
            <v>0</v>
          </cell>
          <cell r="H2358">
            <v>0</v>
          </cell>
          <cell r="I2358">
            <v>0</v>
          </cell>
          <cell r="J2358">
            <v>0</v>
          </cell>
          <cell r="K2358">
            <v>0</v>
          </cell>
          <cell r="L2358">
            <v>0</v>
          </cell>
        </row>
        <row r="2359">
          <cell r="A2359" t="str">
            <v>KA1815 T= 110 ~ 130 M/M</v>
          </cell>
          <cell r="C2359">
            <v>0</v>
          </cell>
          <cell r="D2359" t="str">
            <v>NR</v>
          </cell>
          <cell r="E2359">
            <v>0</v>
          </cell>
          <cell r="F2359">
            <v>0</v>
          </cell>
          <cell r="G2359">
            <v>0</v>
          </cell>
          <cell r="H2359">
            <v>0</v>
          </cell>
          <cell r="I2359">
            <v>0</v>
          </cell>
          <cell r="J2359">
            <v>0</v>
          </cell>
          <cell r="K2359">
            <v>0</v>
          </cell>
          <cell r="L2359">
            <v>0</v>
          </cell>
        </row>
        <row r="2360">
          <cell r="A2360" t="str">
            <v>KA1816 T= 130 ~ 150 M/M</v>
          </cell>
          <cell r="C2360">
            <v>0</v>
          </cell>
          <cell r="D2360" t="str">
            <v>NR</v>
          </cell>
          <cell r="E2360">
            <v>0</v>
          </cell>
          <cell r="F2360">
            <v>0</v>
          </cell>
          <cell r="G2360">
            <v>0</v>
          </cell>
          <cell r="H2360">
            <v>0</v>
          </cell>
          <cell r="I2360">
            <v>0</v>
          </cell>
          <cell r="J2360">
            <v>0</v>
          </cell>
          <cell r="K2360">
            <v>0</v>
          </cell>
          <cell r="L2360">
            <v>0</v>
          </cell>
        </row>
        <row r="2361">
          <cell r="A2361" t="str">
            <v>KA1817 T= 150 ~ 170 M/M</v>
          </cell>
          <cell r="C2361">
            <v>0</v>
          </cell>
          <cell r="D2361" t="str">
            <v>NR</v>
          </cell>
          <cell r="E2361">
            <v>0</v>
          </cell>
          <cell r="F2361">
            <v>0</v>
          </cell>
          <cell r="G2361">
            <v>0</v>
          </cell>
          <cell r="H2361">
            <v>0</v>
          </cell>
          <cell r="I2361">
            <v>0</v>
          </cell>
          <cell r="J2361">
            <v>0</v>
          </cell>
          <cell r="K2361">
            <v>0</v>
          </cell>
          <cell r="L2361">
            <v>0</v>
          </cell>
        </row>
        <row r="2362">
          <cell r="A2362" t="str">
            <v>KA1818 T= 170 ~ 200 M/M</v>
          </cell>
          <cell r="C2362">
            <v>0</v>
          </cell>
          <cell r="D2362" t="str">
            <v>NR</v>
          </cell>
          <cell r="E2362">
            <v>0</v>
          </cell>
          <cell r="F2362">
            <v>0</v>
          </cell>
          <cell r="G2362">
            <v>0</v>
          </cell>
          <cell r="H2362">
            <v>0</v>
          </cell>
          <cell r="I2362">
            <v>0</v>
          </cell>
          <cell r="J2362">
            <v>0</v>
          </cell>
          <cell r="K2362">
            <v>0</v>
          </cell>
          <cell r="L2362">
            <v>0</v>
          </cell>
        </row>
        <row r="2363">
          <cell r="A2363" t="str">
            <v>KA1819 T= 200 M/M초과</v>
          </cell>
          <cell r="C2363">
            <v>0</v>
          </cell>
          <cell r="D2363" t="str">
            <v>NR</v>
          </cell>
          <cell r="E2363">
            <v>0</v>
          </cell>
          <cell r="F2363">
            <v>0</v>
          </cell>
          <cell r="G2363">
            <v>0</v>
          </cell>
          <cell r="H2363">
            <v>0</v>
          </cell>
          <cell r="I2363">
            <v>0</v>
          </cell>
          <cell r="J2363">
            <v>0</v>
          </cell>
          <cell r="K2363">
            <v>0</v>
          </cell>
          <cell r="L2363">
            <v>0</v>
          </cell>
        </row>
        <row r="2364">
          <cell r="A2364" t="str">
            <v>KA1820 50 ~ 150 TON</v>
          </cell>
          <cell r="C2364">
            <v>0</v>
          </cell>
          <cell r="E2364">
            <v>0</v>
          </cell>
          <cell r="F2364">
            <v>0</v>
          </cell>
          <cell r="G2364">
            <v>0</v>
          </cell>
          <cell r="H2364">
            <v>0</v>
          </cell>
          <cell r="I2364">
            <v>0</v>
          </cell>
          <cell r="J2364">
            <v>0</v>
          </cell>
          <cell r="K2364">
            <v>0</v>
          </cell>
          <cell r="L2364">
            <v>0</v>
          </cell>
        </row>
        <row r="2365">
          <cell r="A2365" t="str">
            <v>KA1821 T= 50 M/M 이하</v>
          </cell>
          <cell r="C2365">
            <v>0</v>
          </cell>
          <cell r="D2365" t="str">
            <v>NR</v>
          </cell>
          <cell r="E2365">
            <v>0</v>
          </cell>
          <cell r="F2365">
            <v>0</v>
          </cell>
          <cell r="G2365">
            <v>0</v>
          </cell>
          <cell r="H2365">
            <v>0</v>
          </cell>
          <cell r="I2365">
            <v>0</v>
          </cell>
          <cell r="J2365">
            <v>0</v>
          </cell>
          <cell r="K2365">
            <v>0</v>
          </cell>
          <cell r="L2365">
            <v>0</v>
          </cell>
        </row>
        <row r="2366">
          <cell r="A2366" t="str">
            <v>KA1822 T= 50 ~ 70 M/M</v>
          </cell>
          <cell r="C2366">
            <v>0</v>
          </cell>
          <cell r="D2366" t="str">
            <v>NR</v>
          </cell>
          <cell r="E2366">
            <v>0</v>
          </cell>
          <cell r="F2366">
            <v>0</v>
          </cell>
          <cell r="G2366">
            <v>0</v>
          </cell>
          <cell r="H2366">
            <v>0</v>
          </cell>
          <cell r="I2366">
            <v>0</v>
          </cell>
          <cell r="J2366">
            <v>0</v>
          </cell>
          <cell r="K2366">
            <v>0</v>
          </cell>
          <cell r="L2366">
            <v>0</v>
          </cell>
        </row>
        <row r="2367">
          <cell r="A2367" t="str">
            <v>KA1823 T= 70 ~ 90 M/M</v>
          </cell>
          <cell r="C2367">
            <v>0</v>
          </cell>
          <cell r="D2367" t="str">
            <v>NR</v>
          </cell>
          <cell r="E2367">
            <v>0</v>
          </cell>
          <cell r="F2367">
            <v>0</v>
          </cell>
          <cell r="G2367">
            <v>0</v>
          </cell>
          <cell r="H2367">
            <v>0</v>
          </cell>
          <cell r="I2367">
            <v>0</v>
          </cell>
          <cell r="J2367">
            <v>0</v>
          </cell>
          <cell r="K2367">
            <v>0</v>
          </cell>
          <cell r="L2367">
            <v>0</v>
          </cell>
        </row>
        <row r="2368">
          <cell r="A2368" t="str">
            <v>KA1824 T= 90 ~ 110 M/M</v>
          </cell>
          <cell r="C2368">
            <v>0</v>
          </cell>
          <cell r="D2368" t="str">
            <v>NR</v>
          </cell>
          <cell r="E2368">
            <v>0</v>
          </cell>
          <cell r="F2368">
            <v>0</v>
          </cell>
          <cell r="G2368">
            <v>0</v>
          </cell>
          <cell r="H2368">
            <v>0</v>
          </cell>
          <cell r="I2368">
            <v>0</v>
          </cell>
          <cell r="J2368">
            <v>0</v>
          </cell>
          <cell r="K2368">
            <v>0</v>
          </cell>
          <cell r="L2368">
            <v>0</v>
          </cell>
        </row>
        <row r="2369">
          <cell r="A2369" t="str">
            <v>KA1825 T= 110 ~ 130 M/M</v>
          </cell>
          <cell r="C2369">
            <v>0</v>
          </cell>
          <cell r="D2369" t="str">
            <v>NR</v>
          </cell>
          <cell r="E2369">
            <v>0</v>
          </cell>
          <cell r="F2369">
            <v>0</v>
          </cell>
          <cell r="G2369">
            <v>0</v>
          </cell>
          <cell r="H2369">
            <v>0</v>
          </cell>
          <cell r="I2369">
            <v>0</v>
          </cell>
          <cell r="J2369">
            <v>0</v>
          </cell>
          <cell r="K2369">
            <v>0</v>
          </cell>
          <cell r="L2369">
            <v>0</v>
          </cell>
        </row>
        <row r="2370">
          <cell r="A2370" t="str">
            <v>KA1826 T= 130 ~ 150 M/M</v>
          </cell>
          <cell r="C2370">
            <v>0</v>
          </cell>
          <cell r="D2370" t="str">
            <v>NR</v>
          </cell>
          <cell r="E2370">
            <v>0</v>
          </cell>
          <cell r="F2370">
            <v>0</v>
          </cell>
          <cell r="G2370">
            <v>0</v>
          </cell>
          <cell r="H2370">
            <v>0</v>
          </cell>
          <cell r="I2370">
            <v>0</v>
          </cell>
          <cell r="J2370">
            <v>0</v>
          </cell>
          <cell r="K2370">
            <v>0</v>
          </cell>
          <cell r="L2370">
            <v>0</v>
          </cell>
        </row>
        <row r="2371">
          <cell r="A2371" t="str">
            <v>KA1827 T= 150 ~ 170 M/M</v>
          </cell>
          <cell r="C2371">
            <v>0</v>
          </cell>
          <cell r="D2371" t="str">
            <v>NR</v>
          </cell>
          <cell r="E2371">
            <v>0</v>
          </cell>
          <cell r="F2371">
            <v>0</v>
          </cell>
          <cell r="G2371">
            <v>0</v>
          </cell>
          <cell r="H2371">
            <v>0</v>
          </cell>
          <cell r="I2371">
            <v>0</v>
          </cell>
          <cell r="J2371">
            <v>0</v>
          </cell>
          <cell r="K2371">
            <v>0</v>
          </cell>
          <cell r="L2371">
            <v>0</v>
          </cell>
        </row>
        <row r="2372">
          <cell r="A2372" t="str">
            <v>KA1828 T= 170 ~ 200 M/M</v>
          </cell>
          <cell r="C2372">
            <v>0</v>
          </cell>
          <cell r="D2372" t="str">
            <v>NR</v>
          </cell>
          <cell r="E2372">
            <v>0</v>
          </cell>
          <cell r="F2372">
            <v>0</v>
          </cell>
          <cell r="G2372">
            <v>0</v>
          </cell>
          <cell r="H2372">
            <v>0</v>
          </cell>
          <cell r="I2372">
            <v>0</v>
          </cell>
          <cell r="J2372">
            <v>0</v>
          </cell>
          <cell r="K2372">
            <v>0</v>
          </cell>
          <cell r="L2372">
            <v>0</v>
          </cell>
        </row>
        <row r="2373">
          <cell r="A2373" t="str">
            <v>KA1829 T= 200 M/M초과</v>
          </cell>
          <cell r="C2373">
            <v>0</v>
          </cell>
          <cell r="D2373" t="str">
            <v>NR</v>
          </cell>
          <cell r="E2373">
            <v>0</v>
          </cell>
          <cell r="F2373">
            <v>0</v>
          </cell>
          <cell r="G2373">
            <v>0</v>
          </cell>
          <cell r="H2373">
            <v>0</v>
          </cell>
          <cell r="I2373">
            <v>0</v>
          </cell>
          <cell r="J2373">
            <v>0</v>
          </cell>
          <cell r="K2373">
            <v>0</v>
          </cell>
          <cell r="L2373">
            <v>0</v>
          </cell>
        </row>
        <row r="2374">
          <cell r="A2374" t="str">
            <v>KA1830 150 ~ 300 TON</v>
          </cell>
          <cell r="C2374">
            <v>0</v>
          </cell>
          <cell r="E2374">
            <v>0</v>
          </cell>
          <cell r="F2374">
            <v>33979056</v>
          </cell>
          <cell r="G2374">
            <v>0</v>
          </cell>
          <cell r="H2374">
            <v>1210029</v>
          </cell>
          <cell r="I2374">
            <v>0</v>
          </cell>
          <cell r="J2374">
            <v>151845</v>
          </cell>
          <cell r="K2374">
            <v>0</v>
          </cell>
          <cell r="L2374">
            <v>35340930</v>
          </cell>
        </row>
        <row r="2375">
          <cell r="A2375" t="str">
            <v>KA1831 T= 50 M/M 이하</v>
          </cell>
          <cell r="C2375">
            <v>0</v>
          </cell>
          <cell r="D2375" t="str">
            <v>NR</v>
          </cell>
          <cell r="E2375">
            <v>0</v>
          </cell>
          <cell r="F2375">
            <v>0</v>
          </cell>
          <cell r="G2375">
            <v>0</v>
          </cell>
          <cell r="H2375">
            <v>0</v>
          </cell>
          <cell r="I2375">
            <v>0</v>
          </cell>
          <cell r="J2375">
            <v>0</v>
          </cell>
          <cell r="K2375">
            <v>0</v>
          </cell>
          <cell r="L2375">
            <v>0</v>
          </cell>
        </row>
        <row r="2376">
          <cell r="A2376" t="str">
            <v>KA1832 T= 50 ~ 70 M/M</v>
          </cell>
          <cell r="C2376">
            <v>14</v>
          </cell>
          <cell r="D2376" t="str">
            <v>NR</v>
          </cell>
          <cell r="E2376">
            <v>1860388</v>
          </cell>
          <cell r="F2376">
            <v>26045432</v>
          </cell>
          <cell r="G2376">
            <v>67228</v>
          </cell>
          <cell r="H2376">
            <v>941192</v>
          </cell>
          <cell r="I2376">
            <v>8437</v>
          </cell>
          <cell r="J2376">
            <v>118118</v>
          </cell>
          <cell r="K2376">
            <v>1936053</v>
          </cell>
          <cell r="L2376">
            <v>27104742</v>
          </cell>
          <cell r="M2376" t="str">
            <v>#.267</v>
          </cell>
        </row>
        <row r="2377">
          <cell r="A2377" t="str">
            <v>KA1833 T= 70 ~ 90 M/M</v>
          </cell>
          <cell r="C2377">
            <v>3</v>
          </cell>
          <cell r="D2377" t="str">
            <v>NR</v>
          </cell>
          <cell r="E2377">
            <v>1943399</v>
          </cell>
          <cell r="F2377">
            <v>5830197</v>
          </cell>
          <cell r="G2377">
            <v>67229</v>
          </cell>
          <cell r="H2377">
            <v>201687</v>
          </cell>
          <cell r="I2377">
            <v>8436</v>
          </cell>
          <cell r="J2377">
            <v>25308</v>
          </cell>
          <cell r="K2377">
            <v>2019064</v>
          </cell>
          <cell r="L2377">
            <v>6057192</v>
          </cell>
          <cell r="M2377" t="str">
            <v>#.268</v>
          </cell>
        </row>
        <row r="2378">
          <cell r="A2378" t="str">
            <v>KA1834 T= 90 ~ 110 M/M</v>
          </cell>
          <cell r="C2378">
            <v>1</v>
          </cell>
          <cell r="D2378" t="str">
            <v>NR</v>
          </cell>
          <cell r="E2378">
            <v>2103427</v>
          </cell>
          <cell r="F2378">
            <v>2103427</v>
          </cell>
          <cell r="G2378">
            <v>67150</v>
          </cell>
          <cell r="H2378">
            <v>67150</v>
          </cell>
          <cell r="I2378">
            <v>8419</v>
          </cell>
          <cell r="J2378">
            <v>8419</v>
          </cell>
          <cell r="K2378">
            <v>2178996</v>
          </cell>
          <cell r="L2378">
            <v>2178996</v>
          </cell>
          <cell r="M2378" t="str">
            <v>#.269</v>
          </cell>
        </row>
        <row r="2379">
          <cell r="A2379" t="str">
            <v>KA1835 T= 110 ~ 130 M/M</v>
          </cell>
          <cell r="C2379">
            <v>0</v>
          </cell>
          <cell r="D2379" t="str">
            <v>NR</v>
          </cell>
          <cell r="E2379">
            <v>0</v>
          </cell>
          <cell r="F2379">
            <v>0</v>
          </cell>
          <cell r="G2379">
            <v>0</v>
          </cell>
          <cell r="H2379">
            <v>0</v>
          </cell>
          <cell r="I2379">
            <v>0</v>
          </cell>
          <cell r="J2379">
            <v>0</v>
          </cell>
          <cell r="K2379">
            <v>0</v>
          </cell>
          <cell r="L2379">
            <v>0</v>
          </cell>
        </row>
        <row r="2380">
          <cell r="A2380" t="str">
            <v>KA1836 T= 130 ~ 150 M/M</v>
          </cell>
          <cell r="C2380">
            <v>0</v>
          </cell>
          <cell r="D2380" t="str">
            <v>NR</v>
          </cell>
          <cell r="E2380">
            <v>0</v>
          </cell>
          <cell r="F2380">
            <v>0</v>
          </cell>
          <cell r="G2380">
            <v>0</v>
          </cell>
          <cell r="H2380">
            <v>0</v>
          </cell>
          <cell r="I2380">
            <v>0</v>
          </cell>
          <cell r="J2380">
            <v>0</v>
          </cell>
          <cell r="K2380">
            <v>0</v>
          </cell>
          <cell r="L2380">
            <v>0</v>
          </cell>
        </row>
        <row r="2381">
          <cell r="A2381" t="str">
            <v>KA1837 T= 150 ~ 170 M/M</v>
          </cell>
          <cell r="C2381">
            <v>0</v>
          </cell>
          <cell r="D2381" t="str">
            <v>NR</v>
          </cell>
          <cell r="E2381">
            <v>0</v>
          </cell>
          <cell r="F2381">
            <v>0</v>
          </cell>
          <cell r="G2381">
            <v>0</v>
          </cell>
          <cell r="H2381">
            <v>0</v>
          </cell>
          <cell r="I2381">
            <v>0</v>
          </cell>
          <cell r="J2381">
            <v>0</v>
          </cell>
          <cell r="K2381">
            <v>0</v>
          </cell>
          <cell r="L2381">
            <v>0</v>
          </cell>
        </row>
        <row r="2382">
          <cell r="A2382" t="str">
            <v>KA1838 T= 170 ~ 200 M/M</v>
          </cell>
          <cell r="C2382">
            <v>0</v>
          </cell>
          <cell r="D2382" t="str">
            <v>NR</v>
          </cell>
          <cell r="E2382">
            <v>0</v>
          </cell>
          <cell r="F2382">
            <v>0</v>
          </cell>
          <cell r="G2382">
            <v>0</v>
          </cell>
          <cell r="H2382">
            <v>0</v>
          </cell>
          <cell r="I2382">
            <v>0</v>
          </cell>
          <cell r="J2382">
            <v>0</v>
          </cell>
          <cell r="K2382">
            <v>0</v>
          </cell>
          <cell r="L2382">
            <v>0</v>
          </cell>
        </row>
        <row r="2383">
          <cell r="A2383" t="str">
            <v>KA1839 T= 200 M/M초과</v>
          </cell>
          <cell r="C2383">
            <v>0</v>
          </cell>
          <cell r="D2383" t="str">
            <v>NR</v>
          </cell>
          <cell r="E2383">
            <v>0</v>
          </cell>
          <cell r="F2383">
            <v>0</v>
          </cell>
          <cell r="G2383">
            <v>0</v>
          </cell>
          <cell r="H2383">
            <v>0</v>
          </cell>
          <cell r="I2383">
            <v>0</v>
          </cell>
          <cell r="J2383">
            <v>0</v>
          </cell>
          <cell r="K2383">
            <v>0</v>
          </cell>
          <cell r="L2383">
            <v>0</v>
          </cell>
        </row>
        <row r="2384">
          <cell r="A2384" t="str">
            <v>KA1840 300 ~ 500 TON</v>
          </cell>
          <cell r="C2384">
            <v>0</v>
          </cell>
          <cell r="E2384">
            <v>0</v>
          </cell>
          <cell r="F2384">
            <v>0</v>
          </cell>
          <cell r="G2384">
            <v>0</v>
          </cell>
          <cell r="H2384">
            <v>0</v>
          </cell>
          <cell r="I2384">
            <v>0</v>
          </cell>
          <cell r="J2384">
            <v>0</v>
          </cell>
          <cell r="K2384">
            <v>0</v>
          </cell>
          <cell r="L2384">
            <v>0</v>
          </cell>
        </row>
        <row r="2385">
          <cell r="A2385" t="str">
            <v>KA1841 T= 50 M/M 이하</v>
          </cell>
          <cell r="C2385">
            <v>0</v>
          </cell>
          <cell r="D2385" t="str">
            <v>NR</v>
          </cell>
          <cell r="E2385">
            <v>0</v>
          </cell>
          <cell r="F2385">
            <v>0</v>
          </cell>
          <cell r="G2385">
            <v>0</v>
          </cell>
          <cell r="H2385">
            <v>0</v>
          </cell>
          <cell r="I2385">
            <v>0</v>
          </cell>
          <cell r="J2385">
            <v>0</v>
          </cell>
          <cell r="K2385">
            <v>0</v>
          </cell>
          <cell r="L2385">
            <v>0</v>
          </cell>
        </row>
        <row r="2386">
          <cell r="A2386" t="str">
            <v>KA1842 T= 50 ~ 70 M/M</v>
          </cell>
          <cell r="C2386">
            <v>0</v>
          </cell>
          <cell r="D2386" t="str">
            <v>NR</v>
          </cell>
          <cell r="E2386">
            <v>0</v>
          </cell>
          <cell r="F2386">
            <v>0</v>
          </cell>
          <cell r="G2386">
            <v>0</v>
          </cell>
          <cell r="H2386">
            <v>0</v>
          </cell>
          <cell r="I2386">
            <v>0</v>
          </cell>
          <cell r="J2386">
            <v>0</v>
          </cell>
          <cell r="K2386">
            <v>0</v>
          </cell>
          <cell r="L2386">
            <v>0</v>
          </cell>
        </row>
        <row r="2387">
          <cell r="A2387" t="str">
            <v>KA1843 T= 70 ~ 90 M/M</v>
          </cell>
          <cell r="C2387">
            <v>0</v>
          </cell>
          <cell r="D2387" t="str">
            <v>NR</v>
          </cell>
          <cell r="E2387">
            <v>0</v>
          </cell>
          <cell r="F2387">
            <v>0</v>
          </cell>
          <cell r="G2387">
            <v>0</v>
          </cell>
          <cell r="H2387">
            <v>0</v>
          </cell>
          <cell r="I2387">
            <v>0</v>
          </cell>
          <cell r="J2387">
            <v>0</v>
          </cell>
          <cell r="K2387">
            <v>0</v>
          </cell>
          <cell r="L2387">
            <v>0</v>
          </cell>
        </row>
        <row r="2388">
          <cell r="A2388" t="str">
            <v>KA1844 T= 90 ~ 110 M/M</v>
          </cell>
          <cell r="C2388">
            <v>0</v>
          </cell>
          <cell r="D2388" t="str">
            <v>NR</v>
          </cell>
          <cell r="E2388">
            <v>0</v>
          </cell>
          <cell r="F2388">
            <v>0</v>
          </cell>
          <cell r="G2388">
            <v>0</v>
          </cell>
          <cell r="H2388">
            <v>0</v>
          </cell>
          <cell r="I2388">
            <v>0</v>
          </cell>
          <cell r="J2388">
            <v>0</v>
          </cell>
          <cell r="K2388">
            <v>0</v>
          </cell>
          <cell r="L2388">
            <v>0</v>
          </cell>
        </row>
        <row r="2389">
          <cell r="A2389" t="str">
            <v>KA1845 T= 110 ~ 130 M/M</v>
          </cell>
          <cell r="C2389">
            <v>0</v>
          </cell>
          <cell r="D2389" t="str">
            <v>NR</v>
          </cell>
          <cell r="E2389">
            <v>0</v>
          </cell>
          <cell r="F2389">
            <v>0</v>
          </cell>
          <cell r="G2389">
            <v>0</v>
          </cell>
          <cell r="H2389">
            <v>0</v>
          </cell>
          <cell r="I2389">
            <v>0</v>
          </cell>
          <cell r="J2389">
            <v>0</v>
          </cell>
          <cell r="K2389">
            <v>0</v>
          </cell>
          <cell r="L2389">
            <v>0</v>
          </cell>
        </row>
        <row r="2390">
          <cell r="A2390" t="str">
            <v>KA1846 T= 130 ~ 150 M/M</v>
          </cell>
          <cell r="C2390">
            <v>0</v>
          </cell>
          <cell r="D2390" t="str">
            <v>NR</v>
          </cell>
          <cell r="E2390">
            <v>0</v>
          </cell>
          <cell r="F2390">
            <v>0</v>
          </cell>
          <cell r="G2390">
            <v>0</v>
          </cell>
          <cell r="H2390">
            <v>0</v>
          </cell>
          <cell r="I2390">
            <v>0</v>
          </cell>
          <cell r="J2390">
            <v>0</v>
          </cell>
          <cell r="K2390">
            <v>0</v>
          </cell>
          <cell r="L2390">
            <v>0</v>
          </cell>
        </row>
        <row r="2391">
          <cell r="A2391" t="str">
            <v>KA1847 T= 150 ~ 170 M/M</v>
          </cell>
          <cell r="C2391">
            <v>0</v>
          </cell>
          <cell r="D2391" t="str">
            <v>NR</v>
          </cell>
          <cell r="E2391">
            <v>0</v>
          </cell>
          <cell r="F2391">
            <v>0</v>
          </cell>
          <cell r="G2391">
            <v>0</v>
          </cell>
          <cell r="H2391">
            <v>0</v>
          </cell>
          <cell r="I2391">
            <v>0</v>
          </cell>
          <cell r="J2391">
            <v>0</v>
          </cell>
          <cell r="K2391">
            <v>0</v>
          </cell>
          <cell r="L2391">
            <v>0</v>
          </cell>
        </row>
        <row r="2392">
          <cell r="A2392" t="str">
            <v>KA1848 T= 170 ~ 200 M/M</v>
          </cell>
          <cell r="C2392">
            <v>0</v>
          </cell>
          <cell r="D2392" t="str">
            <v>NR</v>
          </cell>
          <cell r="E2392">
            <v>0</v>
          </cell>
          <cell r="F2392">
            <v>0</v>
          </cell>
          <cell r="G2392">
            <v>0</v>
          </cell>
          <cell r="H2392">
            <v>0</v>
          </cell>
          <cell r="I2392">
            <v>0</v>
          </cell>
          <cell r="J2392">
            <v>0</v>
          </cell>
          <cell r="K2392">
            <v>0</v>
          </cell>
          <cell r="L2392">
            <v>0</v>
          </cell>
        </row>
        <row r="2393">
          <cell r="A2393" t="str">
            <v>KA1849 T= 200 M/M초과</v>
          </cell>
          <cell r="C2393">
            <v>0</v>
          </cell>
          <cell r="D2393" t="str">
            <v>NR</v>
          </cell>
          <cell r="E2393">
            <v>0</v>
          </cell>
          <cell r="F2393">
            <v>0</v>
          </cell>
          <cell r="G2393">
            <v>0</v>
          </cell>
          <cell r="H2393">
            <v>0</v>
          </cell>
          <cell r="I2393">
            <v>0</v>
          </cell>
          <cell r="J2393">
            <v>0</v>
          </cell>
          <cell r="K2393">
            <v>0</v>
          </cell>
          <cell r="L2393">
            <v>0</v>
          </cell>
        </row>
        <row r="2394">
          <cell r="A2394" t="str">
            <v>KA2800  가동단(일방향)</v>
          </cell>
          <cell r="C2394">
            <v>0</v>
          </cell>
          <cell r="E2394">
            <v>0</v>
          </cell>
          <cell r="F2394">
            <v>304113932</v>
          </cell>
          <cell r="G2394">
            <v>0</v>
          </cell>
          <cell r="H2394">
            <v>10139012</v>
          </cell>
          <cell r="I2394">
            <v>0</v>
          </cell>
          <cell r="J2394">
            <v>1268755</v>
          </cell>
          <cell r="K2394">
            <v>0</v>
          </cell>
          <cell r="L2394">
            <v>315521699</v>
          </cell>
        </row>
        <row r="2395">
          <cell r="A2395" t="str">
            <v>KA2810 50 TON 이하</v>
          </cell>
          <cell r="C2395">
            <v>0</v>
          </cell>
          <cell r="E2395">
            <v>0</v>
          </cell>
          <cell r="F2395">
            <v>0</v>
          </cell>
          <cell r="G2395">
            <v>0</v>
          </cell>
          <cell r="H2395">
            <v>0</v>
          </cell>
          <cell r="I2395">
            <v>0</v>
          </cell>
          <cell r="J2395">
            <v>0</v>
          </cell>
          <cell r="K2395">
            <v>0</v>
          </cell>
          <cell r="L2395">
            <v>0</v>
          </cell>
        </row>
        <row r="2396">
          <cell r="A2396" t="str">
            <v>KA2811 T= 50 M/M 이하</v>
          </cell>
          <cell r="C2396">
            <v>0</v>
          </cell>
          <cell r="D2396" t="str">
            <v>NR</v>
          </cell>
          <cell r="E2396">
            <v>0</v>
          </cell>
          <cell r="F2396">
            <v>0</v>
          </cell>
          <cell r="G2396">
            <v>0</v>
          </cell>
          <cell r="H2396">
            <v>0</v>
          </cell>
          <cell r="I2396">
            <v>0</v>
          </cell>
          <cell r="J2396">
            <v>0</v>
          </cell>
          <cell r="K2396">
            <v>0</v>
          </cell>
          <cell r="L2396">
            <v>0</v>
          </cell>
        </row>
        <row r="2397">
          <cell r="A2397" t="str">
            <v>KA2812 T= 50 ~ 70 M/M</v>
          </cell>
          <cell r="C2397">
            <v>0</v>
          </cell>
          <cell r="D2397" t="str">
            <v>NR</v>
          </cell>
          <cell r="E2397">
            <v>0</v>
          </cell>
          <cell r="F2397">
            <v>0</v>
          </cell>
          <cell r="G2397">
            <v>0</v>
          </cell>
          <cell r="H2397">
            <v>0</v>
          </cell>
          <cell r="I2397">
            <v>0</v>
          </cell>
          <cell r="J2397">
            <v>0</v>
          </cell>
          <cell r="K2397">
            <v>0</v>
          </cell>
          <cell r="L2397">
            <v>0</v>
          </cell>
        </row>
        <row r="2398">
          <cell r="A2398" t="str">
            <v>KA2813 T= 70 ~ 90 M/M</v>
          </cell>
          <cell r="C2398">
            <v>0</v>
          </cell>
          <cell r="D2398" t="str">
            <v>NR</v>
          </cell>
          <cell r="E2398">
            <v>0</v>
          </cell>
          <cell r="F2398">
            <v>0</v>
          </cell>
          <cell r="G2398">
            <v>0</v>
          </cell>
          <cell r="H2398">
            <v>0</v>
          </cell>
          <cell r="I2398">
            <v>0</v>
          </cell>
          <cell r="J2398">
            <v>0</v>
          </cell>
          <cell r="K2398">
            <v>0</v>
          </cell>
          <cell r="L2398">
            <v>0</v>
          </cell>
        </row>
        <row r="2399">
          <cell r="A2399" t="str">
            <v>KA2814 T= 90 ~ 110 M/M</v>
          </cell>
          <cell r="C2399">
            <v>0</v>
          </cell>
          <cell r="D2399" t="str">
            <v>NR</v>
          </cell>
          <cell r="E2399">
            <v>0</v>
          </cell>
          <cell r="F2399">
            <v>0</v>
          </cell>
          <cell r="G2399">
            <v>0</v>
          </cell>
          <cell r="H2399">
            <v>0</v>
          </cell>
          <cell r="I2399">
            <v>0</v>
          </cell>
          <cell r="J2399">
            <v>0</v>
          </cell>
          <cell r="K2399">
            <v>0</v>
          </cell>
          <cell r="L2399">
            <v>0</v>
          </cell>
        </row>
        <row r="2400">
          <cell r="A2400" t="str">
            <v>KA2815 T= 110 ~ 130 M/M</v>
          </cell>
          <cell r="C2400">
            <v>0</v>
          </cell>
          <cell r="D2400" t="str">
            <v>NR</v>
          </cell>
          <cell r="E2400">
            <v>0</v>
          </cell>
          <cell r="F2400">
            <v>0</v>
          </cell>
          <cell r="G2400">
            <v>0</v>
          </cell>
          <cell r="H2400">
            <v>0</v>
          </cell>
          <cell r="I2400">
            <v>0</v>
          </cell>
          <cell r="J2400">
            <v>0</v>
          </cell>
          <cell r="K2400">
            <v>0</v>
          </cell>
          <cell r="L2400">
            <v>0</v>
          </cell>
        </row>
        <row r="2401">
          <cell r="A2401" t="str">
            <v>KA2816 T= 130 ~ 150 M/M</v>
          </cell>
          <cell r="C2401">
            <v>0</v>
          </cell>
          <cell r="D2401" t="str">
            <v>NR</v>
          </cell>
          <cell r="E2401">
            <v>0</v>
          </cell>
          <cell r="F2401">
            <v>0</v>
          </cell>
          <cell r="G2401">
            <v>0</v>
          </cell>
          <cell r="H2401">
            <v>0</v>
          </cell>
          <cell r="I2401">
            <v>0</v>
          </cell>
          <cell r="J2401">
            <v>0</v>
          </cell>
          <cell r="K2401">
            <v>0</v>
          </cell>
          <cell r="L2401">
            <v>0</v>
          </cell>
        </row>
        <row r="2402">
          <cell r="A2402" t="str">
            <v>KA2817 T= 150 ~ 170 M/M</v>
          </cell>
          <cell r="C2402">
            <v>0</v>
          </cell>
          <cell r="D2402" t="str">
            <v>NR</v>
          </cell>
          <cell r="E2402">
            <v>0</v>
          </cell>
          <cell r="F2402">
            <v>0</v>
          </cell>
          <cell r="G2402">
            <v>0</v>
          </cell>
          <cell r="H2402">
            <v>0</v>
          </cell>
          <cell r="I2402">
            <v>0</v>
          </cell>
          <cell r="J2402">
            <v>0</v>
          </cell>
          <cell r="K2402">
            <v>0</v>
          </cell>
          <cell r="L2402">
            <v>0</v>
          </cell>
        </row>
        <row r="2403">
          <cell r="A2403" t="str">
            <v>KA2818 T= 170 ~ 200 M/M</v>
          </cell>
          <cell r="C2403">
            <v>0</v>
          </cell>
          <cell r="D2403" t="str">
            <v>NR</v>
          </cell>
          <cell r="E2403">
            <v>0</v>
          </cell>
          <cell r="F2403">
            <v>0</v>
          </cell>
          <cell r="G2403">
            <v>0</v>
          </cell>
          <cell r="H2403">
            <v>0</v>
          </cell>
          <cell r="I2403">
            <v>0</v>
          </cell>
          <cell r="J2403">
            <v>0</v>
          </cell>
          <cell r="K2403">
            <v>0</v>
          </cell>
          <cell r="L2403">
            <v>0</v>
          </cell>
        </row>
        <row r="2404">
          <cell r="A2404" t="str">
            <v>KA2819 T= 200 M/M초과</v>
          </cell>
          <cell r="C2404">
            <v>0</v>
          </cell>
          <cell r="D2404" t="str">
            <v>NR</v>
          </cell>
          <cell r="E2404">
            <v>0</v>
          </cell>
          <cell r="F2404">
            <v>0</v>
          </cell>
          <cell r="G2404">
            <v>0</v>
          </cell>
          <cell r="H2404">
            <v>0</v>
          </cell>
          <cell r="I2404">
            <v>0</v>
          </cell>
          <cell r="J2404">
            <v>0</v>
          </cell>
          <cell r="K2404">
            <v>0</v>
          </cell>
          <cell r="L2404">
            <v>0</v>
          </cell>
        </row>
        <row r="2405">
          <cell r="A2405" t="str">
            <v>KA2820 50 ~ 150 TON</v>
          </cell>
          <cell r="C2405">
            <v>0</v>
          </cell>
          <cell r="E2405">
            <v>0</v>
          </cell>
          <cell r="F2405">
            <v>0</v>
          </cell>
          <cell r="G2405">
            <v>0</v>
          </cell>
          <cell r="H2405">
            <v>0</v>
          </cell>
          <cell r="I2405">
            <v>0</v>
          </cell>
          <cell r="J2405">
            <v>0</v>
          </cell>
          <cell r="K2405">
            <v>0</v>
          </cell>
          <cell r="L2405">
            <v>0</v>
          </cell>
        </row>
        <row r="2406">
          <cell r="A2406" t="str">
            <v>KA2821 T= 50 M/M 이하</v>
          </cell>
          <cell r="C2406">
            <v>0</v>
          </cell>
          <cell r="D2406" t="str">
            <v>NR</v>
          </cell>
          <cell r="E2406">
            <v>0</v>
          </cell>
          <cell r="F2406">
            <v>0</v>
          </cell>
          <cell r="G2406">
            <v>0</v>
          </cell>
          <cell r="H2406">
            <v>0</v>
          </cell>
          <cell r="I2406">
            <v>0</v>
          </cell>
          <cell r="J2406">
            <v>0</v>
          </cell>
          <cell r="K2406">
            <v>0</v>
          </cell>
          <cell r="L2406">
            <v>0</v>
          </cell>
        </row>
        <row r="2407">
          <cell r="A2407" t="str">
            <v>KA2822 T= 50 ~ 70 M/M</v>
          </cell>
          <cell r="C2407">
            <v>0</v>
          </cell>
          <cell r="D2407" t="str">
            <v>NR</v>
          </cell>
          <cell r="E2407">
            <v>0</v>
          </cell>
          <cell r="F2407">
            <v>0</v>
          </cell>
          <cell r="G2407">
            <v>0</v>
          </cell>
          <cell r="H2407">
            <v>0</v>
          </cell>
          <cell r="I2407">
            <v>0</v>
          </cell>
          <cell r="J2407">
            <v>0</v>
          </cell>
          <cell r="K2407">
            <v>0</v>
          </cell>
          <cell r="L2407">
            <v>0</v>
          </cell>
        </row>
        <row r="2408">
          <cell r="A2408" t="str">
            <v>KA2823 T= 70 ~ 90 M/M</v>
          </cell>
          <cell r="C2408">
            <v>0</v>
          </cell>
          <cell r="D2408" t="str">
            <v>NR</v>
          </cell>
          <cell r="E2408">
            <v>0</v>
          </cell>
          <cell r="F2408">
            <v>0</v>
          </cell>
          <cell r="G2408">
            <v>0</v>
          </cell>
          <cell r="H2408">
            <v>0</v>
          </cell>
          <cell r="I2408">
            <v>0</v>
          </cell>
          <cell r="J2408">
            <v>0</v>
          </cell>
          <cell r="K2408">
            <v>0</v>
          </cell>
          <cell r="L2408">
            <v>0</v>
          </cell>
        </row>
        <row r="2409">
          <cell r="A2409" t="str">
            <v>KA2824 T= 90 ~ 110 M/M</v>
          </cell>
          <cell r="C2409">
            <v>0</v>
          </cell>
          <cell r="D2409" t="str">
            <v>NR</v>
          </cell>
          <cell r="E2409">
            <v>0</v>
          </cell>
          <cell r="F2409">
            <v>0</v>
          </cell>
          <cell r="G2409">
            <v>0</v>
          </cell>
          <cell r="H2409">
            <v>0</v>
          </cell>
          <cell r="I2409">
            <v>0</v>
          </cell>
          <cell r="J2409">
            <v>0</v>
          </cell>
          <cell r="K2409">
            <v>0</v>
          </cell>
          <cell r="L2409">
            <v>0</v>
          </cell>
        </row>
        <row r="2410">
          <cell r="A2410" t="str">
            <v>KA2825 T= 110 ~ 130 M/M</v>
          </cell>
          <cell r="C2410">
            <v>0</v>
          </cell>
          <cell r="D2410" t="str">
            <v>NR</v>
          </cell>
          <cell r="E2410">
            <v>0</v>
          </cell>
          <cell r="F2410">
            <v>0</v>
          </cell>
          <cell r="G2410">
            <v>0</v>
          </cell>
          <cell r="H2410">
            <v>0</v>
          </cell>
          <cell r="I2410">
            <v>0</v>
          </cell>
          <cell r="J2410">
            <v>0</v>
          </cell>
          <cell r="K2410">
            <v>0</v>
          </cell>
          <cell r="L2410">
            <v>0</v>
          </cell>
        </row>
        <row r="2411">
          <cell r="A2411" t="str">
            <v>KA2826 T= 130 ~ 150 M/M</v>
          </cell>
          <cell r="C2411">
            <v>0</v>
          </cell>
          <cell r="D2411" t="str">
            <v>NR</v>
          </cell>
          <cell r="E2411">
            <v>0</v>
          </cell>
          <cell r="F2411">
            <v>0</v>
          </cell>
          <cell r="G2411">
            <v>0</v>
          </cell>
          <cell r="H2411">
            <v>0</v>
          </cell>
          <cell r="I2411">
            <v>0</v>
          </cell>
          <cell r="J2411">
            <v>0</v>
          </cell>
          <cell r="K2411">
            <v>0</v>
          </cell>
          <cell r="L2411">
            <v>0</v>
          </cell>
        </row>
        <row r="2412">
          <cell r="A2412" t="str">
            <v>KA2827 T= 150 ~ 170 M/M</v>
          </cell>
          <cell r="C2412">
            <v>0</v>
          </cell>
          <cell r="D2412" t="str">
            <v>NR</v>
          </cell>
          <cell r="E2412">
            <v>0</v>
          </cell>
          <cell r="F2412">
            <v>0</v>
          </cell>
          <cell r="G2412">
            <v>0</v>
          </cell>
          <cell r="H2412">
            <v>0</v>
          </cell>
          <cell r="I2412">
            <v>0</v>
          </cell>
          <cell r="J2412">
            <v>0</v>
          </cell>
          <cell r="K2412">
            <v>0</v>
          </cell>
          <cell r="L2412">
            <v>0</v>
          </cell>
        </row>
        <row r="2413">
          <cell r="A2413" t="str">
            <v>KA2828 T= 170 ~ 200 M/M</v>
          </cell>
          <cell r="C2413">
            <v>0</v>
          </cell>
          <cell r="D2413" t="str">
            <v>NR</v>
          </cell>
          <cell r="E2413">
            <v>0</v>
          </cell>
          <cell r="F2413">
            <v>0</v>
          </cell>
          <cell r="G2413">
            <v>0</v>
          </cell>
          <cell r="H2413">
            <v>0</v>
          </cell>
          <cell r="I2413">
            <v>0</v>
          </cell>
          <cell r="J2413">
            <v>0</v>
          </cell>
          <cell r="K2413">
            <v>0</v>
          </cell>
          <cell r="L2413">
            <v>0</v>
          </cell>
        </row>
        <row r="2414">
          <cell r="A2414" t="str">
            <v>KA2829 T= 200 M/M초과</v>
          </cell>
          <cell r="C2414">
            <v>0</v>
          </cell>
          <cell r="D2414" t="str">
            <v>NR</v>
          </cell>
          <cell r="E2414">
            <v>0</v>
          </cell>
          <cell r="F2414">
            <v>0</v>
          </cell>
          <cell r="G2414">
            <v>0</v>
          </cell>
          <cell r="H2414">
            <v>0</v>
          </cell>
          <cell r="I2414">
            <v>0</v>
          </cell>
          <cell r="J2414">
            <v>0</v>
          </cell>
          <cell r="K2414">
            <v>0</v>
          </cell>
          <cell r="L2414">
            <v>0</v>
          </cell>
        </row>
        <row r="2415">
          <cell r="A2415" t="str">
            <v>KA2830 150 ~ 300 TON</v>
          </cell>
          <cell r="C2415">
            <v>0</v>
          </cell>
          <cell r="E2415">
            <v>0</v>
          </cell>
          <cell r="F2415">
            <v>304113932</v>
          </cell>
          <cell r="G2415">
            <v>0</v>
          </cell>
          <cell r="H2415">
            <v>10139012</v>
          </cell>
          <cell r="I2415">
            <v>0</v>
          </cell>
          <cell r="J2415">
            <v>1268755</v>
          </cell>
          <cell r="K2415">
            <v>0</v>
          </cell>
          <cell r="L2415">
            <v>315521699</v>
          </cell>
        </row>
        <row r="2416">
          <cell r="A2416" t="str">
            <v>KA2831 T= 50 M/M 이하</v>
          </cell>
          <cell r="C2416">
            <v>0</v>
          </cell>
          <cell r="D2416" t="str">
            <v>NR</v>
          </cell>
          <cell r="E2416">
            <v>0</v>
          </cell>
          <cell r="F2416">
            <v>0</v>
          </cell>
          <cell r="G2416">
            <v>0</v>
          </cell>
          <cell r="H2416">
            <v>0</v>
          </cell>
          <cell r="I2416">
            <v>0</v>
          </cell>
          <cell r="J2416">
            <v>0</v>
          </cell>
          <cell r="K2416">
            <v>0</v>
          </cell>
          <cell r="L2416">
            <v>0</v>
          </cell>
        </row>
        <row r="2417">
          <cell r="A2417" t="str">
            <v>KA2832 T= 50 ~ 70 M/M</v>
          </cell>
          <cell r="C2417">
            <v>90</v>
          </cell>
          <cell r="D2417" t="str">
            <v>NR</v>
          </cell>
          <cell r="E2417">
            <v>1844373</v>
          </cell>
          <cell r="F2417">
            <v>165993570</v>
          </cell>
          <cell r="G2417">
            <v>67087</v>
          </cell>
          <cell r="H2417">
            <v>6037830</v>
          </cell>
          <cell r="I2417">
            <v>8377</v>
          </cell>
          <cell r="J2417">
            <v>753930</v>
          </cell>
          <cell r="K2417">
            <v>1919837</v>
          </cell>
          <cell r="L2417">
            <v>172785330</v>
          </cell>
          <cell r="M2417" t="str">
            <v>#.270</v>
          </cell>
        </row>
        <row r="2418">
          <cell r="A2418" t="str">
            <v>KA2833 T= 70 ~ 90 M/M</v>
          </cell>
          <cell r="C2418">
            <v>23</v>
          </cell>
          <cell r="D2418" t="str">
            <v>NR</v>
          </cell>
          <cell r="E2418">
            <v>1925384</v>
          </cell>
          <cell r="F2418">
            <v>44283832</v>
          </cell>
          <cell r="G2418">
            <v>67081</v>
          </cell>
          <cell r="H2418">
            <v>1542863</v>
          </cell>
          <cell r="I2418">
            <v>8373</v>
          </cell>
          <cell r="J2418">
            <v>192579</v>
          </cell>
          <cell r="K2418">
            <v>2000838</v>
          </cell>
          <cell r="L2418">
            <v>46019274</v>
          </cell>
          <cell r="M2418" t="str">
            <v>#.271</v>
          </cell>
        </row>
        <row r="2419">
          <cell r="A2419" t="str">
            <v>KA2834 T= 90 ~ 110 M/M</v>
          </cell>
          <cell r="C2419">
            <v>5</v>
          </cell>
          <cell r="D2419" t="str">
            <v>NR</v>
          </cell>
          <cell r="E2419">
            <v>2081412</v>
          </cell>
          <cell r="F2419">
            <v>10407060</v>
          </cell>
          <cell r="G2419">
            <v>67147</v>
          </cell>
          <cell r="H2419">
            <v>335735</v>
          </cell>
          <cell r="I2419">
            <v>8416</v>
          </cell>
          <cell r="J2419">
            <v>42080</v>
          </cell>
          <cell r="K2419">
            <v>2156975</v>
          </cell>
          <cell r="L2419">
            <v>10784875</v>
          </cell>
          <cell r="M2419" t="str">
            <v>#.272</v>
          </cell>
        </row>
        <row r="2420">
          <cell r="A2420" t="str">
            <v>KA2835 T= 110 ~ 130 M/M</v>
          </cell>
          <cell r="C2420">
            <v>0</v>
          </cell>
          <cell r="D2420" t="str">
            <v>NR</v>
          </cell>
          <cell r="E2420">
            <v>0</v>
          </cell>
          <cell r="F2420">
            <v>0</v>
          </cell>
          <cell r="G2420">
            <v>0</v>
          </cell>
          <cell r="H2420">
            <v>0</v>
          </cell>
          <cell r="I2420">
            <v>0</v>
          </cell>
          <cell r="J2420">
            <v>0</v>
          </cell>
          <cell r="K2420">
            <v>0</v>
          </cell>
          <cell r="L2420">
            <v>0</v>
          </cell>
        </row>
        <row r="2421">
          <cell r="A2421" t="str">
            <v>KA2836 T= 130 ~ 150 M/M</v>
          </cell>
          <cell r="C2421">
            <v>10</v>
          </cell>
          <cell r="D2421" t="str">
            <v>NR</v>
          </cell>
          <cell r="E2421">
            <v>2304246</v>
          </cell>
          <cell r="F2421">
            <v>23042460</v>
          </cell>
          <cell r="G2421">
            <v>67315</v>
          </cell>
          <cell r="H2421">
            <v>673150</v>
          </cell>
          <cell r="I2421">
            <v>8488</v>
          </cell>
          <cell r="J2421">
            <v>84880</v>
          </cell>
          <cell r="K2421">
            <v>2380049</v>
          </cell>
          <cell r="L2421">
            <v>23800490</v>
          </cell>
          <cell r="M2421" t="str">
            <v>#.273</v>
          </cell>
        </row>
        <row r="2422">
          <cell r="A2422" t="str">
            <v>KA2837 T= 150 ~ 170 M/M</v>
          </cell>
          <cell r="C2422">
            <v>20</v>
          </cell>
          <cell r="D2422" t="str">
            <v>NR</v>
          </cell>
          <cell r="E2422">
            <v>2597427</v>
          </cell>
          <cell r="F2422">
            <v>51948540</v>
          </cell>
          <cell r="G2422">
            <v>70075</v>
          </cell>
          <cell r="H2422">
            <v>1401500</v>
          </cell>
          <cell r="I2422">
            <v>8824</v>
          </cell>
          <cell r="J2422">
            <v>176480</v>
          </cell>
          <cell r="K2422">
            <v>2676326</v>
          </cell>
          <cell r="L2422">
            <v>53526520</v>
          </cell>
          <cell r="M2422" t="str">
            <v>#.274</v>
          </cell>
        </row>
        <row r="2423">
          <cell r="A2423" t="str">
            <v>KA2838 T= 170 ~ 200 M/M</v>
          </cell>
          <cell r="C2423">
            <v>0</v>
          </cell>
          <cell r="D2423" t="str">
            <v>NR</v>
          </cell>
          <cell r="E2423">
            <v>0</v>
          </cell>
          <cell r="F2423">
            <v>0</v>
          </cell>
          <cell r="G2423">
            <v>0</v>
          </cell>
          <cell r="H2423">
            <v>0</v>
          </cell>
          <cell r="I2423">
            <v>0</v>
          </cell>
          <cell r="J2423">
            <v>0</v>
          </cell>
          <cell r="K2423">
            <v>0</v>
          </cell>
          <cell r="L2423">
            <v>0</v>
          </cell>
        </row>
        <row r="2424">
          <cell r="A2424" t="str">
            <v>KA2839 T= 200 M/M초과</v>
          </cell>
          <cell r="C2424">
            <v>2</v>
          </cell>
          <cell r="D2424" t="str">
            <v>NR</v>
          </cell>
          <cell r="E2424">
            <v>4219235</v>
          </cell>
          <cell r="F2424">
            <v>8438470</v>
          </cell>
          <cell r="G2424">
            <v>73967</v>
          </cell>
          <cell r="H2424">
            <v>147934</v>
          </cell>
          <cell r="I2424">
            <v>9403</v>
          </cell>
          <cell r="J2424">
            <v>18806</v>
          </cell>
          <cell r="K2424">
            <v>4302605</v>
          </cell>
          <cell r="L2424">
            <v>8605210</v>
          </cell>
          <cell r="M2424" t="str">
            <v>#.275</v>
          </cell>
        </row>
        <row r="2425">
          <cell r="A2425" t="str">
            <v>KA2840 300 ~ 500 TON</v>
          </cell>
          <cell r="C2425">
            <v>0</v>
          </cell>
          <cell r="E2425">
            <v>0</v>
          </cell>
          <cell r="F2425">
            <v>0</v>
          </cell>
          <cell r="G2425">
            <v>0</v>
          </cell>
          <cell r="H2425">
            <v>0</v>
          </cell>
          <cell r="I2425">
            <v>0</v>
          </cell>
          <cell r="J2425">
            <v>0</v>
          </cell>
          <cell r="K2425">
            <v>0</v>
          </cell>
          <cell r="L2425">
            <v>0</v>
          </cell>
        </row>
        <row r="2426">
          <cell r="A2426" t="str">
            <v>KA2841 T= 50 M/M 이하</v>
          </cell>
          <cell r="C2426">
            <v>0</v>
          </cell>
          <cell r="D2426" t="str">
            <v>NR</v>
          </cell>
          <cell r="E2426">
            <v>0</v>
          </cell>
          <cell r="F2426">
            <v>0</v>
          </cell>
          <cell r="G2426">
            <v>0</v>
          </cell>
          <cell r="H2426">
            <v>0</v>
          </cell>
          <cell r="I2426">
            <v>0</v>
          </cell>
          <cell r="J2426">
            <v>0</v>
          </cell>
          <cell r="K2426">
            <v>0</v>
          </cell>
          <cell r="L2426">
            <v>0</v>
          </cell>
        </row>
        <row r="2427">
          <cell r="A2427" t="str">
            <v>KA2842 T= 50 ~ 70 M/M</v>
          </cell>
          <cell r="C2427">
            <v>0</v>
          </cell>
          <cell r="D2427" t="str">
            <v>NR</v>
          </cell>
          <cell r="E2427">
            <v>0</v>
          </cell>
          <cell r="F2427">
            <v>0</v>
          </cell>
          <cell r="G2427">
            <v>0</v>
          </cell>
          <cell r="H2427">
            <v>0</v>
          </cell>
          <cell r="I2427">
            <v>0</v>
          </cell>
          <cell r="J2427">
            <v>0</v>
          </cell>
          <cell r="K2427">
            <v>0</v>
          </cell>
          <cell r="L2427">
            <v>0</v>
          </cell>
        </row>
        <row r="2428">
          <cell r="A2428" t="str">
            <v>KA2843 T= 70 ~ 90 M/M</v>
          </cell>
          <cell r="C2428">
            <v>0</v>
          </cell>
          <cell r="D2428" t="str">
            <v>NR</v>
          </cell>
          <cell r="E2428">
            <v>0</v>
          </cell>
          <cell r="F2428">
            <v>0</v>
          </cell>
          <cell r="G2428">
            <v>0</v>
          </cell>
          <cell r="H2428">
            <v>0</v>
          </cell>
          <cell r="I2428">
            <v>0</v>
          </cell>
          <cell r="J2428">
            <v>0</v>
          </cell>
          <cell r="K2428">
            <v>0</v>
          </cell>
          <cell r="L2428">
            <v>0</v>
          </cell>
        </row>
        <row r="2429">
          <cell r="A2429" t="str">
            <v>KA2844 T= 90 ~ 110 M/M</v>
          </cell>
          <cell r="C2429">
            <v>0</v>
          </cell>
          <cell r="D2429" t="str">
            <v>NR</v>
          </cell>
          <cell r="E2429">
            <v>0</v>
          </cell>
          <cell r="F2429">
            <v>0</v>
          </cell>
          <cell r="G2429">
            <v>0</v>
          </cell>
          <cell r="H2429">
            <v>0</v>
          </cell>
          <cell r="I2429">
            <v>0</v>
          </cell>
          <cell r="J2429">
            <v>0</v>
          </cell>
          <cell r="K2429">
            <v>0</v>
          </cell>
          <cell r="L2429">
            <v>0</v>
          </cell>
        </row>
        <row r="2430">
          <cell r="A2430" t="str">
            <v>KA2845 T= 110 ~ 130 M/M</v>
          </cell>
          <cell r="C2430">
            <v>0</v>
          </cell>
          <cell r="D2430" t="str">
            <v>NR</v>
          </cell>
          <cell r="E2430">
            <v>0</v>
          </cell>
          <cell r="F2430">
            <v>0</v>
          </cell>
          <cell r="G2430">
            <v>0</v>
          </cell>
          <cell r="H2430">
            <v>0</v>
          </cell>
          <cell r="I2430">
            <v>0</v>
          </cell>
          <cell r="J2430">
            <v>0</v>
          </cell>
          <cell r="K2430">
            <v>0</v>
          </cell>
          <cell r="L2430">
            <v>0</v>
          </cell>
        </row>
        <row r="2431">
          <cell r="A2431" t="str">
            <v>KA2846 T= 130 ~ 150 M/M</v>
          </cell>
          <cell r="C2431">
            <v>0</v>
          </cell>
          <cell r="D2431" t="str">
            <v>NR</v>
          </cell>
          <cell r="E2431">
            <v>0</v>
          </cell>
          <cell r="F2431">
            <v>0</v>
          </cell>
          <cell r="G2431">
            <v>0</v>
          </cell>
          <cell r="H2431">
            <v>0</v>
          </cell>
          <cell r="I2431">
            <v>0</v>
          </cell>
          <cell r="J2431">
            <v>0</v>
          </cell>
          <cell r="K2431">
            <v>0</v>
          </cell>
          <cell r="L2431">
            <v>0</v>
          </cell>
        </row>
        <row r="2432">
          <cell r="A2432" t="str">
            <v>KA2847 T= 150 ~ 170 M/M</v>
          </cell>
          <cell r="C2432">
            <v>0</v>
          </cell>
          <cell r="D2432" t="str">
            <v>NR</v>
          </cell>
          <cell r="E2432">
            <v>0</v>
          </cell>
          <cell r="F2432">
            <v>0</v>
          </cell>
          <cell r="G2432">
            <v>0</v>
          </cell>
          <cell r="H2432">
            <v>0</v>
          </cell>
          <cell r="I2432">
            <v>0</v>
          </cell>
          <cell r="J2432">
            <v>0</v>
          </cell>
          <cell r="K2432">
            <v>0</v>
          </cell>
          <cell r="L2432">
            <v>0</v>
          </cell>
        </row>
        <row r="2433">
          <cell r="A2433" t="str">
            <v>KA2848 T= 170 ~ 200 M/M</v>
          </cell>
          <cell r="C2433">
            <v>0</v>
          </cell>
          <cell r="D2433" t="str">
            <v>NR</v>
          </cell>
          <cell r="E2433">
            <v>0</v>
          </cell>
          <cell r="F2433">
            <v>0</v>
          </cell>
          <cell r="G2433">
            <v>0</v>
          </cell>
          <cell r="H2433">
            <v>0</v>
          </cell>
          <cell r="I2433">
            <v>0</v>
          </cell>
          <cell r="J2433">
            <v>0</v>
          </cell>
          <cell r="K2433">
            <v>0</v>
          </cell>
          <cell r="L2433">
            <v>0</v>
          </cell>
        </row>
        <row r="2434">
          <cell r="A2434" t="str">
            <v>KA2849 T= 200 M/M초과</v>
          </cell>
          <cell r="C2434">
            <v>0</v>
          </cell>
          <cell r="D2434" t="str">
            <v>NR</v>
          </cell>
          <cell r="E2434">
            <v>0</v>
          </cell>
          <cell r="F2434">
            <v>0</v>
          </cell>
          <cell r="G2434">
            <v>0</v>
          </cell>
          <cell r="H2434">
            <v>0</v>
          </cell>
          <cell r="I2434">
            <v>0</v>
          </cell>
          <cell r="J2434">
            <v>0</v>
          </cell>
          <cell r="K2434">
            <v>0</v>
          </cell>
          <cell r="L2434">
            <v>0</v>
          </cell>
        </row>
        <row r="2435">
          <cell r="A2435" t="str">
            <v>KA3800  가동단(양방향)</v>
          </cell>
          <cell r="C2435">
            <v>0</v>
          </cell>
          <cell r="E2435">
            <v>0</v>
          </cell>
          <cell r="F2435">
            <v>548077160</v>
          </cell>
          <cell r="G2435">
            <v>0</v>
          </cell>
          <cell r="H2435">
            <v>21200976</v>
          </cell>
          <cell r="I2435">
            <v>0</v>
          </cell>
          <cell r="J2435">
            <v>2645348</v>
          </cell>
          <cell r="K2435">
            <v>0</v>
          </cell>
          <cell r="L2435">
            <v>571923484</v>
          </cell>
        </row>
        <row r="2436">
          <cell r="A2436" t="str">
            <v>KA3810 50 TON 이하</v>
          </cell>
          <cell r="C2436">
            <v>0</v>
          </cell>
          <cell r="E2436">
            <v>0</v>
          </cell>
          <cell r="F2436">
            <v>0</v>
          </cell>
          <cell r="G2436">
            <v>0</v>
          </cell>
          <cell r="H2436">
            <v>0</v>
          </cell>
          <cell r="I2436">
            <v>0</v>
          </cell>
          <cell r="J2436">
            <v>0</v>
          </cell>
          <cell r="K2436">
            <v>0</v>
          </cell>
          <cell r="L2436">
            <v>0</v>
          </cell>
        </row>
        <row r="2437">
          <cell r="A2437" t="str">
            <v>KA3811 T= 50 M/M 이하</v>
          </cell>
          <cell r="C2437">
            <v>0</v>
          </cell>
          <cell r="D2437" t="str">
            <v>NR</v>
          </cell>
          <cell r="E2437">
            <v>0</v>
          </cell>
          <cell r="F2437">
            <v>0</v>
          </cell>
          <cell r="G2437">
            <v>0</v>
          </cell>
          <cell r="H2437">
            <v>0</v>
          </cell>
          <cell r="I2437">
            <v>0</v>
          </cell>
          <cell r="J2437">
            <v>0</v>
          </cell>
          <cell r="K2437">
            <v>0</v>
          </cell>
          <cell r="L2437">
            <v>0</v>
          </cell>
        </row>
        <row r="2438">
          <cell r="A2438" t="str">
            <v>KA3812 T= 50 ~ 70 M/M</v>
          </cell>
          <cell r="C2438">
            <v>0</v>
          </cell>
          <cell r="D2438" t="str">
            <v>NR</v>
          </cell>
          <cell r="E2438">
            <v>0</v>
          </cell>
          <cell r="F2438">
            <v>0</v>
          </cell>
          <cell r="G2438">
            <v>0</v>
          </cell>
          <cell r="H2438">
            <v>0</v>
          </cell>
          <cell r="I2438">
            <v>0</v>
          </cell>
          <cell r="J2438">
            <v>0</v>
          </cell>
          <cell r="K2438">
            <v>0</v>
          </cell>
          <cell r="L2438">
            <v>0</v>
          </cell>
        </row>
        <row r="2439">
          <cell r="A2439" t="str">
            <v>KA3813 T= 70 ~ 90 M/M</v>
          </cell>
          <cell r="C2439">
            <v>0</v>
          </cell>
          <cell r="D2439" t="str">
            <v>NR</v>
          </cell>
          <cell r="E2439">
            <v>0</v>
          </cell>
          <cell r="F2439">
            <v>0</v>
          </cell>
          <cell r="G2439">
            <v>0</v>
          </cell>
          <cell r="H2439">
            <v>0</v>
          </cell>
          <cell r="I2439">
            <v>0</v>
          </cell>
          <cell r="J2439">
            <v>0</v>
          </cell>
          <cell r="K2439">
            <v>0</v>
          </cell>
          <cell r="L2439">
            <v>0</v>
          </cell>
        </row>
        <row r="2440">
          <cell r="A2440" t="str">
            <v>KA3814 T= 90 ~ 110 M/M</v>
          </cell>
          <cell r="C2440">
            <v>0</v>
          </cell>
          <cell r="D2440" t="str">
            <v>NR</v>
          </cell>
          <cell r="E2440">
            <v>0</v>
          </cell>
          <cell r="F2440">
            <v>0</v>
          </cell>
          <cell r="G2440">
            <v>0</v>
          </cell>
          <cell r="H2440">
            <v>0</v>
          </cell>
          <cell r="I2440">
            <v>0</v>
          </cell>
          <cell r="J2440">
            <v>0</v>
          </cell>
          <cell r="K2440">
            <v>0</v>
          </cell>
          <cell r="L2440">
            <v>0</v>
          </cell>
        </row>
        <row r="2441">
          <cell r="A2441" t="str">
            <v>KA3815 T= 110 ~ 130 M/M</v>
          </cell>
          <cell r="C2441">
            <v>0</v>
          </cell>
          <cell r="D2441" t="str">
            <v>NR</v>
          </cell>
          <cell r="E2441">
            <v>0</v>
          </cell>
          <cell r="F2441">
            <v>0</v>
          </cell>
          <cell r="G2441">
            <v>0</v>
          </cell>
          <cell r="H2441">
            <v>0</v>
          </cell>
          <cell r="I2441">
            <v>0</v>
          </cell>
          <cell r="J2441">
            <v>0</v>
          </cell>
          <cell r="K2441">
            <v>0</v>
          </cell>
          <cell r="L2441">
            <v>0</v>
          </cell>
        </row>
        <row r="2442">
          <cell r="A2442" t="str">
            <v>KA3816 T= 130 ~ 150 M/M</v>
          </cell>
          <cell r="C2442">
            <v>0</v>
          </cell>
          <cell r="D2442" t="str">
            <v>NR</v>
          </cell>
          <cell r="E2442">
            <v>0</v>
          </cell>
          <cell r="F2442">
            <v>0</v>
          </cell>
          <cell r="G2442">
            <v>0</v>
          </cell>
          <cell r="H2442">
            <v>0</v>
          </cell>
          <cell r="I2442">
            <v>0</v>
          </cell>
          <cell r="J2442">
            <v>0</v>
          </cell>
          <cell r="K2442">
            <v>0</v>
          </cell>
          <cell r="L2442">
            <v>0</v>
          </cell>
        </row>
        <row r="2443">
          <cell r="A2443" t="str">
            <v>KA3817 T= 150 ~ 170 M/M</v>
          </cell>
          <cell r="C2443">
            <v>0</v>
          </cell>
          <cell r="D2443" t="str">
            <v>NR</v>
          </cell>
          <cell r="E2443">
            <v>0</v>
          </cell>
          <cell r="F2443">
            <v>0</v>
          </cell>
          <cell r="G2443">
            <v>0</v>
          </cell>
          <cell r="H2443">
            <v>0</v>
          </cell>
          <cell r="I2443">
            <v>0</v>
          </cell>
          <cell r="J2443">
            <v>0</v>
          </cell>
          <cell r="K2443">
            <v>0</v>
          </cell>
          <cell r="L2443">
            <v>0</v>
          </cell>
        </row>
        <row r="2444">
          <cell r="A2444" t="str">
            <v>KA3818 T= 170 ~ 200 M/M</v>
          </cell>
          <cell r="C2444">
            <v>0</v>
          </cell>
          <cell r="D2444" t="str">
            <v>NR</v>
          </cell>
          <cell r="E2444">
            <v>0</v>
          </cell>
          <cell r="F2444">
            <v>0</v>
          </cell>
          <cell r="G2444">
            <v>0</v>
          </cell>
          <cell r="H2444">
            <v>0</v>
          </cell>
          <cell r="I2444">
            <v>0</v>
          </cell>
          <cell r="J2444">
            <v>0</v>
          </cell>
          <cell r="K2444">
            <v>0</v>
          </cell>
          <cell r="L2444">
            <v>0</v>
          </cell>
        </row>
        <row r="2445">
          <cell r="A2445" t="str">
            <v>KA3819 T= 200 M/M초과</v>
          </cell>
          <cell r="C2445">
            <v>0</v>
          </cell>
          <cell r="D2445" t="str">
            <v>NR</v>
          </cell>
          <cell r="E2445">
            <v>0</v>
          </cell>
          <cell r="F2445">
            <v>0</v>
          </cell>
          <cell r="G2445">
            <v>0</v>
          </cell>
          <cell r="H2445">
            <v>0</v>
          </cell>
          <cell r="I2445">
            <v>0</v>
          </cell>
          <cell r="J2445">
            <v>0</v>
          </cell>
          <cell r="K2445">
            <v>0</v>
          </cell>
          <cell r="L2445">
            <v>0</v>
          </cell>
        </row>
        <row r="2446">
          <cell r="A2446" t="str">
            <v>KA3820 50 ~ 150 TON</v>
          </cell>
          <cell r="C2446">
            <v>0</v>
          </cell>
          <cell r="E2446">
            <v>0</v>
          </cell>
          <cell r="F2446">
            <v>0</v>
          </cell>
          <cell r="G2446">
            <v>0</v>
          </cell>
          <cell r="H2446">
            <v>0</v>
          </cell>
          <cell r="I2446">
            <v>0</v>
          </cell>
          <cell r="J2446">
            <v>0</v>
          </cell>
          <cell r="K2446">
            <v>0</v>
          </cell>
          <cell r="L2446">
            <v>0</v>
          </cell>
        </row>
        <row r="2447">
          <cell r="A2447" t="str">
            <v>KA3821 T= 50 M/M 이하</v>
          </cell>
          <cell r="C2447">
            <v>0</v>
          </cell>
          <cell r="D2447" t="str">
            <v>NR</v>
          </cell>
          <cell r="E2447">
            <v>0</v>
          </cell>
          <cell r="F2447">
            <v>0</v>
          </cell>
          <cell r="G2447">
            <v>0</v>
          </cell>
          <cell r="H2447">
            <v>0</v>
          </cell>
          <cell r="I2447">
            <v>0</v>
          </cell>
          <cell r="J2447">
            <v>0</v>
          </cell>
          <cell r="K2447">
            <v>0</v>
          </cell>
          <cell r="L2447">
            <v>0</v>
          </cell>
        </row>
        <row r="2448">
          <cell r="A2448" t="str">
            <v>KA3822 T= 50 ~ 70 M/M</v>
          </cell>
          <cell r="C2448">
            <v>0</v>
          </cell>
          <cell r="D2448" t="str">
            <v>NR</v>
          </cell>
          <cell r="E2448">
            <v>0</v>
          </cell>
          <cell r="F2448">
            <v>0</v>
          </cell>
          <cell r="G2448">
            <v>0</v>
          </cell>
          <cell r="H2448">
            <v>0</v>
          </cell>
          <cell r="I2448">
            <v>0</v>
          </cell>
          <cell r="J2448">
            <v>0</v>
          </cell>
          <cell r="K2448">
            <v>0</v>
          </cell>
          <cell r="L2448">
            <v>0</v>
          </cell>
        </row>
        <row r="2449">
          <cell r="A2449" t="str">
            <v>KA3823 T= 70 ~ 90 M/M</v>
          </cell>
          <cell r="C2449">
            <v>0</v>
          </cell>
          <cell r="D2449" t="str">
            <v>NR</v>
          </cell>
          <cell r="E2449">
            <v>0</v>
          </cell>
          <cell r="F2449">
            <v>0</v>
          </cell>
          <cell r="G2449">
            <v>0</v>
          </cell>
          <cell r="H2449">
            <v>0</v>
          </cell>
          <cell r="I2449">
            <v>0</v>
          </cell>
          <cell r="J2449">
            <v>0</v>
          </cell>
          <cell r="K2449">
            <v>0</v>
          </cell>
          <cell r="L2449">
            <v>0</v>
          </cell>
        </row>
        <row r="2450">
          <cell r="A2450" t="str">
            <v>KA3824 T= 90 ~ 110 M/M</v>
          </cell>
          <cell r="C2450">
            <v>0</v>
          </cell>
          <cell r="D2450" t="str">
            <v>NR</v>
          </cell>
          <cell r="E2450">
            <v>0</v>
          </cell>
          <cell r="F2450">
            <v>0</v>
          </cell>
          <cell r="G2450">
            <v>0</v>
          </cell>
          <cell r="H2450">
            <v>0</v>
          </cell>
          <cell r="I2450">
            <v>0</v>
          </cell>
          <cell r="J2450">
            <v>0</v>
          </cell>
          <cell r="K2450">
            <v>0</v>
          </cell>
          <cell r="L2450">
            <v>0</v>
          </cell>
        </row>
        <row r="2451">
          <cell r="A2451" t="str">
            <v>KA3825 T= 110 ~ 130 M/M</v>
          </cell>
          <cell r="C2451">
            <v>0</v>
          </cell>
          <cell r="D2451" t="str">
            <v>NR</v>
          </cell>
          <cell r="E2451">
            <v>0</v>
          </cell>
          <cell r="F2451">
            <v>0</v>
          </cell>
          <cell r="G2451">
            <v>0</v>
          </cell>
          <cell r="H2451">
            <v>0</v>
          </cell>
          <cell r="I2451">
            <v>0</v>
          </cell>
          <cell r="J2451">
            <v>0</v>
          </cell>
          <cell r="K2451">
            <v>0</v>
          </cell>
          <cell r="L2451">
            <v>0</v>
          </cell>
        </row>
        <row r="2452">
          <cell r="A2452" t="str">
            <v>KA3826 T= 130 ~ 150 M/M</v>
          </cell>
          <cell r="C2452">
            <v>0</v>
          </cell>
          <cell r="D2452" t="str">
            <v>NR</v>
          </cell>
          <cell r="E2452">
            <v>0</v>
          </cell>
          <cell r="F2452">
            <v>0</v>
          </cell>
          <cell r="G2452">
            <v>0</v>
          </cell>
          <cell r="H2452">
            <v>0</v>
          </cell>
          <cell r="I2452">
            <v>0</v>
          </cell>
          <cell r="J2452">
            <v>0</v>
          </cell>
          <cell r="K2452">
            <v>0</v>
          </cell>
          <cell r="L2452">
            <v>0</v>
          </cell>
        </row>
        <row r="2453">
          <cell r="A2453" t="str">
            <v>KA3827 T= 150 ~ 170 M/M</v>
          </cell>
          <cell r="C2453">
            <v>0</v>
          </cell>
          <cell r="D2453" t="str">
            <v>NR</v>
          </cell>
          <cell r="E2453">
            <v>0</v>
          </cell>
          <cell r="F2453">
            <v>0</v>
          </cell>
          <cell r="G2453">
            <v>0</v>
          </cell>
          <cell r="H2453">
            <v>0</v>
          </cell>
          <cell r="I2453">
            <v>0</v>
          </cell>
          <cell r="J2453">
            <v>0</v>
          </cell>
          <cell r="K2453">
            <v>0</v>
          </cell>
          <cell r="L2453">
            <v>0</v>
          </cell>
        </row>
        <row r="2454">
          <cell r="A2454" t="str">
            <v>KA3828 T= 170 ~ 200 M/M</v>
          </cell>
          <cell r="C2454">
            <v>0</v>
          </cell>
          <cell r="D2454" t="str">
            <v>NR</v>
          </cell>
          <cell r="E2454">
            <v>0</v>
          </cell>
          <cell r="F2454">
            <v>0</v>
          </cell>
          <cell r="G2454">
            <v>0</v>
          </cell>
          <cell r="H2454">
            <v>0</v>
          </cell>
          <cell r="I2454">
            <v>0</v>
          </cell>
          <cell r="J2454">
            <v>0</v>
          </cell>
          <cell r="K2454">
            <v>0</v>
          </cell>
          <cell r="L2454">
            <v>0</v>
          </cell>
        </row>
        <row r="2455">
          <cell r="A2455" t="str">
            <v>KA3829 T= 200 M/M초과</v>
          </cell>
          <cell r="C2455">
            <v>0</v>
          </cell>
          <cell r="D2455" t="str">
            <v>NR</v>
          </cell>
          <cell r="E2455">
            <v>0</v>
          </cell>
          <cell r="F2455">
            <v>0</v>
          </cell>
          <cell r="G2455">
            <v>0</v>
          </cell>
          <cell r="H2455">
            <v>0</v>
          </cell>
          <cell r="I2455">
            <v>0</v>
          </cell>
          <cell r="J2455">
            <v>0</v>
          </cell>
          <cell r="K2455">
            <v>0</v>
          </cell>
          <cell r="L2455">
            <v>0</v>
          </cell>
        </row>
        <row r="2456">
          <cell r="A2456" t="str">
            <v>KA3830 150 ~ 300 TON</v>
          </cell>
          <cell r="C2456">
            <v>0</v>
          </cell>
          <cell r="E2456">
            <v>0</v>
          </cell>
          <cell r="F2456">
            <v>548077160</v>
          </cell>
          <cell r="G2456">
            <v>0</v>
          </cell>
          <cell r="H2456">
            <v>21200976</v>
          </cell>
          <cell r="I2456">
            <v>0</v>
          </cell>
          <cell r="J2456">
            <v>2645348</v>
          </cell>
          <cell r="K2456">
            <v>0</v>
          </cell>
          <cell r="L2456">
            <v>571923484</v>
          </cell>
        </row>
        <row r="2457">
          <cell r="A2457" t="str">
            <v>KA3831 T= 50 M/M 이하</v>
          </cell>
          <cell r="C2457">
            <v>0</v>
          </cell>
          <cell r="D2457" t="str">
            <v>NR</v>
          </cell>
          <cell r="E2457">
            <v>0</v>
          </cell>
          <cell r="F2457">
            <v>0</v>
          </cell>
          <cell r="G2457">
            <v>0</v>
          </cell>
          <cell r="H2457">
            <v>0</v>
          </cell>
          <cell r="I2457">
            <v>0</v>
          </cell>
          <cell r="J2457">
            <v>0</v>
          </cell>
          <cell r="K2457">
            <v>0</v>
          </cell>
          <cell r="L2457">
            <v>0</v>
          </cell>
        </row>
        <row r="2458">
          <cell r="A2458" t="str">
            <v>KA3832 T= 50 ~ 70 M/M</v>
          </cell>
          <cell r="C2458">
            <v>136</v>
          </cell>
          <cell r="D2458" t="str">
            <v>NR</v>
          </cell>
          <cell r="E2458">
            <v>1438287</v>
          </cell>
          <cell r="F2458">
            <v>195607032</v>
          </cell>
          <cell r="G2458">
            <v>67029</v>
          </cell>
          <cell r="H2458">
            <v>9115944</v>
          </cell>
          <cell r="I2458">
            <v>8339</v>
          </cell>
          <cell r="J2458">
            <v>1134104</v>
          </cell>
          <cell r="K2458">
            <v>1513655</v>
          </cell>
          <cell r="L2458">
            <v>205857080</v>
          </cell>
          <cell r="M2458" t="str">
            <v>#.276</v>
          </cell>
        </row>
        <row r="2459">
          <cell r="A2459" t="str">
            <v>KA3833 T= 70 ~ 90 M/M</v>
          </cell>
          <cell r="C2459">
            <v>44</v>
          </cell>
          <cell r="D2459" t="str">
            <v>NR</v>
          </cell>
          <cell r="E2459">
            <v>1514300</v>
          </cell>
          <cell r="F2459">
            <v>66629200</v>
          </cell>
          <cell r="G2459">
            <v>67029</v>
          </cell>
          <cell r="H2459">
            <v>2949276</v>
          </cell>
          <cell r="I2459">
            <v>8339</v>
          </cell>
          <cell r="J2459">
            <v>366916</v>
          </cell>
          <cell r="K2459">
            <v>1589668</v>
          </cell>
          <cell r="L2459">
            <v>69945392</v>
          </cell>
          <cell r="M2459" t="str">
            <v>#.277</v>
          </cell>
        </row>
        <row r="2460">
          <cell r="A2460" t="str">
            <v>KA3834 T= 90 ~ 110 M/M</v>
          </cell>
          <cell r="C2460">
            <v>4</v>
          </cell>
          <cell r="D2460" t="str">
            <v>NR</v>
          </cell>
          <cell r="E2460">
            <v>1666326</v>
          </cell>
          <cell r="F2460">
            <v>6665304</v>
          </cell>
          <cell r="G2460">
            <v>67187</v>
          </cell>
          <cell r="H2460">
            <v>268748</v>
          </cell>
          <cell r="I2460">
            <v>8416</v>
          </cell>
          <cell r="J2460">
            <v>33664</v>
          </cell>
          <cell r="K2460">
            <v>1741929</v>
          </cell>
          <cell r="L2460">
            <v>6967716</v>
          </cell>
          <cell r="M2460" t="str">
            <v>#.278</v>
          </cell>
        </row>
        <row r="2461">
          <cell r="A2461" t="str">
            <v>KA3835 T= 110 ~ 130 M/M</v>
          </cell>
          <cell r="C2461">
            <v>0</v>
          </cell>
          <cell r="D2461" t="str">
            <v>NR</v>
          </cell>
          <cell r="E2461">
            <v>0</v>
          </cell>
          <cell r="F2461">
            <v>0</v>
          </cell>
          <cell r="G2461">
            <v>0</v>
          </cell>
          <cell r="H2461">
            <v>0</v>
          </cell>
          <cell r="I2461">
            <v>0</v>
          </cell>
          <cell r="J2461">
            <v>0</v>
          </cell>
          <cell r="K2461">
            <v>0</v>
          </cell>
          <cell r="L2461">
            <v>0</v>
          </cell>
        </row>
        <row r="2462">
          <cell r="A2462" t="str">
            <v>KA3836 T= 130 ~ 150 M/M</v>
          </cell>
          <cell r="C2462">
            <v>40</v>
          </cell>
          <cell r="D2462" t="str">
            <v>NR</v>
          </cell>
          <cell r="E2462">
            <v>1888338</v>
          </cell>
          <cell r="F2462">
            <v>75533520</v>
          </cell>
          <cell r="G2462">
            <v>67063</v>
          </cell>
          <cell r="H2462">
            <v>2682520</v>
          </cell>
          <cell r="I2462">
            <v>8362</v>
          </cell>
          <cell r="J2462">
            <v>334480</v>
          </cell>
          <cell r="K2462">
            <v>1963763</v>
          </cell>
          <cell r="L2462">
            <v>78550520</v>
          </cell>
          <cell r="M2462" t="str">
            <v>#.279</v>
          </cell>
        </row>
        <row r="2463">
          <cell r="A2463" t="str">
            <v>KA3837 T= 150 ~ 170 M/M</v>
          </cell>
          <cell r="C2463">
            <v>80</v>
          </cell>
          <cell r="D2463" t="str">
            <v>NR</v>
          </cell>
          <cell r="E2463">
            <v>2168679</v>
          </cell>
          <cell r="F2463">
            <v>173494320</v>
          </cell>
          <cell r="G2463">
            <v>70070</v>
          </cell>
          <cell r="H2463">
            <v>5605600</v>
          </cell>
          <cell r="I2463">
            <v>8788</v>
          </cell>
          <cell r="J2463">
            <v>703040</v>
          </cell>
          <cell r="K2463">
            <v>2247537</v>
          </cell>
          <cell r="L2463">
            <v>179802960</v>
          </cell>
          <cell r="M2463" t="str">
            <v>#.280</v>
          </cell>
        </row>
        <row r="2464">
          <cell r="A2464" t="str">
            <v>KA3838 T= 170 ~ 200 M/M</v>
          </cell>
          <cell r="C2464">
            <v>0</v>
          </cell>
          <cell r="D2464" t="str">
            <v>NR</v>
          </cell>
          <cell r="E2464">
            <v>0</v>
          </cell>
          <cell r="F2464">
            <v>0</v>
          </cell>
          <cell r="G2464">
            <v>0</v>
          </cell>
          <cell r="H2464">
            <v>0</v>
          </cell>
          <cell r="I2464">
            <v>0</v>
          </cell>
          <cell r="J2464">
            <v>0</v>
          </cell>
          <cell r="K2464">
            <v>0</v>
          </cell>
          <cell r="L2464">
            <v>0</v>
          </cell>
        </row>
        <row r="2465">
          <cell r="A2465" t="str">
            <v>KA3839 T= 200 M/M초과</v>
          </cell>
          <cell r="C2465">
            <v>8</v>
          </cell>
          <cell r="D2465" t="str">
            <v>NR</v>
          </cell>
          <cell r="E2465">
            <v>3768473</v>
          </cell>
          <cell r="F2465">
            <v>30147784</v>
          </cell>
          <cell r="G2465">
            <v>72361</v>
          </cell>
          <cell r="H2465">
            <v>578888</v>
          </cell>
          <cell r="I2465">
            <v>9143</v>
          </cell>
          <cell r="J2465">
            <v>73144</v>
          </cell>
          <cell r="K2465">
            <v>3849977</v>
          </cell>
          <cell r="L2465">
            <v>30799816</v>
          </cell>
          <cell r="M2465" t="str">
            <v>#.281</v>
          </cell>
        </row>
        <row r="2466">
          <cell r="A2466" t="str">
            <v>KA3840 300 ~ 500 TON</v>
          </cell>
          <cell r="C2466">
            <v>0</v>
          </cell>
          <cell r="E2466">
            <v>0</v>
          </cell>
          <cell r="F2466">
            <v>0</v>
          </cell>
          <cell r="G2466">
            <v>0</v>
          </cell>
          <cell r="H2466">
            <v>0</v>
          </cell>
          <cell r="I2466">
            <v>0</v>
          </cell>
          <cell r="J2466">
            <v>0</v>
          </cell>
          <cell r="K2466">
            <v>0</v>
          </cell>
          <cell r="L2466">
            <v>0</v>
          </cell>
        </row>
        <row r="2467">
          <cell r="A2467" t="str">
            <v>KA3841 T= 50 M/M 이하</v>
          </cell>
          <cell r="C2467">
            <v>0</v>
          </cell>
          <cell r="D2467" t="str">
            <v>NR</v>
          </cell>
          <cell r="E2467">
            <v>0</v>
          </cell>
          <cell r="F2467">
            <v>0</v>
          </cell>
          <cell r="G2467">
            <v>0</v>
          </cell>
          <cell r="H2467">
            <v>0</v>
          </cell>
          <cell r="I2467">
            <v>0</v>
          </cell>
          <cell r="J2467">
            <v>0</v>
          </cell>
          <cell r="K2467">
            <v>0</v>
          </cell>
          <cell r="L2467">
            <v>0</v>
          </cell>
        </row>
        <row r="2468">
          <cell r="A2468" t="str">
            <v>KA3842 T= 50 ~ 70 M/M</v>
          </cell>
          <cell r="C2468">
            <v>0</v>
          </cell>
          <cell r="D2468" t="str">
            <v>NR</v>
          </cell>
          <cell r="E2468">
            <v>0</v>
          </cell>
          <cell r="F2468">
            <v>0</v>
          </cell>
          <cell r="G2468">
            <v>0</v>
          </cell>
          <cell r="H2468">
            <v>0</v>
          </cell>
          <cell r="I2468">
            <v>0</v>
          </cell>
          <cell r="J2468">
            <v>0</v>
          </cell>
          <cell r="K2468">
            <v>0</v>
          </cell>
          <cell r="L2468">
            <v>0</v>
          </cell>
        </row>
        <row r="2469">
          <cell r="A2469" t="str">
            <v>KA3843 T= 70 ~ 90 M/M</v>
          </cell>
          <cell r="C2469">
            <v>0</v>
          </cell>
          <cell r="D2469" t="str">
            <v>NR</v>
          </cell>
          <cell r="E2469">
            <v>0</v>
          </cell>
          <cell r="F2469">
            <v>0</v>
          </cell>
          <cell r="G2469">
            <v>0</v>
          </cell>
          <cell r="H2469">
            <v>0</v>
          </cell>
          <cell r="I2469">
            <v>0</v>
          </cell>
          <cell r="J2469">
            <v>0</v>
          </cell>
          <cell r="K2469">
            <v>0</v>
          </cell>
          <cell r="L2469">
            <v>0</v>
          </cell>
        </row>
        <row r="2470">
          <cell r="A2470" t="str">
            <v>KA3844 T= 90 ~ 110 M/M</v>
          </cell>
          <cell r="C2470">
            <v>0</v>
          </cell>
          <cell r="D2470" t="str">
            <v>NR</v>
          </cell>
          <cell r="E2470">
            <v>0</v>
          </cell>
          <cell r="F2470">
            <v>0</v>
          </cell>
          <cell r="G2470">
            <v>0</v>
          </cell>
          <cell r="H2470">
            <v>0</v>
          </cell>
          <cell r="I2470">
            <v>0</v>
          </cell>
          <cell r="J2470">
            <v>0</v>
          </cell>
          <cell r="K2470">
            <v>0</v>
          </cell>
          <cell r="L2470">
            <v>0</v>
          </cell>
        </row>
        <row r="2471">
          <cell r="A2471" t="str">
            <v>KA3845 T= 110 ~ 130 M/M</v>
          </cell>
          <cell r="C2471">
            <v>0</v>
          </cell>
          <cell r="D2471" t="str">
            <v>NR</v>
          </cell>
          <cell r="E2471">
            <v>0</v>
          </cell>
          <cell r="F2471">
            <v>0</v>
          </cell>
          <cell r="G2471">
            <v>0</v>
          </cell>
          <cell r="H2471">
            <v>0</v>
          </cell>
          <cell r="I2471">
            <v>0</v>
          </cell>
          <cell r="J2471">
            <v>0</v>
          </cell>
          <cell r="K2471">
            <v>0</v>
          </cell>
          <cell r="L2471">
            <v>0</v>
          </cell>
        </row>
        <row r="2472">
          <cell r="A2472" t="str">
            <v>KA3846 T= 130 ~ 150 M/M</v>
          </cell>
          <cell r="C2472">
            <v>0</v>
          </cell>
          <cell r="D2472" t="str">
            <v>NR</v>
          </cell>
          <cell r="E2472">
            <v>0</v>
          </cell>
          <cell r="F2472">
            <v>0</v>
          </cell>
          <cell r="G2472">
            <v>0</v>
          </cell>
          <cell r="H2472">
            <v>0</v>
          </cell>
          <cell r="I2472">
            <v>0</v>
          </cell>
          <cell r="J2472">
            <v>0</v>
          </cell>
          <cell r="K2472">
            <v>0</v>
          </cell>
          <cell r="L2472">
            <v>0</v>
          </cell>
        </row>
        <row r="2473">
          <cell r="A2473" t="str">
            <v>KA3847 T= 150 ~ 170 M/M</v>
          </cell>
          <cell r="C2473">
            <v>0</v>
          </cell>
          <cell r="D2473" t="str">
            <v>NR</v>
          </cell>
          <cell r="E2473">
            <v>0</v>
          </cell>
          <cell r="F2473">
            <v>0</v>
          </cell>
          <cell r="G2473">
            <v>0</v>
          </cell>
          <cell r="H2473">
            <v>0</v>
          </cell>
          <cell r="I2473">
            <v>0</v>
          </cell>
          <cell r="J2473">
            <v>0</v>
          </cell>
          <cell r="K2473">
            <v>0</v>
          </cell>
          <cell r="L2473">
            <v>0</v>
          </cell>
        </row>
        <row r="2474">
          <cell r="A2474" t="str">
            <v>KA3848 T= 170 ~ 200 M/M</v>
          </cell>
          <cell r="C2474">
            <v>0</v>
          </cell>
          <cell r="D2474" t="str">
            <v>NR</v>
          </cell>
          <cell r="E2474">
            <v>0</v>
          </cell>
          <cell r="F2474">
            <v>0</v>
          </cell>
          <cell r="G2474">
            <v>0</v>
          </cell>
          <cell r="H2474">
            <v>0</v>
          </cell>
          <cell r="I2474">
            <v>0</v>
          </cell>
          <cell r="J2474">
            <v>0</v>
          </cell>
          <cell r="K2474">
            <v>0</v>
          </cell>
          <cell r="L2474">
            <v>0</v>
          </cell>
        </row>
        <row r="2475">
          <cell r="A2475" t="str">
            <v>KA3849 T= 200 M/M초과</v>
          </cell>
          <cell r="C2475">
            <v>0</v>
          </cell>
          <cell r="D2475" t="str">
            <v>NR</v>
          </cell>
          <cell r="E2475">
            <v>0</v>
          </cell>
          <cell r="F2475">
            <v>0</v>
          </cell>
          <cell r="G2475">
            <v>0</v>
          </cell>
          <cell r="H2475">
            <v>0</v>
          </cell>
          <cell r="I2475">
            <v>0</v>
          </cell>
          <cell r="J2475">
            <v>0</v>
          </cell>
          <cell r="K2475">
            <v>0</v>
          </cell>
          <cell r="L2475">
            <v>0</v>
          </cell>
        </row>
        <row r="2476">
          <cell r="A2476" t="str">
            <v>KA3850 500 ~ 700 TON</v>
          </cell>
          <cell r="C2476">
            <v>0</v>
          </cell>
          <cell r="E2476">
            <v>0</v>
          </cell>
          <cell r="F2476">
            <v>0</v>
          </cell>
          <cell r="G2476">
            <v>0</v>
          </cell>
          <cell r="H2476">
            <v>0</v>
          </cell>
          <cell r="I2476">
            <v>0</v>
          </cell>
          <cell r="J2476">
            <v>0</v>
          </cell>
          <cell r="K2476">
            <v>0</v>
          </cell>
          <cell r="L2476">
            <v>0</v>
          </cell>
        </row>
        <row r="2477">
          <cell r="A2477" t="str">
            <v>KA3851 T= 50 M/M 이하</v>
          </cell>
          <cell r="C2477">
            <v>0</v>
          </cell>
          <cell r="D2477" t="str">
            <v>NR</v>
          </cell>
          <cell r="E2477">
            <v>0</v>
          </cell>
          <cell r="F2477">
            <v>0</v>
          </cell>
          <cell r="G2477">
            <v>0</v>
          </cell>
          <cell r="H2477">
            <v>0</v>
          </cell>
          <cell r="I2477">
            <v>0</v>
          </cell>
          <cell r="J2477">
            <v>0</v>
          </cell>
          <cell r="K2477">
            <v>0</v>
          </cell>
          <cell r="L2477">
            <v>0</v>
          </cell>
        </row>
        <row r="2478">
          <cell r="A2478" t="str">
            <v>KA3852 T= 50 ~ 70 M/M</v>
          </cell>
          <cell r="C2478">
            <v>0</v>
          </cell>
          <cell r="D2478" t="str">
            <v>NR</v>
          </cell>
          <cell r="E2478">
            <v>0</v>
          </cell>
          <cell r="F2478">
            <v>0</v>
          </cell>
          <cell r="G2478">
            <v>0</v>
          </cell>
          <cell r="H2478">
            <v>0</v>
          </cell>
          <cell r="I2478">
            <v>0</v>
          </cell>
          <cell r="J2478">
            <v>0</v>
          </cell>
          <cell r="K2478">
            <v>0</v>
          </cell>
          <cell r="L2478">
            <v>0</v>
          </cell>
        </row>
        <row r="2479">
          <cell r="A2479" t="str">
            <v>KA3853 T= 70 ~ 90 M/M</v>
          </cell>
          <cell r="C2479">
            <v>0</v>
          </cell>
          <cell r="D2479" t="str">
            <v>NR</v>
          </cell>
          <cell r="E2479">
            <v>0</v>
          </cell>
          <cell r="F2479">
            <v>0</v>
          </cell>
          <cell r="G2479">
            <v>0</v>
          </cell>
          <cell r="H2479">
            <v>0</v>
          </cell>
          <cell r="I2479">
            <v>0</v>
          </cell>
          <cell r="J2479">
            <v>0</v>
          </cell>
          <cell r="K2479">
            <v>0</v>
          </cell>
          <cell r="L2479">
            <v>0</v>
          </cell>
        </row>
        <row r="2480">
          <cell r="A2480" t="str">
            <v>KA3854 T= 90 ~ 110 M/M</v>
          </cell>
          <cell r="C2480">
            <v>0</v>
          </cell>
          <cell r="D2480" t="str">
            <v>NR</v>
          </cell>
          <cell r="E2480">
            <v>0</v>
          </cell>
          <cell r="F2480">
            <v>0</v>
          </cell>
          <cell r="G2480">
            <v>0</v>
          </cell>
          <cell r="H2480">
            <v>0</v>
          </cell>
          <cell r="I2480">
            <v>0</v>
          </cell>
          <cell r="J2480">
            <v>0</v>
          </cell>
          <cell r="K2480">
            <v>0</v>
          </cell>
          <cell r="L2480">
            <v>0</v>
          </cell>
        </row>
        <row r="2481">
          <cell r="A2481" t="str">
            <v>KA3855 T= 110 ~ 130 M/M</v>
          </cell>
          <cell r="C2481">
            <v>0</v>
          </cell>
          <cell r="D2481" t="str">
            <v>NR</v>
          </cell>
          <cell r="E2481">
            <v>0</v>
          </cell>
          <cell r="F2481">
            <v>0</v>
          </cell>
          <cell r="G2481">
            <v>0</v>
          </cell>
          <cell r="H2481">
            <v>0</v>
          </cell>
          <cell r="I2481">
            <v>0</v>
          </cell>
          <cell r="J2481">
            <v>0</v>
          </cell>
          <cell r="K2481">
            <v>0</v>
          </cell>
          <cell r="L2481">
            <v>0</v>
          </cell>
        </row>
        <row r="2482">
          <cell r="A2482" t="str">
            <v>KA3856 T= 130 ~ 150 M/M</v>
          </cell>
          <cell r="C2482">
            <v>0</v>
          </cell>
          <cell r="D2482" t="str">
            <v>NR</v>
          </cell>
          <cell r="E2482">
            <v>0</v>
          </cell>
          <cell r="F2482">
            <v>0</v>
          </cell>
          <cell r="G2482">
            <v>0</v>
          </cell>
          <cell r="H2482">
            <v>0</v>
          </cell>
          <cell r="I2482">
            <v>0</v>
          </cell>
          <cell r="J2482">
            <v>0</v>
          </cell>
          <cell r="K2482">
            <v>0</v>
          </cell>
          <cell r="L2482">
            <v>0</v>
          </cell>
        </row>
        <row r="2483">
          <cell r="A2483" t="str">
            <v>KA3857 T= 150 ~ 170 M/M</v>
          </cell>
          <cell r="C2483">
            <v>0</v>
          </cell>
          <cell r="D2483" t="str">
            <v>NR</v>
          </cell>
          <cell r="E2483">
            <v>0</v>
          </cell>
          <cell r="F2483">
            <v>0</v>
          </cell>
          <cell r="G2483">
            <v>0</v>
          </cell>
          <cell r="H2483">
            <v>0</v>
          </cell>
          <cell r="I2483">
            <v>0</v>
          </cell>
          <cell r="J2483">
            <v>0</v>
          </cell>
          <cell r="K2483">
            <v>0</v>
          </cell>
          <cell r="L2483">
            <v>0</v>
          </cell>
        </row>
        <row r="2484">
          <cell r="A2484" t="str">
            <v>KA3858 T= 170 ~ 200 M/M</v>
          </cell>
          <cell r="C2484">
            <v>0</v>
          </cell>
          <cell r="D2484" t="str">
            <v>NR</v>
          </cell>
          <cell r="E2484">
            <v>0</v>
          </cell>
          <cell r="F2484">
            <v>0</v>
          </cell>
          <cell r="G2484">
            <v>0</v>
          </cell>
          <cell r="H2484">
            <v>0</v>
          </cell>
          <cell r="I2484">
            <v>0</v>
          </cell>
          <cell r="J2484">
            <v>0</v>
          </cell>
          <cell r="K2484">
            <v>0</v>
          </cell>
          <cell r="L2484">
            <v>0</v>
          </cell>
        </row>
        <row r="2485">
          <cell r="A2485" t="str">
            <v>KA3859 T= 200 M/M초과</v>
          </cell>
          <cell r="C2485">
            <v>0</v>
          </cell>
          <cell r="D2485" t="str">
            <v>NR</v>
          </cell>
          <cell r="E2485">
            <v>0</v>
          </cell>
          <cell r="F2485">
            <v>0</v>
          </cell>
          <cell r="G2485">
            <v>0</v>
          </cell>
          <cell r="H2485">
            <v>0</v>
          </cell>
          <cell r="I2485">
            <v>0</v>
          </cell>
          <cell r="J2485">
            <v>0</v>
          </cell>
          <cell r="K2485">
            <v>0</v>
          </cell>
          <cell r="L2485">
            <v>0</v>
          </cell>
        </row>
        <row r="2486">
          <cell r="A2486" t="str">
            <v>KA0900 마찰형 POT BEARING</v>
          </cell>
          <cell r="C2486">
            <v>0</v>
          </cell>
          <cell r="E2486">
            <v>0</v>
          </cell>
          <cell r="F2486">
            <v>0</v>
          </cell>
          <cell r="G2486">
            <v>0</v>
          </cell>
          <cell r="H2486">
            <v>0</v>
          </cell>
          <cell r="I2486">
            <v>0</v>
          </cell>
          <cell r="J2486">
            <v>0</v>
          </cell>
          <cell r="K2486">
            <v>0</v>
          </cell>
          <cell r="L2486">
            <v>0</v>
          </cell>
        </row>
        <row r="2487">
          <cell r="A2487" t="str">
            <v>KA2900  가동단용(일방향)</v>
          </cell>
          <cell r="C2487">
            <v>0</v>
          </cell>
          <cell r="E2487">
            <v>0</v>
          </cell>
          <cell r="F2487">
            <v>0</v>
          </cell>
          <cell r="G2487">
            <v>0</v>
          </cell>
          <cell r="H2487">
            <v>0</v>
          </cell>
          <cell r="I2487">
            <v>0</v>
          </cell>
          <cell r="J2487">
            <v>0</v>
          </cell>
          <cell r="K2487">
            <v>0</v>
          </cell>
          <cell r="L2487">
            <v>0</v>
          </cell>
        </row>
        <row r="2488">
          <cell r="A2488" t="str">
            <v>KA2910 50 TON 이하</v>
          </cell>
          <cell r="C2488">
            <v>0</v>
          </cell>
          <cell r="D2488" t="str">
            <v>NR</v>
          </cell>
          <cell r="E2488">
            <v>0</v>
          </cell>
          <cell r="F2488">
            <v>0</v>
          </cell>
          <cell r="G2488">
            <v>0</v>
          </cell>
          <cell r="H2488">
            <v>0</v>
          </cell>
          <cell r="I2488">
            <v>0</v>
          </cell>
          <cell r="J2488">
            <v>0</v>
          </cell>
          <cell r="K2488">
            <v>0</v>
          </cell>
          <cell r="L2488">
            <v>0</v>
          </cell>
        </row>
        <row r="2489">
          <cell r="A2489" t="str">
            <v>KA2920 50 ~ 150TON</v>
          </cell>
          <cell r="C2489">
            <v>0</v>
          </cell>
          <cell r="E2489">
            <v>0</v>
          </cell>
          <cell r="F2489">
            <v>0</v>
          </cell>
          <cell r="G2489">
            <v>0</v>
          </cell>
          <cell r="H2489">
            <v>0</v>
          </cell>
          <cell r="I2489">
            <v>0</v>
          </cell>
          <cell r="J2489">
            <v>0</v>
          </cell>
          <cell r="K2489">
            <v>0</v>
          </cell>
          <cell r="L2489">
            <v>0</v>
          </cell>
        </row>
        <row r="2490">
          <cell r="A2490" t="str">
            <v>KA2921 특수슈,수평력50TON이하</v>
          </cell>
          <cell r="C2490">
            <v>0</v>
          </cell>
          <cell r="D2490" t="str">
            <v>NR</v>
          </cell>
          <cell r="E2490">
            <v>0</v>
          </cell>
          <cell r="F2490">
            <v>0</v>
          </cell>
          <cell r="G2490">
            <v>0</v>
          </cell>
          <cell r="H2490">
            <v>0</v>
          </cell>
          <cell r="I2490">
            <v>0</v>
          </cell>
          <cell r="J2490">
            <v>0</v>
          </cell>
          <cell r="K2490">
            <v>0</v>
          </cell>
          <cell r="L2490">
            <v>0</v>
          </cell>
        </row>
        <row r="2491">
          <cell r="A2491" t="str">
            <v>KA2922 특수슈,수평력50100TON</v>
          </cell>
          <cell r="C2491">
            <v>0</v>
          </cell>
          <cell r="D2491" t="str">
            <v>NR</v>
          </cell>
          <cell r="E2491">
            <v>0</v>
          </cell>
          <cell r="F2491">
            <v>0</v>
          </cell>
          <cell r="G2491">
            <v>0</v>
          </cell>
          <cell r="H2491">
            <v>0</v>
          </cell>
          <cell r="I2491">
            <v>0</v>
          </cell>
          <cell r="J2491">
            <v>0</v>
          </cell>
          <cell r="K2491">
            <v>0</v>
          </cell>
          <cell r="L2491">
            <v>0</v>
          </cell>
        </row>
        <row r="2492">
          <cell r="A2492" t="str">
            <v>KA2923 특수슈,수평력100~150TON</v>
          </cell>
          <cell r="C2492">
            <v>0</v>
          </cell>
          <cell r="D2492" t="str">
            <v>NR</v>
          </cell>
          <cell r="E2492">
            <v>0</v>
          </cell>
          <cell r="F2492">
            <v>0</v>
          </cell>
          <cell r="G2492">
            <v>0</v>
          </cell>
          <cell r="H2492">
            <v>0</v>
          </cell>
          <cell r="I2492">
            <v>0</v>
          </cell>
          <cell r="J2492">
            <v>0</v>
          </cell>
          <cell r="K2492">
            <v>0</v>
          </cell>
          <cell r="L2492">
            <v>0</v>
          </cell>
        </row>
        <row r="2493">
          <cell r="A2493" t="str">
            <v>KA2924 특수슈,수평력150~200TON</v>
          </cell>
          <cell r="C2493">
            <v>0</v>
          </cell>
          <cell r="D2493" t="str">
            <v>NR</v>
          </cell>
          <cell r="E2493">
            <v>0</v>
          </cell>
          <cell r="F2493">
            <v>0</v>
          </cell>
          <cell r="G2493">
            <v>0</v>
          </cell>
          <cell r="H2493">
            <v>0</v>
          </cell>
          <cell r="I2493">
            <v>0</v>
          </cell>
          <cell r="J2493">
            <v>0</v>
          </cell>
          <cell r="K2493">
            <v>0</v>
          </cell>
          <cell r="L2493">
            <v>0</v>
          </cell>
        </row>
        <row r="2494">
          <cell r="A2494" t="str">
            <v>KA2925 특수슈,수평력200~250TON</v>
          </cell>
          <cell r="C2494">
            <v>0</v>
          </cell>
          <cell r="D2494" t="str">
            <v>NR</v>
          </cell>
          <cell r="E2494">
            <v>0</v>
          </cell>
          <cell r="F2494">
            <v>0</v>
          </cell>
          <cell r="G2494">
            <v>0</v>
          </cell>
          <cell r="H2494">
            <v>0</v>
          </cell>
          <cell r="I2494">
            <v>0</v>
          </cell>
          <cell r="J2494">
            <v>0</v>
          </cell>
          <cell r="K2494">
            <v>0</v>
          </cell>
          <cell r="L2494">
            <v>0</v>
          </cell>
        </row>
        <row r="2495">
          <cell r="A2495" t="str">
            <v>KA2930 150 ~ 300TON</v>
          </cell>
          <cell r="C2495">
            <v>0</v>
          </cell>
          <cell r="E2495">
            <v>0</v>
          </cell>
          <cell r="F2495">
            <v>0</v>
          </cell>
          <cell r="G2495">
            <v>0</v>
          </cell>
          <cell r="H2495">
            <v>0</v>
          </cell>
          <cell r="I2495">
            <v>0</v>
          </cell>
          <cell r="J2495">
            <v>0</v>
          </cell>
          <cell r="K2495">
            <v>0</v>
          </cell>
          <cell r="L2495">
            <v>0</v>
          </cell>
        </row>
        <row r="2496">
          <cell r="A2496" t="str">
            <v>KA2931 특수슈,수평력50TON이하</v>
          </cell>
          <cell r="C2496">
            <v>0</v>
          </cell>
          <cell r="D2496" t="str">
            <v>NR</v>
          </cell>
          <cell r="E2496">
            <v>0</v>
          </cell>
          <cell r="F2496">
            <v>0</v>
          </cell>
          <cell r="G2496">
            <v>0</v>
          </cell>
          <cell r="H2496">
            <v>0</v>
          </cell>
          <cell r="I2496">
            <v>0</v>
          </cell>
          <cell r="J2496">
            <v>0</v>
          </cell>
          <cell r="K2496">
            <v>0</v>
          </cell>
          <cell r="L2496">
            <v>0</v>
          </cell>
        </row>
        <row r="2497">
          <cell r="A2497" t="str">
            <v>KA2932 특수슈,수평력50~100TON</v>
          </cell>
          <cell r="C2497">
            <v>0</v>
          </cell>
          <cell r="D2497" t="str">
            <v>NR</v>
          </cell>
          <cell r="E2497">
            <v>0</v>
          </cell>
          <cell r="F2497">
            <v>0</v>
          </cell>
          <cell r="G2497">
            <v>0</v>
          </cell>
          <cell r="H2497">
            <v>0</v>
          </cell>
          <cell r="I2497">
            <v>0</v>
          </cell>
          <cell r="J2497">
            <v>0</v>
          </cell>
          <cell r="K2497">
            <v>0</v>
          </cell>
          <cell r="L2497">
            <v>0</v>
          </cell>
        </row>
        <row r="2498">
          <cell r="A2498" t="str">
            <v>KA2933 특수슈,수평력100~150TON</v>
          </cell>
          <cell r="C2498">
            <v>0</v>
          </cell>
          <cell r="D2498" t="str">
            <v>NR</v>
          </cell>
          <cell r="E2498">
            <v>0</v>
          </cell>
          <cell r="F2498">
            <v>0</v>
          </cell>
          <cell r="G2498">
            <v>0</v>
          </cell>
          <cell r="H2498">
            <v>0</v>
          </cell>
          <cell r="I2498">
            <v>0</v>
          </cell>
          <cell r="J2498">
            <v>0</v>
          </cell>
          <cell r="K2498">
            <v>0</v>
          </cell>
          <cell r="L2498">
            <v>0</v>
          </cell>
        </row>
        <row r="2499">
          <cell r="A2499" t="str">
            <v>KA2934 특수슈,수평력150~200TON</v>
          </cell>
          <cell r="C2499">
            <v>0</v>
          </cell>
          <cell r="D2499" t="str">
            <v>NR</v>
          </cell>
          <cell r="E2499">
            <v>0</v>
          </cell>
          <cell r="F2499">
            <v>0</v>
          </cell>
          <cell r="G2499">
            <v>0</v>
          </cell>
          <cell r="H2499">
            <v>0</v>
          </cell>
          <cell r="I2499">
            <v>0</v>
          </cell>
          <cell r="J2499">
            <v>0</v>
          </cell>
          <cell r="K2499">
            <v>0</v>
          </cell>
          <cell r="L2499">
            <v>0</v>
          </cell>
        </row>
        <row r="2500">
          <cell r="A2500" t="str">
            <v>KA2935 특수슈,수평력200~250TON</v>
          </cell>
          <cell r="C2500">
            <v>0</v>
          </cell>
          <cell r="D2500" t="str">
            <v>NR</v>
          </cell>
          <cell r="E2500">
            <v>0</v>
          </cell>
          <cell r="F2500">
            <v>0</v>
          </cell>
          <cell r="G2500">
            <v>0</v>
          </cell>
          <cell r="H2500">
            <v>0</v>
          </cell>
          <cell r="I2500">
            <v>0</v>
          </cell>
          <cell r="J2500">
            <v>0</v>
          </cell>
          <cell r="K2500">
            <v>0</v>
          </cell>
          <cell r="L2500">
            <v>0</v>
          </cell>
        </row>
        <row r="2501">
          <cell r="A2501" t="str">
            <v>KA2940 300 ~ 500TON</v>
          </cell>
          <cell r="C2501">
            <v>0</v>
          </cell>
          <cell r="E2501">
            <v>0</v>
          </cell>
          <cell r="F2501">
            <v>0</v>
          </cell>
          <cell r="G2501">
            <v>0</v>
          </cell>
          <cell r="H2501">
            <v>0</v>
          </cell>
          <cell r="I2501">
            <v>0</v>
          </cell>
          <cell r="J2501">
            <v>0</v>
          </cell>
          <cell r="K2501">
            <v>0</v>
          </cell>
          <cell r="L2501">
            <v>0</v>
          </cell>
        </row>
        <row r="2502">
          <cell r="A2502" t="str">
            <v>KA2941 특수슈,수평력50TON이하</v>
          </cell>
          <cell r="C2502">
            <v>0</v>
          </cell>
          <cell r="D2502" t="str">
            <v>NR</v>
          </cell>
          <cell r="E2502">
            <v>0</v>
          </cell>
          <cell r="F2502">
            <v>0</v>
          </cell>
          <cell r="G2502">
            <v>0</v>
          </cell>
          <cell r="H2502">
            <v>0</v>
          </cell>
          <cell r="I2502">
            <v>0</v>
          </cell>
          <cell r="J2502">
            <v>0</v>
          </cell>
          <cell r="K2502">
            <v>0</v>
          </cell>
          <cell r="L2502">
            <v>0</v>
          </cell>
        </row>
        <row r="2503">
          <cell r="A2503" t="str">
            <v>KA2942 특수슈,수평력50~100TON</v>
          </cell>
          <cell r="C2503">
            <v>0</v>
          </cell>
          <cell r="D2503" t="str">
            <v>NR</v>
          </cell>
          <cell r="E2503">
            <v>0</v>
          </cell>
          <cell r="F2503">
            <v>0</v>
          </cell>
          <cell r="G2503">
            <v>0</v>
          </cell>
          <cell r="H2503">
            <v>0</v>
          </cell>
          <cell r="I2503">
            <v>0</v>
          </cell>
          <cell r="J2503">
            <v>0</v>
          </cell>
          <cell r="K2503">
            <v>0</v>
          </cell>
          <cell r="L2503">
            <v>0</v>
          </cell>
        </row>
        <row r="2504">
          <cell r="A2504" t="str">
            <v>KA2943 특수슈,수평력100~150TON</v>
          </cell>
          <cell r="C2504">
            <v>0</v>
          </cell>
          <cell r="D2504" t="str">
            <v>NR</v>
          </cell>
          <cell r="E2504">
            <v>0</v>
          </cell>
          <cell r="F2504">
            <v>0</v>
          </cell>
          <cell r="G2504">
            <v>0</v>
          </cell>
          <cell r="H2504">
            <v>0</v>
          </cell>
          <cell r="I2504">
            <v>0</v>
          </cell>
          <cell r="J2504">
            <v>0</v>
          </cell>
          <cell r="K2504">
            <v>0</v>
          </cell>
          <cell r="L2504">
            <v>0</v>
          </cell>
        </row>
        <row r="2505">
          <cell r="A2505" t="str">
            <v>KA2944 특수슈,수평력150~200TON</v>
          </cell>
          <cell r="C2505">
            <v>0</v>
          </cell>
          <cell r="D2505" t="str">
            <v>NR</v>
          </cell>
          <cell r="E2505">
            <v>0</v>
          </cell>
          <cell r="F2505">
            <v>0</v>
          </cell>
          <cell r="G2505">
            <v>0</v>
          </cell>
          <cell r="H2505">
            <v>0</v>
          </cell>
          <cell r="I2505">
            <v>0</v>
          </cell>
          <cell r="J2505">
            <v>0</v>
          </cell>
          <cell r="K2505">
            <v>0</v>
          </cell>
          <cell r="L2505">
            <v>0</v>
          </cell>
        </row>
        <row r="2506">
          <cell r="A2506" t="str">
            <v>KA2945 특수슈,수평력200~250TON</v>
          </cell>
          <cell r="C2506">
            <v>0</v>
          </cell>
          <cell r="D2506" t="str">
            <v>NR</v>
          </cell>
          <cell r="E2506">
            <v>0</v>
          </cell>
          <cell r="F2506">
            <v>0</v>
          </cell>
          <cell r="G2506">
            <v>0</v>
          </cell>
          <cell r="H2506">
            <v>0</v>
          </cell>
          <cell r="I2506">
            <v>0</v>
          </cell>
          <cell r="J2506">
            <v>0</v>
          </cell>
          <cell r="K2506">
            <v>0</v>
          </cell>
          <cell r="L2506">
            <v>0</v>
          </cell>
        </row>
        <row r="2507">
          <cell r="A2507" t="str">
            <v>KA2946 특수슈,수평력250~300TON</v>
          </cell>
          <cell r="C2507">
            <v>0</v>
          </cell>
          <cell r="D2507" t="str">
            <v>NR</v>
          </cell>
          <cell r="E2507">
            <v>0</v>
          </cell>
          <cell r="F2507">
            <v>0</v>
          </cell>
          <cell r="G2507">
            <v>0</v>
          </cell>
          <cell r="H2507">
            <v>0</v>
          </cell>
          <cell r="I2507">
            <v>0</v>
          </cell>
          <cell r="J2507">
            <v>0</v>
          </cell>
          <cell r="K2507">
            <v>0</v>
          </cell>
          <cell r="L2507">
            <v>0</v>
          </cell>
        </row>
        <row r="2508">
          <cell r="A2508" t="str">
            <v>KA2950 500 ~ 700TON</v>
          </cell>
          <cell r="C2508">
            <v>0</v>
          </cell>
          <cell r="E2508">
            <v>0</v>
          </cell>
          <cell r="F2508">
            <v>0</v>
          </cell>
          <cell r="G2508">
            <v>0</v>
          </cell>
          <cell r="H2508">
            <v>0</v>
          </cell>
          <cell r="I2508">
            <v>0</v>
          </cell>
          <cell r="J2508">
            <v>0</v>
          </cell>
          <cell r="K2508">
            <v>0</v>
          </cell>
          <cell r="L2508">
            <v>0</v>
          </cell>
        </row>
        <row r="2509">
          <cell r="A2509" t="str">
            <v>KA2951 특수슈,수평력50TON이하</v>
          </cell>
          <cell r="C2509">
            <v>0</v>
          </cell>
          <cell r="D2509" t="str">
            <v>NR</v>
          </cell>
          <cell r="E2509">
            <v>0</v>
          </cell>
          <cell r="F2509">
            <v>0</v>
          </cell>
          <cell r="G2509">
            <v>0</v>
          </cell>
          <cell r="H2509">
            <v>0</v>
          </cell>
          <cell r="I2509">
            <v>0</v>
          </cell>
          <cell r="J2509">
            <v>0</v>
          </cell>
          <cell r="K2509">
            <v>0</v>
          </cell>
          <cell r="L2509">
            <v>0</v>
          </cell>
        </row>
        <row r="2510">
          <cell r="A2510" t="str">
            <v>KA2952 특수슈,수평력50~100TON</v>
          </cell>
          <cell r="C2510">
            <v>0</v>
          </cell>
          <cell r="D2510" t="str">
            <v>NR</v>
          </cell>
          <cell r="E2510">
            <v>0</v>
          </cell>
          <cell r="F2510">
            <v>0</v>
          </cell>
          <cell r="G2510">
            <v>0</v>
          </cell>
          <cell r="H2510">
            <v>0</v>
          </cell>
          <cell r="I2510">
            <v>0</v>
          </cell>
          <cell r="J2510">
            <v>0</v>
          </cell>
          <cell r="K2510">
            <v>0</v>
          </cell>
          <cell r="L2510">
            <v>0</v>
          </cell>
        </row>
        <row r="2511">
          <cell r="A2511" t="str">
            <v>KA2953 특수슈,수평력100~150TON</v>
          </cell>
          <cell r="C2511">
            <v>0</v>
          </cell>
          <cell r="D2511" t="str">
            <v>NR</v>
          </cell>
          <cell r="E2511">
            <v>0</v>
          </cell>
          <cell r="F2511">
            <v>0</v>
          </cell>
          <cell r="G2511">
            <v>0</v>
          </cell>
          <cell r="H2511">
            <v>0</v>
          </cell>
          <cell r="I2511">
            <v>0</v>
          </cell>
          <cell r="J2511">
            <v>0</v>
          </cell>
          <cell r="K2511">
            <v>0</v>
          </cell>
          <cell r="L2511">
            <v>0</v>
          </cell>
        </row>
        <row r="2512">
          <cell r="A2512" t="str">
            <v>KA2954 특수슈,수평력150~200TON</v>
          </cell>
          <cell r="C2512">
            <v>0</v>
          </cell>
          <cell r="D2512" t="str">
            <v>NR</v>
          </cell>
          <cell r="E2512">
            <v>0</v>
          </cell>
          <cell r="F2512">
            <v>0</v>
          </cell>
          <cell r="G2512">
            <v>0</v>
          </cell>
          <cell r="H2512">
            <v>0</v>
          </cell>
          <cell r="I2512">
            <v>0</v>
          </cell>
          <cell r="J2512">
            <v>0</v>
          </cell>
          <cell r="K2512">
            <v>0</v>
          </cell>
          <cell r="L2512">
            <v>0</v>
          </cell>
        </row>
        <row r="2513">
          <cell r="A2513" t="str">
            <v>KA2955 특수슈,수평력200~250TON</v>
          </cell>
          <cell r="C2513">
            <v>0</v>
          </cell>
          <cell r="D2513" t="str">
            <v>NR</v>
          </cell>
          <cell r="E2513">
            <v>0</v>
          </cell>
          <cell r="F2513">
            <v>0</v>
          </cell>
          <cell r="G2513">
            <v>0</v>
          </cell>
          <cell r="H2513">
            <v>0</v>
          </cell>
          <cell r="I2513">
            <v>0</v>
          </cell>
          <cell r="J2513">
            <v>0</v>
          </cell>
          <cell r="K2513">
            <v>0</v>
          </cell>
          <cell r="L2513">
            <v>0</v>
          </cell>
        </row>
        <row r="2514">
          <cell r="A2514" t="str">
            <v>KA2956 특수슈,수평력250~300TON</v>
          </cell>
          <cell r="C2514">
            <v>0</v>
          </cell>
          <cell r="D2514" t="str">
            <v>NR</v>
          </cell>
          <cell r="E2514">
            <v>0</v>
          </cell>
          <cell r="F2514">
            <v>0</v>
          </cell>
          <cell r="G2514">
            <v>0</v>
          </cell>
          <cell r="H2514">
            <v>0</v>
          </cell>
          <cell r="I2514">
            <v>0</v>
          </cell>
          <cell r="J2514">
            <v>0</v>
          </cell>
          <cell r="K2514">
            <v>0</v>
          </cell>
          <cell r="L2514">
            <v>0</v>
          </cell>
        </row>
        <row r="2515">
          <cell r="A2515" t="str">
            <v>KA2957 특수슈,수평력300~350TON</v>
          </cell>
          <cell r="C2515">
            <v>0</v>
          </cell>
          <cell r="D2515" t="str">
            <v>NR</v>
          </cell>
          <cell r="E2515">
            <v>0</v>
          </cell>
          <cell r="F2515">
            <v>0</v>
          </cell>
          <cell r="G2515">
            <v>0</v>
          </cell>
          <cell r="H2515">
            <v>0</v>
          </cell>
          <cell r="I2515">
            <v>0</v>
          </cell>
          <cell r="J2515">
            <v>0</v>
          </cell>
          <cell r="K2515">
            <v>0</v>
          </cell>
          <cell r="L2515">
            <v>0</v>
          </cell>
        </row>
        <row r="2516">
          <cell r="A2516" t="str">
            <v>KA2958 특수슈,수평력400~450TON</v>
          </cell>
          <cell r="C2516">
            <v>0</v>
          </cell>
          <cell r="D2516" t="str">
            <v>NR</v>
          </cell>
          <cell r="E2516">
            <v>0</v>
          </cell>
          <cell r="F2516">
            <v>0</v>
          </cell>
          <cell r="G2516">
            <v>0</v>
          </cell>
          <cell r="H2516">
            <v>0</v>
          </cell>
          <cell r="I2516">
            <v>0</v>
          </cell>
          <cell r="J2516">
            <v>0</v>
          </cell>
          <cell r="K2516">
            <v>0</v>
          </cell>
          <cell r="L2516">
            <v>0</v>
          </cell>
        </row>
        <row r="2517">
          <cell r="A2517" t="str">
            <v>KA2960 700 ~ 1000TON</v>
          </cell>
          <cell r="C2517">
            <v>0</v>
          </cell>
          <cell r="E2517">
            <v>0</v>
          </cell>
          <cell r="F2517">
            <v>0</v>
          </cell>
          <cell r="G2517">
            <v>0</v>
          </cell>
          <cell r="H2517">
            <v>0</v>
          </cell>
          <cell r="I2517">
            <v>0</v>
          </cell>
          <cell r="J2517">
            <v>0</v>
          </cell>
          <cell r="K2517">
            <v>0</v>
          </cell>
          <cell r="L2517">
            <v>0</v>
          </cell>
        </row>
        <row r="2518">
          <cell r="A2518" t="str">
            <v>KA2962 특수슈,수평력100~150TON</v>
          </cell>
          <cell r="C2518">
            <v>0</v>
          </cell>
          <cell r="D2518" t="str">
            <v>NR</v>
          </cell>
          <cell r="E2518">
            <v>0</v>
          </cell>
          <cell r="F2518">
            <v>0</v>
          </cell>
          <cell r="G2518">
            <v>0</v>
          </cell>
          <cell r="H2518">
            <v>0</v>
          </cell>
          <cell r="I2518">
            <v>0</v>
          </cell>
          <cell r="J2518">
            <v>0</v>
          </cell>
          <cell r="K2518">
            <v>0</v>
          </cell>
          <cell r="L2518">
            <v>0</v>
          </cell>
        </row>
        <row r="2519">
          <cell r="A2519" t="str">
            <v>KA2963 특수슈,수평력150~200TON</v>
          </cell>
          <cell r="C2519">
            <v>0</v>
          </cell>
          <cell r="D2519" t="str">
            <v>NR</v>
          </cell>
          <cell r="E2519">
            <v>0</v>
          </cell>
          <cell r="F2519">
            <v>0</v>
          </cell>
          <cell r="G2519">
            <v>0</v>
          </cell>
          <cell r="H2519">
            <v>0</v>
          </cell>
          <cell r="I2519">
            <v>0</v>
          </cell>
          <cell r="J2519">
            <v>0</v>
          </cell>
          <cell r="K2519">
            <v>0</v>
          </cell>
          <cell r="L2519">
            <v>0</v>
          </cell>
        </row>
        <row r="2520">
          <cell r="A2520" t="str">
            <v>KA2964 특수슈,수평력200~250TON</v>
          </cell>
          <cell r="C2520">
            <v>0</v>
          </cell>
          <cell r="D2520" t="str">
            <v>NR</v>
          </cell>
          <cell r="E2520">
            <v>0</v>
          </cell>
          <cell r="F2520">
            <v>0</v>
          </cell>
          <cell r="G2520">
            <v>0</v>
          </cell>
          <cell r="H2520">
            <v>0</v>
          </cell>
          <cell r="I2520">
            <v>0</v>
          </cell>
          <cell r="J2520">
            <v>0</v>
          </cell>
          <cell r="K2520">
            <v>0</v>
          </cell>
          <cell r="L2520">
            <v>0</v>
          </cell>
        </row>
        <row r="2521">
          <cell r="A2521" t="str">
            <v>KA2965 특수슈,수평력250~300TON</v>
          </cell>
          <cell r="C2521">
            <v>0</v>
          </cell>
          <cell r="D2521" t="str">
            <v>NR</v>
          </cell>
          <cell r="E2521">
            <v>0</v>
          </cell>
          <cell r="F2521">
            <v>0</v>
          </cell>
          <cell r="G2521">
            <v>0</v>
          </cell>
          <cell r="H2521">
            <v>0</v>
          </cell>
          <cell r="I2521">
            <v>0</v>
          </cell>
          <cell r="J2521">
            <v>0</v>
          </cell>
          <cell r="K2521">
            <v>0</v>
          </cell>
          <cell r="L2521">
            <v>0</v>
          </cell>
        </row>
        <row r="2522">
          <cell r="A2522" t="str">
            <v>KA2966 특수슈,수평력300~350TON</v>
          </cell>
          <cell r="C2522">
            <v>0</v>
          </cell>
          <cell r="D2522" t="str">
            <v>NR</v>
          </cell>
          <cell r="E2522">
            <v>0</v>
          </cell>
          <cell r="F2522">
            <v>0</v>
          </cell>
          <cell r="G2522">
            <v>0</v>
          </cell>
          <cell r="H2522">
            <v>0</v>
          </cell>
          <cell r="I2522">
            <v>0</v>
          </cell>
          <cell r="J2522">
            <v>0</v>
          </cell>
          <cell r="K2522">
            <v>0</v>
          </cell>
          <cell r="L2522">
            <v>0</v>
          </cell>
        </row>
        <row r="2523">
          <cell r="A2523" t="str">
            <v>KA2967 특수슈,수평력350~400TON</v>
          </cell>
          <cell r="C2523">
            <v>0</v>
          </cell>
          <cell r="D2523" t="str">
            <v>NR</v>
          </cell>
          <cell r="E2523">
            <v>0</v>
          </cell>
          <cell r="F2523">
            <v>0</v>
          </cell>
          <cell r="G2523">
            <v>0</v>
          </cell>
          <cell r="H2523">
            <v>0</v>
          </cell>
          <cell r="I2523">
            <v>0</v>
          </cell>
          <cell r="J2523">
            <v>0</v>
          </cell>
          <cell r="K2523">
            <v>0</v>
          </cell>
          <cell r="L2523">
            <v>0</v>
          </cell>
        </row>
        <row r="2524">
          <cell r="A2524" t="str">
            <v>KA2968 특수슈,수평력400~450TON</v>
          </cell>
          <cell r="C2524">
            <v>0</v>
          </cell>
          <cell r="D2524" t="str">
            <v>NR</v>
          </cell>
          <cell r="E2524">
            <v>0</v>
          </cell>
          <cell r="F2524">
            <v>0</v>
          </cell>
          <cell r="G2524">
            <v>0</v>
          </cell>
          <cell r="H2524">
            <v>0</v>
          </cell>
          <cell r="I2524">
            <v>0</v>
          </cell>
          <cell r="J2524">
            <v>0</v>
          </cell>
          <cell r="K2524">
            <v>0</v>
          </cell>
          <cell r="L2524">
            <v>0</v>
          </cell>
        </row>
        <row r="2525">
          <cell r="A2525" t="str">
            <v>KA2969 특수슈,수평력450~500TON</v>
          </cell>
          <cell r="C2525">
            <v>0</v>
          </cell>
          <cell r="D2525" t="str">
            <v>NR</v>
          </cell>
          <cell r="E2525">
            <v>0</v>
          </cell>
          <cell r="F2525">
            <v>0</v>
          </cell>
          <cell r="G2525">
            <v>0</v>
          </cell>
          <cell r="H2525">
            <v>0</v>
          </cell>
          <cell r="I2525">
            <v>0</v>
          </cell>
          <cell r="J2525">
            <v>0</v>
          </cell>
          <cell r="K2525">
            <v>0</v>
          </cell>
          <cell r="L2525">
            <v>0</v>
          </cell>
        </row>
        <row r="2526">
          <cell r="A2526" t="str">
            <v>KA3900  가동단용(양방향)</v>
          </cell>
          <cell r="C2526">
            <v>0</v>
          </cell>
          <cell r="E2526">
            <v>0</v>
          </cell>
          <cell r="F2526">
            <v>0</v>
          </cell>
          <cell r="G2526">
            <v>0</v>
          </cell>
          <cell r="H2526">
            <v>0</v>
          </cell>
          <cell r="I2526">
            <v>0</v>
          </cell>
          <cell r="J2526">
            <v>0</v>
          </cell>
          <cell r="K2526">
            <v>0</v>
          </cell>
          <cell r="L2526">
            <v>0</v>
          </cell>
        </row>
        <row r="2527">
          <cell r="A2527" t="str">
            <v>KA3910 50 TON 이하</v>
          </cell>
          <cell r="C2527">
            <v>0</v>
          </cell>
          <cell r="D2527" t="str">
            <v>NR</v>
          </cell>
          <cell r="E2527">
            <v>0</v>
          </cell>
          <cell r="F2527">
            <v>0</v>
          </cell>
          <cell r="G2527">
            <v>0</v>
          </cell>
          <cell r="H2527">
            <v>0</v>
          </cell>
          <cell r="I2527">
            <v>0</v>
          </cell>
          <cell r="J2527">
            <v>0</v>
          </cell>
          <cell r="K2527">
            <v>0</v>
          </cell>
          <cell r="L2527">
            <v>0</v>
          </cell>
        </row>
        <row r="2528">
          <cell r="A2528" t="str">
            <v>KA3920 50 ~ 150TON</v>
          </cell>
          <cell r="C2528">
            <v>0</v>
          </cell>
          <cell r="D2528" t="str">
            <v>NR</v>
          </cell>
          <cell r="E2528">
            <v>0</v>
          </cell>
          <cell r="F2528">
            <v>0</v>
          </cell>
          <cell r="G2528">
            <v>0</v>
          </cell>
          <cell r="H2528">
            <v>0</v>
          </cell>
          <cell r="I2528">
            <v>0</v>
          </cell>
          <cell r="J2528">
            <v>0</v>
          </cell>
          <cell r="K2528">
            <v>0</v>
          </cell>
          <cell r="L2528">
            <v>0</v>
          </cell>
        </row>
        <row r="2529">
          <cell r="A2529" t="str">
            <v>KA3930 150 ~ 300TON</v>
          </cell>
          <cell r="C2529">
            <v>0</v>
          </cell>
          <cell r="D2529" t="str">
            <v>NR</v>
          </cell>
          <cell r="E2529">
            <v>0</v>
          </cell>
          <cell r="F2529">
            <v>0</v>
          </cell>
          <cell r="G2529">
            <v>0</v>
          </cell>
          <cell r="H2529">
            <v>0</v>
          </cell>
          <cell r="I2529">
            <v>0</v>
          </cell>
          <cell r="J2529">
            <v>0</v>
          </cell>
          <cell r="K2529">
            <v>0</v>
          </cell>
          <cell r="L2529">
            <v>0</v>
          </cell>
        </row>
        <row r="2530">
          <cell r="A2530" t="str">
            <v>KA3940 300 ~ 500TON</v>
          </cell>
          <cell r="C2530">
            <v>0</v>
          </cell>
          <cell r="D2530" t="str">
            <v>NR</v>
          </cell>
          <cell r="E2530">
            <v>0</v>
          </cell>
          <cell r="F2530">
            <v>0</v>
          </cell>
          <cell r="G2530">
            <v>0</v>
          </cell>
          <cell r="H2530">
            <v>0</v>
          </cell>
          <cell r="I2530">
            <v>0</v>
          </cell>
          <cell r="J2530">
            <v>0</v>
          </cell>
          <cell r="K2530">
            <v>0</v>
          </cell>
          <cell r="L2530">
            <v>0</v>
          </cell>
        </row>
        <row r="2531">
          <cell r="A2531" t="str">
            <v>KA3950 500 ~ 700TON</v>
          </cell>
          <cell r="C2531">
            <v>0</v>
          </cell>
          <cell r="D2531" t="str">
            <v>NR</v>
          </cell>
          <cell r="E2531">
            <v>0</v>
          </cell>
          <cell r="F2531">
            <v>0</v>
          </cell>
          <cell r="G2531">
            <v>0</v>
          </cell>
          <cell r="H2531">
            <v>0</v>
          </cell>
          <cell r="I2531">
            <v>0</v>
          </cell>
          <cell r="J2531">
            <v>0</v>
          </cell>
          <cell r="K2531">
            <v>0</v>
          </cell>
          <cell r="L2531">
            <v>0</v>
          </cell>
        </row>
        <row r="2532">
          <cell r="A2532" t="str">
            <v>KA3960 700 ~ 1000TON</v>
          </cell>
          <cell r="C2532">
            <v>0</v>
          </cell>
          <cell r="D2532" t="str">
            <v>NR</v>
          </cell>
          <cell r="E2532">
            <v>0</v>
          </cell>
          <cell r="F2532">
            <v>0</v>
          </cell>
          <cell r="G2532">
            <v>0</v>
          </cell>
          <cell r="H2532">
            <v>0</v>
          </cell>
          <cell r="I2532">
            <v>0</v>
          </cell>
          <cell r="J2532">
            <v>0</v>
          </cell>
          <cell r="K2532">
            <v>0</v>
          </cell>
          <cell r="L2532">
            <v>0</v>
          </cell>
        </row>
        <row r="2533">
          <cell r="A2533" t="str">
            <v>KA4000  기초분리장치</v>
          </cell>
          <cell r="C2533">
            <v>0</v>
          </cell>
          <cell r="E2533">
            <v>0</v>
          </cell>
          <cell r="F2533">
            <v>0</v>
          </cell>
          <cell r="G2533">
            <v>0</v>
          </cell>
          <cell r="H2533">
            <v>0</v>
          </cell>
          <cell r="I2533">
            <v>0</v>
          </cell>
          <cell r="J2533">
            <v>0</v>
          </cell>
          <cell r="K2533">
            <v>0</v>
          </cell>
          <cell r="L2533">
            <v>0</v>
          </cell>
        </row>
        <row r="2534">
          <cell r="A2534" t="str">
            <v>KA4100 고정단용</v>
          </cell>
          <cell r="C2534">
            <v>0</v>
          </cell>
          <cell r="E2534">
            <v>0</v>
          </cell>
          <cell r="F2534">
            <v>0</v>
          </cell>
          <cell r="G2534">
            <v>0</v>
          </cell>
          <cell r="H2534">
            <v>0</v>
          </cell>
          <cell r="I2534">
            <v>0</v>
          </cell>
          <cell r="J2534">
            <v>0</v>
          </cell>
          <cell r="K2534">
            <v>0</v>
          </cell>
          <cell r="L2534">
            <v>0</v>
          </cell>
        </row>
        <row r="2535">
          <cell r="A2535" t="str">
            <v>KA4110 1000 ~ 1300 TON</v>
          </cell>
          <cell r="C2535">
            <v>0</v>
          </cell>
          <cell r="E2535">
            <v>0</v>
          </cell>
          <cell r="F2535">
            <v>0</v>
          </cell>
          <cell r="G2535">
            <v>0</v>
          </cell>
          <cell r="H2535">
            <v>0</v>
          </cell>
          <cell r="I2535">
            <v>0</v>
          </cell>
          <cell r="J2535">
            <v>0</v>
          </cell>
          <cell r="K2535">
            <v>0</v>
          </cell>
          <cell r="L2535">
            <v>0</v>
          </cell>
        </row>
        <row r="2536">
          <cell r="A2536" t="str">
            <v>KA4111 수평력 0 ~ 200TON</v>
          </cell>
          <cell r="C2536">
            <v>0</v>
          </cell>
          <cell r="D2536" t="str">
            <v>NR</v>
          </cell>
          <cell r="E2536">
            <v>0</v>
          </cell>
          <cell r="F2536">
            <v>0</v>
          </cell>
          <cell r="G2536">
            <v>0</v>
          </cell>
          <cell r="H2536">
            <v>0</v>
          </cell>
          <cell r="I2536">
            <v>0</v>
          </cell>
          <cell r="J2536">
            <v>0</v>
          </cell>
          <cell r="K2536">
            <v>0</v>
          </cell>
          <cell r="L2536">
            <v>0</v>
          </cell>
        </row>
        <row r="2537">
          <cell r="A2537" t="str">
            <v>KA4200 가동단용(일방향)</v>
          </cell>
          <cell r="C2537">
            <v>0</v>
          </cell>
          <cell r="E2537">
            <v>0</v>
          </cell>
          <cell r="F2537">
            <v>0</v>
          </cell>
          <cell r="G2537">
            <v>0</v>
          </cell>
          <cell r="H2537">
            <v>0</v>
          </cell>
          <cell r="I2537">
            <v>0</v>
          </cell>
          <cell r="J2537">
            <v>0</v>
          </cell>
          <cell r="K2537">
            <v>0</v>
          </cell>
          <cell r="L2537">
            <v>0</v>
          </cell>
        </row>
        <row r="2538">
          <cell r="A2538" t="str">
            <v>KA4210 300 ~ 500TON</v>
          </cell>
          <cell r="C2538">
            <v>0</v>
          </cell>
          <cell r="E2538">
            <v>0</v>
          </cell>
          <cell r="F2538">
            <v>0</v>
          </cell>
          <cell r="G2538">
            <v>0</v>
          </cell>
          <cell r="H2538">
            <v>0</v>
          </cell>
          <cell r="I2538">
            <v>0</v>
          </cell>
          <cell r="J2538">
            <v>0</v>
          </cell>
          <cell r="K2538">
            <v>0</v>
          </cell>
          <cell r="L2538">
            <v>0</v>
          </cell>
        </row>
        <row r="2539">
          <cell r="A2539" t="str">
            <v>KA4211 수평력 50TON이하</v>
          </cell>
          <cell r="C2539">
            <v>0</v>
          </cell>
          <cell r="D2539" t="str">
            <v>NR</v>
          </cell>
          <cell r="E2539">
            <v>0</v>
          </cell>
          <cell r="F2539">
            <v>0</v>
          </cell>
          <cell r="G2539">
            <v>0</v>
          </cell>
          <cell r="H2539">
            <v>0</v>
          </cell>
          <cell r="I2539">
            <v>0</v>
          </cell>
          <cell r="J2539">
            <v>0</v>
          </cell>
          <cell r="K2539">
            <v>0</v>
          </cell>
          <cell r="L2539">
            <v>0</v>
          </cell>
        </row>
        <row r="2540">
          <cell r="A2540" t="str">
            <v>KA4300 가동단용(양방향)</v>
          </cell>
          <cell r="C2540">
            <v>0</v>
          </cell>
          <cell r="E2540">
            <v>0</v>
          </cell>
          <cell r="F2540">
            <v>0</v>
          </cell>
          <cell r="G2540">
            <v>0</v>
          </cell>
          <cell r="H2540">
            <v>0</v>
          </cell>
          <cell r="I2540">
            <v>0</v>
          </cell>
          <cell r="J2540">
            <v>0</v>
          </cell>
          <cell r="K2540">
            <v>0</v>
          </cell>
          <cell r="L2540">
            <v>0</v>
          </cell>
        </row>
        <row r="2541">
          <cell r="A2541" t="str">
            <v>KA4310 1000 ~ 1300TON</v>
          </cell>
          <cell r="C2541">
            <v>0</v>
          </cell>
          <cell r="D2541" t="str">
            <v>NR</v>
          </cell>
          <cell r="E2541">
            <v>0</v>
          </cell>
          <cell r="F2541">
            <v>0</v>
          </cell>
          <cell r="G2541">
            <v>0</v>
          </cell>
          <cell r="H2541">
            <v>0</v>
          </cell>
          <cell r="I2541">
            <v>0</v>
          </cell>
          <cell r="J2541">
            <v>0</v>
          </cell>
          <cell r="K2541">
            <v>0</v>
          </cell>
          <cell r="L2541">
            <v>0</v>
          </cell>
        </row>
        <row r="2542">
          <cell r="A2542" t="str">
            <v>KB 신축장치</v>
          </cell>
          <cell r="C2542">
            <v>0</v>
          </cell>
          <cell r="E2542">
            <v>0</v>
          </cell>
          <cell r="F2542">
            <v>157578681</v>
          </cell>
          <cell r="G2542">
            <v>0</v>
          </cell>
          <cell r="H2542">
            <v>12362178</v>
          </cell>
          <cell r="I2542">
            <v>0</v>
          </cell>
          <cell r="J2542">
            <v>534198</v>
          </cell>
          <cell r="K2542">
            <v>0</v>
          </cell>
          <cell r="L2542">
            <v>170475057</v>
          </cell>
        </row>
        <row r="2543">
          <cell r="A2543" t="str">
            <v>KB1000 맞댐 조인트</v>
          </cell>
          <cell r="C2543">
            <v>0</v>
          </cell>
          <cell r="E2543">
            <v>0</v>
          </cell>
          <cell r="F2543">
            <v>0</v>
          </cell>
          <cell r="G2543">
            <v>0</v>
          </cell>
          <cell r="H2543">
            <v>0</v>
          </cell>
          <cell r="I2543">
            <v>0</v>
          </cell>
          <cell r="J2543">
            <v>0</v>
          </cell>
          <cell r="K2543">
            <v>0</v>
          </cell>
          <cell r="L2543">
            <v>0</v>
          </cell>
        </row>
        <row r="2544">
          <cell r="A2544" t="str">
            <v>KB1001 35M/M 이하</v>
          </cell>
          <cell r="B2544" t="str">
            <v>모노셀</v>
          </cell>
          <cell r="C2544">
            <v>0</v>
          </cell>
          <cell r="D2544" t="str">
            <v>M</v>
          </cell>
          <cell r="E2544">
            <v>0</v>
          </cell>
          <cell r="F2544">
            <v>0</v>
          </cell>
          <cell r="G2544">
            <v>0</v>
          </cell>
          <cell r="H2544">
            <v>0</v>
          </cell>
          <cell r="I2544">
            <v>0</v>
          </cell>
          <cell r="J2544">
            <v>0</v>
          </cell>
          <cell r="K2544">
            <v>0</v>
          </cell>
          <cell r="L2544">
            <v>0</v>
          </cell>
        </row>
        <row r="2545">
          <cell r="A2545" t="str">
            <v>KB1002 35 ~ 40M/M</v>
          </cell>
          <cell r="B2545" t="str">
            <v>모노셀</v>
          </cell>
          <cell r="C2545">
            <v>0</v>
          </cell>
          <cell r="D2545" t="str">
            <v>M</v>
          </cell>
          <cell r="E2545">
            <v>0</v>
          </cell>
          <cell r="F2545">
            <v>0</v>
          </cell>
          <cell r="G2545">
            <v>0</v>
          </cell>
          <cell r="H2545">
            <v>0</v>
          </cell>
          <cell r="I2545">
            <v>0</v>
          </cell>
          <cell r="J2545">
            <v>0</v>
          </cell>
          <cell r="K2545">
            <v>0</v>
          </cell>
          <cell r="L2545">
            <v>0</v>
          </cell>
        </row>
        <row r="2546">
          <cell r="A2546" t="str">
            <v>KB1003 40 ~ 45M/M</v>
          </cell>
          <cell r="B2546" t="str">
            <v>모노셀</v>
          </cell>
          <cell r="C2546">
            <v>0</v>
          </cell>
          <cell r="D2546" t="str">
            <v>M</v>
          </cell>
          <cell r="E2546">
            <v>0</v>
          </cell>
          <cell r="F2546">
            <v>0</v>
          </cell>
          <cell r="G2546">
            <v>0</v>
          </cell>
          <cell r="H2546">
            <v>0</v>
          </cell>
          <cell r="I2546">
            <v>0</v>
          </cell>
          <cell r="J2546">
            <v>0</v>
          </cell>
          <cell r="K2546">
            <v>0</v>
          </cell>
          <cell r="L2546">
            <v>0</v>
          </cell>
        </row>
        <row r="2547">
          <cell r="A2547" t="str">
            <v>KB1004 45 ~ 50M/M</v>
          </cell>
          <cell r="B2547" t="str">
            <v>모노셀</v>
          </cell>
          <cell r="C2547">
            <v>0</v>
          </cell>
          <cell r="D2547" t="str">
            <v>M</v>
          </cell>
          <cell r="E2547">
            <v>0</v>
          </cell>
          <cell r="F2547">
            <v>0</v>
          </cell>
          <cell r="G2547">
            <v>0</v>
          </cell>
          <cell r="H2547">
            <v>0</v>
          </cell>
          <cell r="I2547">
            <v>0</v>
          </cell>
          <cell r="J2547">
            <v>0</v>
          </cell>
          <cell r="K2547">
            <v>0</v>
          </cell>
          <cell r="L2547">
            <v>0</v>
          </cell>
        </row>
        <row r="2548">
          <cell r="A2548" t="str">
            <v>KB1005 50 ~ 55M/M</v>
          </cell>
          <cell r="B2548" t="str">
            <v>모노셀</v>
          </cell>
          <cell r="C2548">
            <v>0</v>
          </cell>
          <cell r="D2548" t="str">
            <v>M</v>
          </cell>
          <cell r="E2548">
            <v>0</v>
          </cell>
          <cell r="F2548">
            <v>0</v>
          </cell>
          <cell r="G2548">
            <v>0</v>
          </cell>
          <cell r="H2548">
            <v>0</v>
          </cell>
          <cell r="I2548">
            <v>0</v>
          </cell>
          <cell r="J2548">
            <v>0</v>
          </cell>
          <cell r="K2548">
            <v>0</v>
          </cell>
          <cell r="L2548">
            <v>0</v>
          </cell>
        </row>
        <row r="2549">
          <cell r="A2549" t="str">
            <v>KB1006 55 ~ 60M/M</v>
          </cell>
          <cell r="B2549" t="str">
            <v>모노셀</v>
          </cell>
          <cell r="C2549">
            <v>0</v>
          </cell>
          <cell r="D2549" t="str">
            <v>M</v>
          </cell>
          <cell r="E2549">
            <v>0</v>
          </cell>
          <cell r="F2549">
            <v>0</v>
          </cell>
          <cell r="G2549">
            <v>0</v>
          </cell>
          <cell r="H2549">
            <v>0</v>
          </cell>
          <cell r="I2549">
            <v>0</v>
          </cell>
          <cell r="J2549">
            <v>0</v>
          </cell>
          <cell r="K2549">
            <v>0</v>
          </cell>
          <cell r="L2549">
            <v>0</v>
          </cell>
        </row>
        <row r="2550">
          <cell r="A2550" t="str">
            <v>KB2000 고무 조인트</v>
          </cell>
          <cell r="C2550">
            <v>0</v>
          </cell>
          <cell r="E2550">
            <v>0</v>
          </cell>
          <cell r="F2550">
            <v>53806775</v>
          </cell>
          <cell r="G2550">
            <v>0</v>
          </cell>
          <cell r="H2550">
            <v>4829655</v>
          </cell>
          <cell r="I2550">
            <v>0</v>
          </cell>
          <cell r="J2550">
            <v>227125</v>
          </cell>
          <cell r="K2550">
            <v>0</v>
          </cell>
          <cell r="L2550">
            <v>58863555</v>
          </cell>
        </row>
        <row r="2551">
          <cell r="A2551" t="str">
            <v>KB2001 35M/M 이하</v>
          </cell>
          <cell r="C2551">
            <v>0</v>
          </cell>
          <cell r="D2551" t="str">
            <v>M</v>
          </cell>
          <cell r="E2551">
            <v>0</v>
          </cell>
          <cell r="F2551">
            <v>0</v>
          </cell>
          <cell r="G2551">
            <v>0</v>
          </cell>
          <cell r="H2551">
            <v>0</v>
          </cell>
          <cell r="I2551">
            <v>0</v>
          </cell>
          <cell r="J2551">
            <v>0</v>
          </cell>
          <cell r="K2551">
            <v>0</v>
          </cell>
          <cell r="L2551">
            <v>0</v>
          </cell>
        </row>
        <row r="2552">
          <cell r="A2552" t="str">
            <v>KB2002 35 ~ 40M/M</v>
          </cell>
          <cell r="C2552">
            <v>0</v>
          </cell>
          <cell r="D2552" t="str">
            <v>M</v>
          </cell>
          <cell r="E2552">
            <v>0</v>
          </cell>
          <cell r="F2552">
            <v>0</v>
          </cell>
          <cell r="G2552">
            <v>0</v>
          </cell>
          <cell r="H2552">
            <v>0</v>
          </cell>
          <cell r="I2552">
            <v>0</v>
          </cell>
          <cell r="J2552">
            <v>0</v>
          </cell>
          <cell r="K2552">
            <v>0</v>
          </cell>
          <cell r="L2552">
            <v>0</v>
          </cell>
        </row>
        <row r="2553">
          <cell r="A2553" t="str">
            <v>KB2003 40 ~ 45M/M</v>
          </cell>
          <cell r="C2553">
            <v>0</v>
          </cell>
          <cell r="D2553" t="str">
            <v>M</v>
          </cell>
          <cell r="E2553">
            <v>0</v>
          </cell>
          <cell r="F2553">
            <v>0</v>
          </cell>
          <cell r="G2553">
            <v>0</v>
          </cell>
          <cell r="H2553">
            <v>0</v>
          </cell>
          <cell r="I2553">
            <v>0</v>
          </cell>
          <cell r="J2553">
            <v>0</v>
          </cell>
          <cell r="K2553">
            <v>0</v>
          </cell>
          <cell r="L2553">
            <v>0</v>
          </cell>
        </row>
        <row r="2554">
          <cell r="A2554" t="str">
            <v>KB2004 45 ~ 50M/M</v>
          </cell>
          <cell r="C2554">
            <v>0</v>
          </cell>
          <cell r="D2554" t="str">
            <v>M</v>
          </cell>
          <cell r="E2554">
            <v>0</v>
          </cell>
          <cell r="F2554">
            <v>0</v>
          </cell>
          <cell r="G2554">
            <v>0</v>
          </cell>
          <cell r="H2554">
            <v>0</v>
          </cell>
          <cell r="I2554">
            <v>0</v>
          </cell>
          <cell r="J2554">
            <v>0</v>
          </cell>
          <cell r="K2554">
            <v>0</v>
          </cell>
          <cell r="L2554">
            <v>0</v>
          </cell>
        </row>
        <row r="2555">
          <cell r="A2555" t="str">
            <v>KB2005 50 ~ 55M/M</v>
          </cell>
          <cell r="C2555">
            <v>0</v>
          </cell>
          <cell r="D2555" t="str">
            <v>M</v>
          </cell>
          <cell r="E2555">
            <v>0</v>
          </cell>
          <cell r="F2555">
            <v>0</v>
          </cell>
          <cell r="G2555">
            <v>0</v>
          </cell>
          <cell r="H2555">
            <v>0</v>
          </cell>
          <cell r="I2555">
            <v>0</v>
          </cell>
          <cell r="J2555">
            <v>0</v>
          </cell>
          <cell r="K2555">
            <v>0</v>
          </cell>
          <cell r="L2555">
            <v>0</v>
          </cell>
        </row>
        <row r="2556">
          <cell r="A2556" t="str">
            <v>KB2006 55 ~ 60M/M</v>
          </cell>
          <cell r="C2556">
            <v>0</v>
          </cell>
          <cell r="D2556" t="str">
            <v>M</v>
          </cell>
          <cell r="E2556">
            <v>0</v>
          </cell>
          <cell r="F2556">
            <v>0</v>
          </cell>
          <cell r="G2556">
            <v>0</v>
          </cell>
          <cell r="H2556">
            <v>0</v>
          </cell>
          <cell r="I2556">
            <v>0</v>
          </cell>
          <cell r="J2556">
            <v>0</v>
          </cell>
          <cell r="K2556">
            <v>0</v>
          </cell>
          <cell r="L2556">
            <v>0</v>
          </cell>
        </row>
        <row r="2557">
          <cell r="A2557" t="str">
            <v>KB2007 60 ~ 70M/M</v>
          </cell>
          <cell r="C2557">
            <v>0</v>
          </cell>
          <cell r="D2557" t="str">
            <v>M</v>
          </cell>
          <cell r="E2557">
            <v>0</v>
          </cell>
          <cell r="F2557">
            <v>0</v>
          </cell>
          <cell r="G2557">
            <v>0</v>
          </cell>
          <cell r="H2557">
            <v>0</v>
          </cell>
          <cell r="I2557">
            <v>0</v>
          </cell>
          <cell r="J2557">
            <v>0</v>
          </cell>
          <cell r="K2557">
            <v>0</v>
          </cell>
          <cell r="L2557">
            <v>0</v>
          </cell>
        </row>
        <row r="2558">
          <cell r="A2558" t="str">
            <v>KB2008 70 ~ 80M/M</v>
          </cell>
          <cell r="C2558">
            <v>0</v>
          </cell>
          <cell r="D2558" t="str">
            <v>M</v>
          </cell>
          <cell r="E2558">
            <v>0</v>
          </cell>
          <cell r="F2558">
            <v>0</v>
          </cell>
          <cell r="G2558">
            <v>0</v>
          </cell>
          <cell r="H2558">
            <v>0</v>
          </cell>
          <cell r="I2558">
            <v>0</v>
          </cell>
          <cell r="J2558">
            <v>0</v>
          </cell>
          <cell r="K2558">
            <v>0</v>
          </cell>
          <cell r="L2558">
            <v>0</v>
          </cell>
        </row>
        <row r="2559">
          <cell r="A2559" t="str">
            <v>KB2009 80 ~ 90M/M</v>
          </cell>
          <cell r="C2559">
            <v>0</v>
          </cell>
          <cell r="D2559" t="str">
            <v>M</v>
          </cell>
          <cell r="E2559">
            <v>0</v>
          </cell>
          <cell r="F2559">
            <v>0</v>
          </cell>
          <cell r="G2559">
            <v>0</v>
          </cell>
          <cell r="H2559">
            <v>0</v>
          </cell>
          <cell r="I2559">
            <v>0</v>
          </cell>
          <cell r="J2559">
            <v>0</v>
          </cell>
          <cell r="K2559">
            <v>0</v>
          </cell>
          <cell r="L2559">
            <v>0</v>
          </cell>
        </row>
        <row r="2560">
          <cell r="A2560" t="str">
            <v>KB2010 90 ~ 100M/M</v>
          </cell>
          <cell r="C2560">
            <v>92</v>
          </cell>
          <cell r="D2560" t="str">
            <v>M</v>
          </cell>
          <cell r="E2560">
            <v>467885</v>
          </cell>
          <cell r="F2560">
            <v>43045420</v>
          </cell>
          <cell r="G2560">
            <v>41997</v>
          </cell>
          <cell r="H2560">
            <v>3863724</v>
          </cell>
          <cell r="I2560">
            <v>1975</v>
          </cell>
          <cell r="J2560">
            <v>181700</v>
          </cell>
          <cell r="K2560">
            <v>511857</v>
          </cell>
          <cell r="L2560">
            <v>47090844</v>
          </cell>
          <cell r="M2560" t="str">
            <v>#.282</v>
          </cell>
        </row>
        <row r="2561">
          <cell r="A2561" t="str">
            <v>KB2011 100 ~ 110M/M</v>
          </cell>
          <cell r="C2561">
            <v>23</v>
          </cell>
          <cell r="D2561" t="str">
            <v>M</v>
          </cell>
          <cell r="E2561">
            <v>467885</v>
          </cell>
          <cell r="F2561">
            <v>10761355</v>
          </cell>
          <cell r="G2561">
            <v>41997</v>
          </cell>
          <cell r="H2561">
            <v>965931</v>
          </cell>
          <cell r="I2561">
            <v>1975</v>
          </cell>
          <cell r="J2561">
            <v>45425</v>
          </cell>
          <cell r="K2561">
            <v>511857</v>
          </cell>
          <cell r="L2561">
            <v>11772711</v>
          </cell>
          <cell r="M2561" t="str">
            <v>#.283</v>
          </cell>
        </row>
        <row r="2562">
          <cell r="A2562" t="str">
            <v>KB2012 110 ~ 120M/M</v>
          </cell>
          <cell r="C2562">
            <v>0</v>
          </cell>
          <cell r="D2562" t="str">
            <v>M</v>
          </cell>
          <cell r="E2562">
            <v>0</v>
          </cell>
          <cell r="F2562">
            <v>0</v>
          </cell>
          <cell r="G2562">
            <v>0</v>
          </cell>
          <cell r="H2562">
            <v>0</v>
          </cell>
          <cell r="I2562">
            <v>0</v>
          </cell>
          <cell r="J2562">
            <v>0</v>
          </cell>
          <cell r="K2562">
            <v>0</v>
          </cell>
          <cell r="L2562">
            <v>0</v>
          </cell>
        </row>
        <row r="2563">
          <cell r="A2563" t="str">
            <v>KB3000 핑거 조인트</v>
          </cell>
          <cell r="C2563">
            <v>0</v>
          </cell>
          <cell r="E2563">
            <v>0</v>
          </cell>
          <cell r="F2563">
            <v>0</v>
          </cell>
          <cell r="G2563">
            <v>0</v>
          </cell>
          <cell r="H2563">
            <v>0</v>
          </cell>
          <cell r="I2563">
            <v>0</v>
          </cell>
          <cell r="J2563">
            <v>0</v>
          </cell>
          <cell r="K2563">
            <v>0</v>
          </cell>
          <cell r="L2563">
            <v>0</v>
          </cell>
        </row>
        <row r="2564">
          <cell r="A2564" t="str">
            <v>KB3001 100mm 이하</v>
          </cell>
          <cell r="C2564">
            <v>0</v>
          </cell>
          <cell r="D2564" t="str">
            <v>M</v>
          </cell>
          <cell r="E2564">
            <v>0</v>
          </cell>
          <cell r="F2564">
            <v>0</v>
          </cell>
          <cell r="G2564">
            <v>0</v>
          </cell>
          <cell r="H2564">
            <v>0</v>
          </cell>
          <cell r="I2564">
            <v>0</v>
          </cell>
          <cell r="J2564">
            <v>0</v>
          </cell>
          <cell r="K2564">
            <v>0</v>
          </cell>
          <cell r="L2564">
            <v>0</v>
          </cell>
        </row>
        <row r="2565">
          <cell r="A2565" t="str">
            <v>KB3002 100 ~ 300mm</v>
          </cell>
          <cell r="C2565">
            <v>0</v>
          </cell>
          <cell r="D2565" t="str">
            <v>M</v>
          </cell>
          <cell r="E2565">
            <v>0</v>
          </cell>
          <cell r="F2565">
            <v>0</v>
          </cell>
          <cell r="G2565">
            <v>0</v>
          </cell>
          <cell r="H2565">
            <v>0</v>
          </cell>
          <cell r="I2565">
            <v>0</v>
          </cell>
          <cell r="J2565">
            <v>0</v>
          </cell>
          <cell r="K2565">
            <v>0</v>
          </cell>
          <cell r="L2565">
            <v>0</v>
          </cell>
        </row>
        <row r="2566">
          <cell r="A2566" t="str">
            <v>KB3003 300 ~ 500mm</v>
          </cell>
          <cell r="C2566">
            <v>0</v>
          </cell>
          <cell r="D2566" t="str">
            <v>M</v>
          </cell>
          <cell r="E2566">
            <v>0</v>
          </cell>
          <cell r="F2566">
            <v>0</v>
          </cell>
          <cell r="G2566">
            <v>0</v>
          </cell>
          <cell r="H2566">
            <v>0</v>
          </cell>
          <cell r="I2566">
            <v>0</v>
          </cell>
          <cell r="J2566">
            <v>0</v>
          </cell>
          <cell r="K2566">
            <v>0</v>
          </cell>
          <cell r="L2566">
            <v>0</v>
          </cell>
        </row>
        <row r="2567">
          <cell r="A2567" t="str">
            <v>KB4000 레일식 조인트</v>
          </cell>
          <cell r="C2567">
            <v>0</v>
          </cell>
          <cell r="E2567">
            <v>0</v>
          </cell>
          <cell r="F2567">
            <v>103771906</v>
          </cell>
          <cell r="G2567">
            <v>0</v>
          </cell>
          <cell r="H2567">
            <v>7532523</v>
          </cell>
          <cell r="I2567">
            <v>0</v>
          </cell>
          <cell r="J2567">
            <v>307073</v>
          </cell>
          <cell r="K2567">
            <v>0</v>
          </cell>
          <cell r="L2567">
            <v>111611502</v>
          </cell>
        </row>
        <row r="2568">
          <cell r="A2568" t="str">
            <v>KB4001 35M/M 이하</v>
          </cell>
          <cell r="C2568">
            <v>0</v>
          </cell>
          <cell r="D2568" t="str">
            <v>M</v>
          </cell>
          <cell r="E2568">
            <v>0</v>
          </cell>
          <cell r="F2568">
            <v>0</v>
          </cell>
          <cell r="G2568">
            <v>0</v>
          </cell>
          <cell r="H2568">
            <v>0</v>
          </cell>
          <cell r="I2568">
            <v>0</v>
          </cell>
          <cell r="J2568">
            <v>0</v>
          </cell>
          <cell r="K2568">
            <v>0</v>
          </cell>
          <cell r="L2568">
            <v>0</v>
          </cell>
        </row>
        <row r="2569">
          <cell r="A2569" t="str">
            <v>KB4002 35 ~ 40M/M</v>
          </cell>
          <cell r="C2569">
            <v>0</v>
          </cell>
          <cell r="D2569" t="str">
            <v>M</v>
          </cell>
          <cell r="E2569">
            <v>0</v>
          </cell>
          <cell r="F2569">
            <v>0</v>
          </cell>
          <cell r="G2569">
            <v>0</v>
          </cell>
          <cell r="H2569">
            <v>0</v>
          </cell>
          <cell r="I2569">
            <v>0</v>
          </cell>
          <cell r="J2569">
            <v>0</v>
          </cell>
          <cell r="K2569">
            <v>0</v>
          </cell>
          <cell r="L2569">
            <v>0</v>
          </cell>
        </row>
        <row r="2570">
          <cell r="A2570" t="str">
            <v>KB4003 40 ~ 45M/M</v>
          </cell>
          <cell r="C2570">
            <v>0</v>
          </cell>
          <cell r="D2570" t="str">
            <v>M</v>
          </cell>
          <cell r="E2570">
            <v>0</v>
          </cell>
          <cell r="F2570">
            <v>0</v>
          </cell>
          <cell r="G2570">
            <v>0</v>
          </cell>
          <cell r="H2570">
            <v>0</v>
          </cell>
          <cell r="I2570">
            <v>0</v>
          </cell>
          <cell r="J2570">
            <v>0</v>
          </cell>
          <cell r="K2570">
            <v>0</v>
          </cell>
          <cell r="L2570">
            <v>0</v>
          </cell>
        </row>
        <row r="2571">
          <cell r="A2571" t="str">
            <v>KB4004 45 ~ 50M/M</v>
          </cell>
          <cell r="C2571">
            <v>0</v>
          </cell>
          <cell r="D2571" t="str">
            <v>M</v>
          </cell>
          <cell r="E2571">
            <v>0</v>
          </cell>
          <cell r="F2571">
            <v>0</v>
          </cell>
          <cell r="G2571">
            <v>0</v>
          </cell>
          <cell r="H2571">
            <v>0</v>
          </cell>
          <cell r="I2571">
            <v>0</v>
          </cell>
          <cell r="J2571">
            <v>0</v>
          </cell>
          <cell r="K2571">
            <v>0</v>
          </cell>
          <cell r="L2571">
            <v>0</v>
          </cell>
        </row>
        <row r="2572">
          <cell r="A2572" t="str">
            <v>KB4005 50 ~ 55M/M</v>
          </cell>
          <cell r="C2572">
            <v>0</v>
          </cell>
          <cell r="D2572" t="str">
            <v>M</v>
          </cell>
          <cell r="E2572">
            <v>0</v>
          </cell>
          <cell r="F2572">
            <v>0</v>
          </cell>
          <cell r="G2572">
            <v>0</v>
          </cell>
          <cell r="H2572">
            <v>0</v>
          </cell>
          <cell r="I2572">
            <v>0</v>
          </cell>
          <cell r="J2572">
            <v>0</v>
          </cell>
          <cell r="K2572">
            <v>0</v>
          </cell>
          <cell r="L2572">
            <v>0</v>
          </cell>
        </row>
        <row r="2573">
          <cell r="A2573" t="str">
            <v>KB4006 55 ~ 60M/M</v>
          </cell>
          <cell r="C2573">
            <v>0</v>
          </cell>
          <cell r="D2573" t="str">
            <v>M</v>
          </cell>
          <cell r="E2573">
            <v>0</v>
          </cell>
          <cell r="F2573">
            <v>0</v>
          </cell>
          <cell r="G2573">
            <v>0</v>
          </cell>
          <cell r="H2573">
            <v>0</v>
          </cell>
          <cell r="I2573">
            <v>0</v>
          </cell>
          <cell r="J2573">
            <v>0</v>
          </cell>
          <cell r="K2573">
            <v>0</v>
          </cell>
          <cell r="L2573">
            <v>0</v>
          </cell>
        </row>
        <row r="2574">
          <cell r="A2574" t="str">
            <v>KB4007 60 ~ 70M/M</v>
          </cell>
          <cell r="C2574">
            <v>0</v>
          </cell>
          <cell r="D2574" t="str">
            <v>M</v>
          </cell>
          <cell r="E2574">
            <v>0</v>
          </cell>
          <cell r="F2574">
            <v>0</v>
          </cell>
          <cell r="G2574">
            <v>0</v>
          </cell>
          <cell r="H2574">
            <v>0</v>
          </cell>
          <cell r="I2574">
            <v>0</v>
          </cell>
          <cell r="J2574">
            <v>0</v>
          </cell>
          <cell r="K2574">
            <v>0</v>
          </cell>
          <cell r="L2574">
            <v>0</v>
          </cell>
        </row>
        <row r="2575">
          <cell r="A2575" t="str">
            <v>KB4008 70 ~ 80M/M</v>
          </cell>
          <cell r="C2575">
            <v>23</v>
          </cell>
          <cell r="D2575" t="str">
            <v>M</v>
          </cell>
          <cell r="E2575">
            <v>654188</v>
          </cell>
          <cell r="F2575">
            <v>15046324</v>
          </cell>
          <cell r="G2575">
            <v>39771</v>
          </cell>
          <cell r="H2575">
            <v>914733</v>
          </cell>
          <cell r="I2575">
            <v>1747</v>
          </cell>
          <cell r="J2575">
            <v>40181</v>
          </cell>
          <cell r="K2575">
            <v>695706</v>
          </cell>
          <cell r="L2575">
            <v>16001238</v>
          </cell>
          <cell r="M2575" t="str">
            <v>#.284</v>
          </cell>
        </row>
        <row r="2576">
          <cell r="A2576" t="str">
            <v>KB4009 80 ~ 90M/M</v>
          </cell>
          <cell r="C2576">
            <v>0</v>
          </cell>
          <cell r="D2576" t="str">
            <v>M</v>
          </cell>
          <cell r="E2576">
            <v>0</v>
          </cell>
          <cell r="F2576">
            <v>0</v>
          </cell>
          <cell r="G2576">
            <v>0</v>
          </cell>
          <cell r="H2576">
            <v>0</v>
          </cell>
          <cell r="I2576">
            <v>0</v>
          </cell>
          <cell r="J2576">
            <v>0</v>
          </cell>
          <cell r="K2576">
            <v>0</v>
          </cell>
          <cell r="L2576">
            <v>0</v>
          </cell>
        </row>
        <row r="2577">
          <cell r="A2577" t="str">
            <v>KB4010 90 ~ 100M/M</v>
          </cell>
          <cell r="C2577">
            <v>0</v>
          </cell>
          <cell r="D2577" t="str">
            <v>M</v>
          </cell>
          <cell r="E2577">
            <v>0</v>
          </cell>
          <cell r="F2577">
            <v>0</v>
          </cell>
          <cell r="G2577">
            <v>0</v>
          </cell>
          <cell r="H2577">
            <v>0</v>
          </cell>
          <cell r="I2577">
            <v>0</v>
          </cell>
          <cell r="J2577">
            <v>0</v>
          </cell>
          <cell r="K2577">
            <v>0</v>
          </cell>
          <cell r="L2577">
            <v>0</v>
          </cell>
        </row>
        <row r="2578">
          <cell r="A2578" t="str">
            <v>KB4011 100 ~ 110M/M</v>
          </cell>
          <cell r="C2578">
            <v>138</v>
          </cell>
          <cell r="D2578" t="str">
            <v>M</v>
          </cell>
          <cell r="E2578">
            <v>642939</v>
          </cell>
          <cell r="F2578">
            <v>88725582</v>
          </cell>
          <cell r="G2578">
            <v>47955</v>
          </cell>
          <cell r="H2578">
            <v>6617790</v>
          </cell>
          <cell r="I2578">
            <v>1934</v>
          </cell>
          <cell r="J2578">
            <v>266892</v>
          </cell>
          <cell r="K2578">
            <v>692828</v>
          </cell>
          <cell r="L2578">
            <v>95610264</v>
          </cell>
          <cell r="M2578" t="str">
            <v>#.285</v>
          </cell>
        </row>
        <row r="2579">
          <cell r="A2579" t="str">
            <v>KB4012 110 ~ 120M/M</v>
          </cell>
          <cell r="C2579">
            <v>0</v>
          </cell>
          <cell r="D2579" t="str">
            <v>M</v>
          </cell>
          <cell r="E2579">
            <v>0</v>
          </cell>
          <cell r="F2579">
            <v>0</v>
          </cell>
          <cell r="G2579">
            <v>0</v>
          </cell>
          <cell r="H2579">
            <v>0</v>
          </cell>
          <cell r="I2579">
            <v>0</v>
          </cell>
          <cell r="J2579">
            <v>0</v>
          </cell>
          <cell r="K2579">
            <v>0</v>
          </cell>
          <cell r="L2579">
            <v>0</v>
          </cell>
        </row>
        <row r="2580">
          <cell r="A2580" t="str">
            <v>KB4013 120 ~ 140M/M</v>
          </cell>
          <cell r="C2580">
            <v>0</v>
          </cell>
          <cell r="D2580" t="str">
            <v>M</v>
          </cell>
          <cell r="E2580">
            <v>0</v>
          </cell>
          <cell r="F2580">
            <v>0</v>
          </cell>
          <cell r="G2580">
            <v>0</v>
          </cell>
          <cell r="H2580">
            <v>0</v>
          </cell>
          <cell r="I2580">
            <v>0</v>
          </cell>
          <cell r="J2580">
            <v>0</v>
          </cell>
          <cell r="K2580">
            <v>0</v>
          </cell>
          <cell r="L2580">
            <v>0</v>
          </cell>
        </row>
        <row r="2581">
          <cell r="A2581" t="str">
            <v>KB4014 140 ~ 160M/M</v>
          </cell>
          <cell r="C2581">
            <v>0</v>
          </cell>
          <cell r="D2581" t="str">
            <v>M</v>
          </cell>
          <cell r="E2581">
            <v>0</v>
          </cell>
          <cell r="F2581">
            <v>0</v>
          </cell>
          <cell r="G2581">
            <v>0</v>
          </cell>
          <cell r="H2581">
            <v>0</v>
          </cell>
          <cell r="I2581">
            <v>0</v>
          </cell>
          <cell r="J2581">
            <v>0</v>
          </cell>
          <cell r="K2581">
            <v>0</v>
          </cell>
          <cell r="L2581">
            <v>0</v>
          </cell>
        </row>
        <row r="2582">
          <cell r="A2582" t="str">
            <v>KB4015 160 ~ 180M/M</v>
          </cell>
          <cell r="C2582">
            <v>0</v>
          </cell>
          <cell r="D2582" t="str">
            <v>M</v>
          </cell>
          <cell r="E2582">
            <v>0</v>
          </cell>
          <cell r="F2582">
            <v>0</v>
          </cell>
          <cell r="G2582">
            <v>0</v>
          </cell>
          <cell r="H2582">
            <v>0</v>
          </cell>
          <cell r="I2582">
            <v>0</v>
          </cell>
          <cell r="J2582">
            <v>0</v>
          </cell>
          <cell r="K2582">
            <v>0</v>
          </cell>
          <cell r="L2582">
            <v>0</v>
          </cell>
        </row>
        <row r="2583">
          <cell r="A2583" t="str">
            <v>KB4016 180 ~ 200M/M</v>
          </cell>
          <cell r="C2583">
            <v>0</v>
          </cell>
          <cell r="D2583" t="str">
            <v>M</v>
          </cell>
          <cell r="E2583">
            <v>0</v>
          </cell>
          <cell r="F2583">
            <v>0</v>
          </cell>
          <cell r="G2583">
            <v>0</v>
          </cell>
          <cell r="H2583">
            <v>0</v>
          </cell>
          <cell r="I2583">
            <v>0</v>
          </cell>
          <cell r="J2583">
            <v>0</v>
          </cell>
          <cell r="K2583">
            <v>0</v>
          </cell>
          <cell r="L2583">
            <v>0</v>
          </cell>
        </row>
        <row r="2584">
          <cell r="A2584" t="str">
            <v>KB4017 200 ~ 230M/M</v>
          </cell>
          <cell r="C2584">
            <v>0</v>
          </cell>
          <cell r="D2584" t="str">
            <v>M</v>
          </cell>
          <cell r="E2584">
            <v>0</v>
          </cell>
          <cell r="F2584">
            <v>0</v>
          </cell>
          <cell r="G2584">
            <v>0</v>
          </cell>
          <cell r="H2584">
            <v>0</v>
          </cell>
          <cell r="I2584">
            <v>0</v>
          </cell>
          <cell r="J2584">
            <v>0</v>
          </cell>
          <cell r="K2584">
            <v>0</v>
          </cell>
          <cell r="L2584">
            <v>0</v>
          </cell>
        </row>
        <row r="2585">
          <cell r="A2585" t="str">
            <v>KB4018 230 ~ 250M/M</v>
          </cell>
          <cell r="C2585">
            <v>0</v>
          </cell>
          <cell r="D2585" t="str">
            <v>M</v>
          </cell>
          <cell r="E2585">
            <v>0</v>
          </cell>
          <cell r="F2585">
            <v>0</v>
          </cell>
          <cell r="G2585">
            <v>0</v>
          </cell>
          <cell r="H2585">
            <v>0</v>
          </cell>
          <cell r="I2585">
            <v>0</v>
          </cell>
          <cell r="J2585">
            <v>0</v>
          </cell>
          <cell r="K2585">
            <v>0</v>
          </cell>
          <cell r="L2585">
            <v>0</v>
          </cell>
        </row>
        <row r="2586">
          <cell r="A2586" t="str">
            <v>KB4019 250 ~ 270M/M</v>
          </cell>
          <cell r="C2586">
            <v>0</v>
          </cell>
          <cell r="D2586" t="str">
            <v>M</v>
          </cell>
          <cell r="E2586">
            <v>0</v>
          </cell>
          <cell r="F2586">
            <v>0</v>
          </cell>
          <cell r="G2586">
            <v>0</v>
          </cell>
          <cell r="H2586">
            <v>0</v>
          </cell>
          <cell r="I2586">
            <v>0</v>
          </cell>
          <cell r="J2586">
            <v>0</v>
          </cell>
          <cell r="K2586">
            <v>0</v>
          </cell>
          <cell r="L2586">
            <v>0</v>
          </cell>
        </row>
        <row r="2587">
          <cell r="A2587" t="str">
            <v>KB4020 270 ~ 300M/M</v>
          </cell>
          <cell r="C2587">
            <v>0</v>
          </cell>
          <cell r="D2587" t="str">
            <v>M</v>
          </cell>
          <cell r="E2587">
            <v>0</v>
          </cell>
          <cell r="F2587">
            <v>0</v>
          </cell>
          <cell r="G2587">
            <v>0</v>
          </cell>
          <cell r="H2587">
            <v>0</v>
          </cell>
          <cell r="I2587">
            <v>0</v>
          </cell>
          <cell r="J2587">
            <v>0</v>
          </cell>
          <cell r="K2587">
            <v>0</v>
          </cell>
          <cell r="L2587">
            <v>0</v>
          </cell>
        </row>
        <row r="2588">
          <cell r="A2588" t="str">
            <v>KB4021 300 ~ 350M/M</v>
          </cell>
          <cell r="C2588">
            <v>0</v>
          </cell>
          <cell r="D2588" t="str">
            <v>M</v>
          </cell>
          <cell r="E2588">
            <v>0</v>
          </cell>
          <cell r="F2588">
            <v>0</v>
          </cell>
          <cell r="G2588">
            <v>0</v>
          </cell>
          <cell r="H2588">
            <v>0</v>
          </cell>
          <cell r="I2588">
            <v>0</v>
          </cell>
          <cell r="J2588">
            <v>0</v>
          </cell>
          <cell r="K2588">
            <v>0</v>
          </cell>
          <cell r="L2588">
            <v>0</v>
          </cell>
        </row>
        <row r="2589">
          <cell r="A2589" t="str">
            <v>KB4022 350 ~ 400M/M</v>
          </cell>
          <cell r="C2589">
            <v>0</v>
          </cell>
          <cell r="D2589" t="str">
            <v>M</v>
          </cell>
          <cell r="E2589">
            <v>0</v>
          </cell>
          <cell r="F2589">
            <v>0</v>
          </cell>
          <cell r="G2589">
            <v>0</v>
          </cell>
          <cell r="H2589">
            <v>0</v>
          </cell>
          <cell r="I2589">
            <v>0</v>
          </cell>
          <cell r="J2589">
            <v>0</v>
          </cell>
          <cell r="K2589">
            <v>0</v>
          </cell>
          <cell r="L2589">
            <v>0</v>
          </cell>
        </row>
        <row r="2590">
          <cell r="A2590" t="str">
            <v>KB4023 400 ~ 450M/M</v>
          </cell>
          <cell r="C2590">
            <v>0</v>
          </cell>
          <cell r="D2590" t="str">
            <v>M</v>
          </cell>
          <cell r="E2590">
            <v>0</v>
          </cell>
          <cell r="F2590">
            <v>0</v>
          </cell>
          <cell r="G2590">
            <v>0</v>
          </cell>
          <cell r="H2590">
            <v>0</v>
          </cell>
          <cell r="I2590">
            <v>0</v>
          </cell>
          <cell r="J2590">
            <v>0</v>
          </cell>
          <cell r="K2590">
            <v>0</v>
          </cell>
          <cell r="L2590">
            <v>0</v>
          </cell>
        </row>
        <row r="2591">
          <cell r="A2591" t="str">
            <v>KB4024 450 ~ 500M/M</v>
          </cell>
          <cell r="C2591">
            <v>0</v>
          </cell>
          <cell r="D2591" t="str">
            <v>M</v>
          </cell>
          <cell r="E2591">
            <v>0</v>
          </cell>
          <cell r="F2591">
            <v>0</v>
          </cell>
          <cell r="G2591">
            <v>0</v>
          </cell>
          <cell r="H2591">
            <v>0</v>
          </cell>
          <cell r="I2591">
            <v>0</v>
          </cell>
          <cell r="J2591">
            <v>0</v>
          </cell>
          <cell r="K2591">
            <v>0</v>
          </cell>
          <cell r="L2591">
            <v>0</v>
          </cell>
        </row>
        <row r="2592">
          <cell r="A2592" t="str">
            <v>KB4025 500M/M 초과</v>
          </cell>
          <cell r="C2592">
            <v>0</v>
          </cell>
          <cell r="D2592" t="str">
            <v>M</v>
          </cell>
          <cell r="E2592">
            <v>0</v>
          </cell>
          <cell r="F2592">
            <v>0</v>
          </cell>
          <cell r="G2592">
            <v>0</v>
          </cell>
          <cell r="H2592">
            <v>0</v>
          </cell>
          <cell r="I2592">
            <v>0</v>
          </cell>
          <cell r="J2592">
            <v>0</v>
          </cell>
          <cell r="K2592">
            <v>0</v>
          </cell>
          <cell r="L2592">
            <v>0</v>
          </cell>
        </row>
        <row r="2593">
          <cell r="A2593" t="str">
            <v>KB5000 조인레스 조인트</v>
          </cell>
          <cell r="C2593">
            <v>0</v>
          </cell>
          <cell r="D2593" t="str">
            <v>M</v>
          </cell>
          <cell r="E2593">
            <v>0</v>
          </cell>
          <cell r="F2593">
            <v>0</v>
          </cell>
          <cell r="G2593">
            <v>0</v>
          </cell>
          <cell r="H2593">
            <v>0</v>
          </cell>
          <cell r="I2593">
            <v>0</v>
          </cell>
          <cell r="J2593">
            <v>0</v>
          </cell>
          <cell r="K2593">
            <v>0</v>
          </cell>
          <cell r="L2593">
            <v>0</v>
          </cell>
        </row>
        <row r="2594">
          <cell r="A2594" t="str">
            <v>KB6000 에이엘 조인트</v>
          </cell>
          <cell r="C2594">
            <v>0</v>
          </cell>
          <cell r="E2594">
            <v>0</v>
          </cell>
          <cell r="F2594">
            <v>0</v>
          </cell>
          <cell r="G2594">
            <v>0</v>
          </cell>
          <cell r="H2594">
            <v>0</v>
          </cell>
          <cell r="I2594">
            <v>0</v>
          </cell>
          <cell r="J2594">
            <v>0</v>
          </cell>
          <cell r="K2594">
            <v>0</v>
          </cell>
          <cell r="L2594">
            <v>0</v>
          </cell>
        </row>
        <row r="2595">
          <cell r="A2595" t="str">
            <v>KB6100 TYPE-A</v>
          </cell>
          <cell r="C2595">
            <v>0</v>
          </cell>
          <cell r="D2595" t="str">
            <v>M</v>
          </cell>
          <cell r="E2595">
            <v>0</v>
          </cell>
          <cell r="F2595">
            <v>0</v>
          </cell>
          <cell r="G2595">
            <v>0</v>
          </cell>
          <cell r="H2595">
            <v>0</v>
          </cell>
          <cell r="I2595">
            <v>0</v>
          </cell>
          <cell r="J2595">
            <v>0</v>
          </cell>
          <cell r="K2595">
            <v>0</v>
          </cell>
          <cell r="L2595">
            <v>0</v>
          </cell>
        </row>
        <row r="2596">
          <cell r="A2596" t="str">
            <v>KB6200 TYPE-B</v>
          </cell>
          <cell r="C2596">
            <v>0</v>
          </cell>
          <cell r="D2596" t="str">
            <v>M</v>
          </cell>
          <cell r="E2596">
            <v>0</v>
          </cell>
          <cell r="F2596">
            <v>0</v>
          </cell>
          <cell r="G2596">
            <v>0</v>
          </cell>
          <cell r="H2596">
            <v>0</v>
          </cell>
          <cell r="I2596">
            <v>0</v>
          </cell>
          <cell r="J2596">
            <v>0</v>
          </cell>
          <cell r="K2596">
            <v>0</v>
          </cell>
          <cell r="L2596">
            <v>0</v>
          </cell>
        </row>
        <row r="2597">
          <cell r="A2597" t="str">
            <v>KB6300 TYPE-C</v>
          </cell>
          <cell r="C2597">
            <v>0</v>
          </cell>
          <cell r="D2597" t="str">
            <v>M</v>
          </cell>
          <cell r="E2597">
            <v>0</v>
          </cell>
          <cell r="F2597">
            <v>0</v>
          </cell>
          <cell r="G2597">
            <v>0</v>
          </cell>
          <cell r="H2597">
            <v>0</v>
          </cell>
          <cell r="I2597">
            <v>0</v>
          </cell>
          <cell r="J2597">
            <v>0</v>
          </cell>
          <cell r="K2597">
            <v>0</v>
          </cell>
          <cell r="L2597">
            <v>0</v>
          </cell>
        </row>
        <row r="2598">
          <cell r="A2598" t="str">
            <v>QQ 방수공</v>
          </cell>
          <cell r="C2598">
            <v>0</v>
          </cell>
          <cell r="E2598">
            <v>0</v>
          </cell>
          <cell r="F2598">
            <v>200042088</v>
          </cell>
          <cell r="G2598">
            <v>0</v>
          </cell>
          <cell r="H2598">
            <v>224065527</v>
          </cell>
          <cell r="I2598">
            <v>0</v>
          </cell>
          <cell r="J2598">
            <v>6376384</v>
          </cell>
          <cell r="K2598">
            <v>0</v>
          </cell>
          <cell r="L2598">
            <v>430483999</v>
          </cell>
        </row>
        <row r="2599">
          <cell r="A2599" t="str">
            <v>QQ1000 ASPHALT방수</v>
          </cell>
          <cell r="C2599">
            <v>0</v>
          </cell>
          <cell r="E2599">
            <v>0</v>
          </cell>
          <cell r="F2599">
            <v>5629800</v>
          </cell>
          <cell r="G2599">
            <v>0</v>
          </cell>
          <cell r="H2599">
            <v>11159799</v>
          </cell>
          <cell r="I2599">
            <v>0</v>
          </cell>
          <cell r="J2599">
            <v>0</v>
          </cell>
          <cell r="K2599">
            <v>0</v>
          </cell>
          <cell r="L2599">
            <v>16789599</v>
          </cell>
        </row>
        <row r="2600">
          <cell r="A2600" t="str">
            <v>QQ1100 수평면 상부</v>
          </cell>
          <cell r="C2600">
            <v>0</v>
          </cell>
          <cell r="D2600" t="str">
            <v>M2</v>
          </cell>
          <cell r="E2600">
            <v>0</v>
          </cell>
          <cell r="F2600">
            <v>0</v>
          </cell>
          <cell r="G2600">
            <v>0</v>
          </cell>
          <cell r="H2600">
            <v>0</v>
          </cell>
          <cell r="I2600">
            <v>0</v>
          </cell>
          <cell r="J2600">
            <v>0</v>
          </cell>
          <cell r="K2600">
            <v>0</v>
          </cell>
          <cell r="L2600">
            <v>0</v>
          </cell>
        </row>
        <row r="2601">
          <cell r="A2601" t="str">
            <v>QQ1200 수평면 하부</v>
          </cell>
          <cell r="C2601">
            <v>0</v>
          </cell>
          <cell r="D2601" t="str">
            <v>M2</v>
          </cell>
          <cell r="E2601">
            <v>0</v>
          </cell>
          <cell r="F2601">
            <v>0</v>
          </cell>
          <cell r="G2601">
            <v>0</v>
          </cell>
          <cell r="H2601">
            <v>0</v>
          </cell>
          <cell r="I2601">
            <v>0</v>
          </cell>
          <cell r="J2601">
            <v>0</v>
          </cell>
          <cell r="K2601">
            <v>0</v>
          </cell>
          <cell r="L2601">
            <v>0</v>
          </cell>
        </row>
        <row r="2602">
          <cell r="A2602" t="str">
            <v>QQ1300 수직면</v>
          </cell>
          <cell r="C2602">
            <v>2559</v>
          </cell>
          <cell r="D2602" t="str">
            <v>M2</v>
          </cell>
          <cell r="E2602">
            <v>2200</v>
          </cell>
          <cell r="F2602">
            <v>5629800</v>
          </cell>
          <cell r="G2602">
            <v>4361</v>
          </cell>
          <cell r="H2602">
            <v>11159799</v>
          </cell>
          <cell r="I2602">
            <v>0</v>
          </cell>
          <cell r="J2602">
            <v>0</v>
          </cell>
          <cell r="K2602">
            <v>6561</v>
          </cell>
          <cell r="L2602">
            <v>16789599</v>
          </cell>
          <cell r="M2602" t="str">
            <v>#.286</v>
          </cell>
        </row>
        <row r="2603">
          <cell r="A2603" t="str">
            <v>QQ1400 곡면상부</v>
          </cell>
          <cell r="C2603">
            <v>0</v>
          </cell>
          <cell r="D2603" t="str">
            <v>M2</v>
          </cell>
          <cell r="E2603">
            <v>0</v>
          </cell>
          <cell r="F2603">
            <v>0</v>
          </cell>
          <cell r="G2603">
            <v>0</v>
          </cell>
          <cell r="H2603">
            <v>0</v>
          </cell>
          <cell r="I2603">
            <v>0</v>
          </cell>
          <cell r="J2603">
            <v>0</v>
          </cell>
          <cell r="K2603">
            <v>0</v>
          </cell>
          <cell r="L2603">
            <v>0</v>
          </cell>
        </row>
        <row r="2604">
          <cell r="A2604" t="str">
            <v>QQ1500 곡면하부</v>
          </cell>
          <cell r="C2604">
            <v>0</v>
          </cell>
          <cell r="D2604" t="str">
            <v>M2</v>
          </cell>
          <cell r="E2604">
            <v>0</v>
          </cell>
          <cell r="F2604">
            <v>0</v>
          </cell>
          <cell r="G2604">
            <v>0</v>
          </cell>
          <cell r="H2604">
            <v>0</v>
          </cell>
          <cell r="I2604">
            <v>0</v>
          </cell>
          <cell r="J2604">
            <v>0</v>
          </cell>
          <cell r="K2604">
            <v>0</v>
          </cell>
          <cell r="L2604">
            <v>0</v>
          </cell>
        </row>
        <row r="2605">
          <cell r="A2605" t="str">
            <v>QQ1600 폭 300mm이하</v>
          </cell>
          <cell r="C2605">
            <v>0</v>
          </cell>
          <cell r="D2605" t="str">
            <v>M2</v>
          </cell>
          <cell r="E2605">
            <v>0</v>
          </cell>
          <cell r="F2605">
            <v>0</v>
          </cell>
          <cell r="G2605">
            <v>0</v>
          </cell>
          <cell r="H2605">
            <v>0</v>
          </cell>
          <cell r="I2605">
            <v>0</v>
          </cell>
          <cell r="J2605">
            <v>0</v>
          </cell>
          <cell r="K2605">
            <v>0</v>
          </cell>
          <cell r="L2605">
            <v>0</v>
          </cell>
        </row>
        <row r="2606">
          <cell r="A2606" t="str">
            <v>QQ1700 0.5M2이하의 면적</v>
          </cell>
          <cell r="C2606">
            <v>0</v>
          </cell>
          <cell r="D2606" t="str">
            <v>M2</v>
          </cell>
          <cell r="E2606">
            <v>0</v>
          </cell>
          <cell r="F2606">
            <v>0</v>
          </cell>
          <cell r="G2606">
            <v>0</v>
          </cell>
          <cell r="H2606">
            <v>0</v>
          </cell>
          <cell r="I2606">
            <v>0</v>
          </cell>
          <cell r="J2606">
            <v>0</v>
          </cell>
          <cell r="K2606">
            <v>0</v>
          </cell>
          <cell r="L2606">
            <v>0</v>
          </cell>
        </row>
        <row r="2607">
          <cell r="A2607" t="str">
            <v>QQ2000 SHEET방수(교면방수,방수막식)</v>
          </cell>
          <cell r="C2607">
            <v>0</v>
          </cell>
          <cell r="E2607">
            <v>0</v>
          </cell>
          <cell r="F2607">
            <v>0</v>
          </cell>
          <cell r="G2607">
            <v>0</v>
          </cell>
          <cell r="H2607">
            <v>0</v>
          </cell>
          <cell r="I2607">
            <v>0</v>
          </cell>
          <cell r="J2607">
            <v>0</v>
          </cell>
          <cell r="K2607">
            <v>0</v>
          </cell>
          <cell r="L2607">
            <v>0</v>
          </cell>
        </row>
        <row r="2608">
          <cell r="A2608" t="str">
            <v>QQ2100 수평면 상부</v>
          </cell>
          <cell r="C2608">
            <v>0</v>
          </cell>
          <cell r="D2608" t="str">
            <v>M2</v>
          </cell>
          <cell r="E2608">
            <v>0</v>
          </cell>
          <cell r="F2608">
            <v>0</v>
          </cell>
          <cell r="G2608">
            <v>0</v>
          </cell>
          <cell r="H2608">
            <v>0</v>
          </cell>
          <cell r="I2608">
            <v>0</v>
          </cell>
          <cell r="J2608">
            <v>0</v>
          </cell>
          <cell r="K2608">
            <v>0</v>
          </cell>
          <cell r="L2608">
            <v>0</v>
          </cell>
        </row>
        <row r="2609">
          <cell r="A2609" t="str">
            <v>QQ2200 수평면 하부</v>
          </cell>
          <cell r="C2609">
            <v>0</v>
          </cell>
          <cell r="D2609" t="str">
            <v>M2</v>
          </cell>
          <cell r="E2609">
            <v>0</v>
          </cell>
          <cell r="F2609">
            <v>0</v>
          </cell>
          <cell r="G2609">
            <v>0</v>
          </cell>
          <cell r="H2609">
            <v>0</v>
          </cell>
          <cell r="I2609">
            <v>0</v>
          </cell>
          <cell r="J2609">
            <v>0</v>
          </cell>
          <cell r="K2609">
            <v>0</v>
          </cell>
          <cell r="L2609">
            <v>0</v>
          </cell>
        </row>
        <row r="2610">
          <cell r="A2610" t="str">
            <v>QQ2300 수직면</v>
          </cell>
          <cell r="C2610">
            <v>0</v>
          </cell>
          <cell r="D2610" t="str">
            <v>M2</v>
          </cell>
          <cell r="E2610">
            <v>0</v>
          </cell>
          <cell r="F2610">
            <v>0</v>
          </cell>
          <cell r="G2610">
            <v>0</v>
          </cell>
          <cell r="H2610">
            <v>0</v>
          </cell>
          <cell r="I2610">
            <v>0</v>
          </cell>
          <cell r="J2610">
            <v>0</v>
          </cell>
          <cell r="K2610">
            <v>0</v>
          </cell>
          <cell r="L2610">
            <v>0</v>
          </cell>
        </row>
        <row r="2611">
          <cell r="A2611" t="str">
            <v>QQ2400 곡면상부</v>
          </cell>
          <cell r="C2611">
            <v>0</v>
          </cell>
          <cell r="D2611" t="str">
            <v>M2</v>
          </cell>
          <cell r="E2611">
            <v>0</v>
          </cell>
          <cell r="F2611">
            <v>0</v>
          </cell>
          <cell r="G2611">
            <v>0</v>
          </cell>
          <cell r="H2611">
            <v>0</v>
          </cell>
          <cell r="I2611">
            <v>0</v>
          </cell>
          <cell r="J2611">
            <v>0</v>
          </cell>
          <cell r="K2611">
            <v>0</v>
          </cell>
          <cell r="L2611">
            <v>0</v>
          </cell>
        </row>
        <row r="2612">
          <cell r="A2612" t="str">
            <v>QQ2500 곡면하부</v>
          </cell>
          <cell r="C2612">
            <v>0</v>
          </cell>
          <cell r="D2612" t="str">
            <v>M2</v>
          </cell>
          <cell r="E2612">
            <v>0</v>
          </cell>
          <cell r="F2612">
            <v>0</v>
          </cell>
          <cell r="G2612">
            <v>0</v>
          </cell>
          <cell r="H2612">
            <v>0</v>
          </cell>
          <cell r="I2612">
            <v>0</v>
          </cell>
          <cell r="J2612">
            <v>0</v>
          </cell>
          <cell r="K2612">
            <v>0</v>
          </cell>
          <cell r="L2612">
            <v>0</v>
          </cell>
        </row>
        <row r="2613">
          <cell r="A2613" t="str">
            <v>QQ2600 폭 300mm이하</v>
          </cell>
          <cell r="C2613">
            <v>0</v>
          </cell>
          <cell r="D2613" t="str">
            <v>M2</v>
          </cell>
          <cell r="E2613">
            <v>0</v>
          </cell>
          <cell r="F2613">
            <v>0</v>
          </cell>
          <cell r="G2613">
            <v>0</v>
          </cell>
          <cell r="H2613">
            <v>0</v>
          </cell>
          <cell r="I2613">
            <v>0</v>
          </cell>
          <cell r="J2613">
            <v>0</v>
          </cell>
          <cell r="K2613">
            <v>0</v>
          </cell>
          <cell r="L2613">
            <v>0</v>
          </cell>
        </row>
        <row r="2614">
          <cell r="A2614" t="str">
            <v>QQ2700 0.5M2이하의 면적</v>
          </cell>
          <cell r="C2614">
            <v>0</v>
          </cell>
          <cell r="D2614" t="str">
            <v>M2</v>
          </cell>
          <cell r="E2614">
            <v>0</v>
          </cell>
          <cell r="F2614">
            <v>0</v>
          </cell>
          <cell r="G2614">
            <v>0</v>
          </cell>
          <cell r="H2614">
            <v>0</v>
          </cell>
          <cell r="I2614">
            <v>0</v>
          </cell>
          <cell r="J2614">
            <v>0</v>
          </cell>
          <cell r="K2614">
            <v>0</v>
          </cell>
          <cell r="L2614">
            <v>0</v>
          </cell>
        </row>
        <row r="2615">
          <cell r="A2615" t="str">
            <v>QQ3000 도막방수(교면방수,방수막식)</v>
          </cell>
          <cell r="C2615">
            <v>0</v>
          </cell>
          <cell r="E2615">
            <v>0</v>
          </cell>
          <cell r="F2615">
            <v>194412288</v>
          </cell>
          <cell r="G2615">
            <v>0</v>
          </cell>
          <cell r="H2615">
            <v>212905728</v>
          </cell>
          <cell r="I2615">
            <v>0</v>
          </cell>
          <cell r="J2615">
            <v>6376384</v>
          </cell>
          <cell r="K2615">
            <v>0</v>
          </cell>
          <cell r="L2615">
            <v>413694400</v>
          </cell>
        </row>
        <row r="2616">
          <cell r="A2616" t="str">
            <v>QQ3100 수평면 상부</v>
          </cell>
          <cell r="C2616">
            <v>19264</v>
          </cell>
          <cell r="D2616" t="str">
            <v>M2</v>
          </cell>
          <cell r="E2616">
            <v>10092</v>
          </cell>
          <cell r="F2616">
            <v>194412288</v>
          </cell>
          <cell r="G2616">
            <v>11052</v>
          </cell>
          <cell r="H2616">
            <v>212905728</v>
          </cell>
          <cell r="I2616">
            <v>331</v>
          </cell>
          <cell r="J2616">
            <v>6376384</v>
          </cell>
          <cell r="K2616">
            <v>21475</v>
          </cell>
          <cell r="L2616">
            <v>413694400</v>
          </cell>
          <cell r="M2616" t="str">
            <v>#.287</v>
          </cell>
        </row>
        <row r="2617">
          <cell r="A2617" t="str">
            <v>QQ3200 수평면 하부</v>
          </cell>
          <cell r="C2617">
            <v>0</v>
          </cell>
          <cell r="D2617" t="str">
            <v>M2</v>
          </cell>
          <cell r="E2617">
            <v>0</v>
          </cell>
          <cell r="F2617">
            <v>0</v>
          </cell>
          <cell r="G2617">
            <v>0</v>
          </cell>
          <cell r="H2617">
            <v>0</v>
          </cell>
          <cell r="I2617">
            <v>0</v>
          </cell>
          <cell r="J2617">
            <v>0</v>
          </cell>
          <cell r="K2617">
            <v>0</v>
          </cell>
          <cell r="L2617">
            <v>0</v>
          </cell>
        </row>
        <row r="2618">
          <cell r="A2618" t="str">
            <v>QQ3300 수직면</v>
          </cell>
          <cell r="C2618">
            <v>0</v>
          </cell>
          <cell r="D2618" t="str">
            <v>M2</v>
          </cell>
          <cell r="E2618">
            <v>0</v>
          </cell>
          <cell r="F2618">
            <v>0</v>
          </cell>
          <cell r="G2618">
            <v>0</v>
          </cell>
          <cell r="H2618">
            <v>0</v>
          </cell>
          <cell r="I2618">
            <v>0</v>
          </cell>
          <cell r="J2618">
            <v>0</v>
          </cell>
          <cell r="K2618">
            <v>0</v>
          </cell>
          <cell r="L2618">
            <v>0</v>
          </cell>
        </row>
        <row r="2619">
          <cell r="A2619" t="str">
            <v>QQ3400 곡면상부</v>
          </cell>
          <cell r="C2619">
            <v>0</v>
          </cell>
          <cell r="D2619" t="str">
            <v>M2</v>
          </cell>
          <cell r="E2619">
            <v>0</v>
          </cell>
          <cell r="F2619">
            <v>0</v>
          </cell>
          <cell r="G2619">
            <v>0</v>
          </cell>
          <cell r="H2619">
            <v>0</v>
          </cell>
          <cell r="I2619">
            <v>0</v>
          </cell>
          <cell r="J2619">
            <v>0</v>
          </cell>
          <cell r="K2619">
            <v>0</v>
          </cell>
          <cell r="L2619">
            <v>0</v>
          </cell>
        </row>
        <row r="2620">
          <cell r="A2620" t="str">
            <v>QQ3500 곡면하부</v>
          </cell>
          <cell r="C2620">
            <v>0</v>
          </cell>
          <cell r="D2620" t="str">
            <v>M2</v>
          </cell>
          <cell r="E2620">
            <v>0</v>
          </cell>
          <cell r="F2620">
            <v>0</v>
          </cell>
          <cell r="G2620">
            <v>0</v>
          </cell>
          <cell r="H2620">
            <v>0</v>
          </cell>
          <cell r="I2620">
            <v>0</v>
          </cell>
          <cell r="J2620">
            <v>0</v>
          </cell>
          <cell r="K2620">
            <v>0</v>
          </cell>
          <cell r="L2620">
            <v>0</v>
          </cell>
        </row>
        <row r="2621">
          <cell r="A2621" t="str">
            <v>QQ3600 폭 300mm이하</v>
          </cell>
          <cell r="C2621">
            <v>0</v>
          </cell>
          <cell r="D2621" t="str">
            <v>M2</v>
          </cell>
          <cell r="E2621">
            <v>0</v>
          </cell>
          <cell r="F2621">
            <v>0</v>
          </cell>
          <cell r="G2621">
            <v>0</v>
          </cell>
          <cell r="H2621">
            <v>0</v>
          </cell>
          <cell r="I2621">
            <v>0</v>
          </cell>
          <cell r="J2621">
            <v>0</v>
          </cell>
          <cell r="K2621">
            <v>0</v>
          </cell>
          <cell r="L2621">
            <v>0</v>
          </cell>
        </row>
        <row r="2622">
          <cell r="A2622" t="str">
            <v>QQ3700 0.5M2이하의 면적</v>
          </cell>
          <cell r="C2622">
            <v>0</v>
          </cell>
          <cell r="D2622" t="str">
            <v>M2</v>
          </cell>
          <cell r="E2622">
            <v>0</v>
          </cell>
          <cell r="F2622">
            <v>0</v>
          </cell>
          <cell r="G2622">
            <v>0</v>
          </cell>
          <cell r="H2622">
            <v>0</v>
          </cell>
          <cell r="I2622">
            <v>0</v>
          </cell>
          <cell r="J2622">
            <v>0</v>
          </cell>
          <cell r="K2622">
            <v>0</v>
          </cell>
          <cell r="L2622">
            <v>0</v>
          </cell>
        </row>
        <row r="2623">
          <cell r="A2623" t="str">
            <v>QQ4000 침투식 방수 (교면방수)</v>
          </cell>
          <cell r="C2623">
            <v>0</v>
          </cell>
          <cell r="E2623">
            <v>0</v>
          </cell>
          <cell r="F2623">
            <v>0</v>
          </cell>
          <cell r="G2623">
            <v>0</v>
          </cell>
          <cell r="H2623">
            <v>0</v>
          </cell>
          <cell r="I2623">
            <v>0</v>
          </cell>
          <cell r="J2623">
            <v>0</v>
          </cell>
          <cell r="K2623">
            <v>0</v>
          </cell>
          <cell r="L2623">
            <v>0</v>
          </cell>
        </row>
        <row r="2624">
          <cell r="A2624" t="str">
            <v>QQ4100 수평면 상부</v>
          </cell>
          <cell r="C2624">
            <v>0</v>
          </cell>
          <cell r="D2624" t="str">
            <v>M2</v>
          </cell>
          <cell r="E2624">
            <v>0</v>
          </cell>
          <cell r="F2624">
            <v>0</v>
          </cell>
          <cell r="G2624">
            <v>0</v>
          </cell>
          <cell r="H2624">
            <v>0</v>
          </cell>
          <cell r="I2624">
            <v>0</v>
          </cell>
          <cell r="J2624">
            <v>0</v>
          </cell>
          <cell r="K2624">
            <v>0</v>
          </cell>
          <cell r="L2624">
            <v>0</v>
          </cell>
        </row>
        <row r="2625">
          <cell r="A2625" t="str">
            <v>QQ4200 수평면 하부</v>
          </cell>
          <cell r="C2625">
            <v>0</v>
          </cell>
          <cell r="D2625" t="str">
            <v>M2</v>
          </cell>
          <cell r="E2625">
            <v>0</v>
          </cell>
          <cell r="F2625">
            <v>0</v>
          </cell>
          <cell r="G2625">
            <v>0</v>
          </cell>
          <cell r="H2625">
            <v>0</v>
          </cell>
          <cell r="I2625">
            <v>0</v>
          </cell>
          <cell r="J2625">
            <v>0</v>
          </cell>
          <cell r="K2625">
            <v>0</v>
          </cell>
          <cell r="L2625">
            <v>0</v>
          </cell>
        </row>
        <row r="2626">
          <cell r="A2626" t="str">
            <v>QQ4300 수직면</v>
          </cell>
          <cell r="C2626">
            <v>0</v>
          </cell>
          <cell r="D2626" t="str">
            <v>M2</v>
          </cell>
          <cell r="E2626">
            <v>0</v>
          </cell>
          <cell r="F2626">
            <v>0</v>
          </cell>
          <cell r="G2626">
            <v>0</v>
          </cell>
          <cell r="H2626">
            <v>0</v>
          </cell>
          <cell r="I2626">
            <v>0</v>
          </cell>
          <cell r="J2626">
            <v>0</v>
          </cell>
          <cell r="K2626">
            <v>0</v>
          </cell>
          <cell r="L2626">
            <v>0</v>
          </cell>
        </row>
        <row r="2627">
          <cell r="A2627" t="str">
            <v>QQ4400 곡면상부</v>
          </cell>
          <cell r="C2627">
            <v>0</v>
          </cell>
          <cell r="D2627" t="str">
            <v>M2</v>
          </cell>
          <cell r="E2627">
            <v>0</v>
          </cell>
          <cell r="F2627">
            <v>0</v>
          </cell>
          <cell r="G2627">
            <v>0</v>
          </cell>
          <cell r="H2627">
            <v>0</v>
          </cell>
          <cell r="I2627">
            <v>0</v>
          </cell>
          <cell r="J2627">
            <v>0</v>
          </cell>
          <cell r="K2627">
            <v>0</v>
          </cell>
          <cell r="L2627">
            <v>0</v>
          </cell>
        </row>
        <row r="2628">
          <cell r="A2628" t="str">
            <v>QQ4500 곡면하부</v>
          </cell>
          <cell r="C2628">
            <v>0</v>
          </cell>
          <cell r="D2628" t="str">
            <v>M2</v>
          </cell>
          <cell r="E2628">
            <v>0</v>
          </cell>
          <cell r="F2628">
            <v>0</v>
          </cell>
          <cell r="G2628">
            <v>0</v>
          </cell>
          <cell r="H2628">
            <v>0</v>
          </cell>
          <cell r="I2628">
            <v>0</v>
          </cell>
          <cell r="J2628">
            <v>0</v>
          </cell>
          <cell r="K2628">
            <v>0</v>
          </cell>
          <cell r="L2628">
            <v>0</v>
          </cell>
        </row>
        <row r="2629">
          <cell r="A2629" t="str">
            <v>QQ4600 폭 300mm이하</v>
          </cell>
          <cell r="C2629">
            <v>0</v>
          </cell>
          <cell r="D2629" t="str">
            <v>M2</v>
          </cell>
          <cell r="E2629">
            <v>0</v>
          </cell>
          <cell r="F2629">
            <v>0</v>
          </cell>
          <cell r="G2629">
            <v>0</v>
          </cell>
          <cell r="H2629">
            <v>0</v>
          </cell>
          <cell r="I2629">
            <v>0</v>
          </cell>
          <cell r="J2629">
            <v>0</v>
          </cell>
          <cell r="K2629">
            <v>0</v>
          </cell>
          <cell r="L2629">
            <v>0</v>
          </cell>
        </row>
        <row r="2630">
          <cell r="A2630" t="str">
            <v>QQ4700 0.5M2이하의 면적</v>
          </cell>
          <cell r="C2630">
            <v>0</v>
          </cell>
          <cell r="D2630" t="str">
            <v>M2</v>
          </cell>
          <cell r="E2630">
            <v>0</v>
          </cell>
          <cell r="F2630">
            <v>0</v>
          </cell>
          <cell r="G2630">
            <v>0</v>
          </cell>
          <cell r="H2630">
            <v>0</v>
          </cell>
          <cell r="I2630">
            <v>0</v>
          </cell>
          <cell r="J2630">
            <v>0</v>
          </cell>
          <cell r="K2630">
            <v>0</v>
          </cell>
          <cell r="L2630">
            <v>0</v>
          </cell>
        </row>
        <row r="2631">
          <cell r="A2631" t="str">
            <v>QQ5000 시멘트 액체방수</v>
          </cell>
          <cell r="C2631">
            <v>0</v>
          </cell>
          <cell r="E2631">
            <v>0</v>
          </cell>
          <cell r="F2631">
            <v>0</v>
          </cell>
          <cell r="G2631">
            <v>0</v>
          </cell>
          <cell r="H2631">
            <v>0</v>
          </cell>
          <cell r="I2631">
            <v>0</v>
          </cell>
          <cell r="J2631">
            <v>0</v>
          </cell>
          <cell r="K2631">
            <v>0</v>
          </cell>
          <cell r="L2631">
            <v>0</v>
          </cell>
        </row>
        <row r="2632">
          <cell r="A2632" t="str">
            <v>QQ5100 수평면 상부</v>
          </cell>
          <cell r="C2632">
            <v>0</v>
          </cell>
          <cell r="D2632" t="str">
            <v>M2</v>
          </cell>
          <cell r="E2632">
            <v>0</v>
          </cell>
          <cell r="F2632">
            <v>0</v>
          </cell>
          <cell r="G2632">
            <v>0</v>
          </cell>
          <cell r="H2632">
            <v>0</v>
          </cell>
          <cell r="I2632">
            <v>0</v>
          </cell>
          <cell r="J2632">
            <v>0</v>
          </cell>
          <cell r="K2632">
            <v>0</v>
          </cell>
          <cell r="L2632">
            <v>0</v>
          </cell>
        </row>
        <row r="2633">
          <cell r="A2633" t="str">
            <v>QQ5200 수평면 하부</v>
          </cell>
          <cell r="C2633">
            <v>0</v>
          </cell>
          <cell r="D2633" t="str">
            <v>M2</v>
          </cell>
          <cell r="E2633">
            <v>0</v>
          </cell>
          <cell r="F2633">
            <v>0</v>
          </cell>
          <cell r="G2633">
            <v>0</v>
          </cell>
          <cell r="H2633">
            <v>0</v>
          </cell>
          <cell r="I2633">
            <v>0</v>
          </cell>
          <cell r="J2633">
            <v>0</v>
          </cell>
          <cell r="K2633">
            <v>0</v>
          </cell>
          <cell r="L2633">
            <v>0</v>
          </cell>
        </row>
        <row r="2634">
          <cell r="A2634" t="str">
            <v>QQ5300 수직면</v>
          </cell>
          <cell r="C2634">
            <v>0</v>
          </cell>
          <cell r="D2634" t="str">
            <v>M2</v>
          </cell>
          <cell r="E2634">
            <v>0</v>
          </cell>
          <cell r="F2634">
            <v>0</v>
          </cell>
          <cell r="G2634">
            <v>0</v>
          </cell>
          <cell r="H2634">
            <v>0</v>
          </cell>
          <cell r="I2634">
            <v>0</v>
          </cell>
          <cell r="J2634">
            <v>0</v>
          </cell>
          <cell r="K2634">
            <v>0</v>
          </cell>
          <cell r="L2634">
            <v>0</v>
          </cell>
        </row>
        <row r="2635">
          <cell r="A2635" t="str">
            <v>QQ5400 곡면상부</v>
          </cell>
          <cell r="C2635">
            <v>0</v>
          </cell>
          <cell r="D2635" t="str">
            <v>M2</v>
          </cell>
          <cell r="E2635">
            <v>0</v>
          </cell>
          <cell r="F2635">
            <v>0</v>
          </cell>
          <cell r="G2635">
            <v>0</v>
          </cell>
          <cell r="H2635">
            <v>0</v>
          </cell>
          <cell r="I2635">
            <v>0</v>
          </cell>
          <cell r="J2635">
            <v>0</v>
          </cell>
          <cell r="K2635">
            <v>0</v>
          </cell>
          <cell r="L2635">
            <v>0</v>
          </cell>
        </row>
        <row r="2636">
          <cell r="A2636" t="str">
            <v>QQ5500 곡면하부</v>
          </cell>
          <cell r="C2636">
            <v>0</v>
          </cell>
          <cell r="D2636" t="str">
            <v>M2</v>
          </cell>
          <cell r="E2636">
            <v>0</v>
          </cell>
          <cell r="F2636">
            <v>0</v>
          </cell>
          <cell r="G2636">
            <v>0</v>
          </cell>
          <cell r="H2636">
            <v>0</v>
          </cell>
          <cell r="I2636">
            <v>0</v>
          </cell>
          <cell r="J2636">
            <v>0</v>
          </cell>
          <cell r="K2636">
            <v>0</v>
          </cell>
          <cell r="L2636">
            <v>0</v>
          </cell>
        </row>
        <row r="2637">
          <cell r="A2637" t="str">
            <v>QQ5600 폭 300mm이하</v>
          </cell>
          <cell r="C2637">
            <v>0</v>
          </cell>
          <cell r="D2637" t="str">
            <v>M2</v>
          </cell>
          <cell r="E2637">
            <v>0</v>
          </cell>
          <cell r="F2637">
            <v>0</v>
          </cell>
          <cell r="G2637">
            <v>0</v>
          </cell>
          <cell r="H2637">
            <v>0</v>
          </cell>
          <cell r="I2637">
            <v>0</v>
          </cell>
          <cell r="J2637">
            <v>0</v>
          </cell>
          <cell r="K2637">
            <v>0</v>
          </cell>
          <cell r="L2637">
            <v>0</v>
          </cell>
        </row>
        <row r="2638">
          <cell r="A2638" t="str">
            <v>QQ5700 0.5M2이하의 면적</v>
          </cell>
          <cell r="C2638">
            <v>0</v>
          </cell>
          <cell r="D2638" t="str">
            <v>M2</v>
          </cell>
          <cell r="E2638">
            <v>0</v>
          </cell>
          <cell r="F2638">
            <v>0</v>
          </cell>
          <cell r="G2638">
            <v>0</v>
          </cell>
          <cell r="H2638">
            <v>0</v>
          </cell>
          <cell r="I2638">
            <v>0</v>
          </cell>
          <cell r="J2638">
            <v>0</v>
          </cell>
          <cell r="K2638">
            <v>0</v>
          </cell>
          <cell r="L2638">
            <v>0</v>
          </cell>
        </row>
        <row r="2639">
          <cell r="A2639" t="str">
            <v>QQ6000 방수모르터</v>
          </cell>
          <cell r="C2639">
            <v>0</v>
          </cell>
          <cell r="E2639">
            <v>0</v>
          </cell>
          <cell r="F2639">
            <v>0</v>
          </cell>
          <cell r="G2639">
            <v>0</v>
          </cell>
          <cell r="H2639">
            <v>0</v>
          </cell>
          <cell r="I2639">
            <v>0</v>
          </cell>
          <cell r="J2639">
            <v>0</v>
          </cell>
          <cell r="K2639">
            <v>0</v>
          </cell>
          <cell r="L2639">
            <v>0</v>
          </cell>
        </row>
        <row r="2640">
          <cell r="A2640" t="str">
            <v>QQ6100 수평면 상부</v>
          </cell>
          <cell r="C2640">
            <v>0</v>
          </cell>
          <cell r="D2640" t="str">
            <v>M2</v>
          </cell>
          <cell r="E2640">
            <v>0</v>
          </cell>
          <cell r="F2640">
            <v>0</v>
          </cell>
          <cell r="G2640">
            <v>0</v>
          </cell>
          <cell r="H2640">
            <v>0</v>
          </cell>
          <cell r="I2640">
            <v>0</v>
          </cell>
          <cell r="J2640">
            <v>0</v>
          </cell>
          <cell r="K2640">
            <v>0</v>
          </cell>
          <cell r="L2640">
            <v>0</v>
          </cell>
        </row>
        <row r="2641">
          <cell r="A2641" t="str">
            <v>QQ6200 수평면 하부</v>
          </cell>
          <cell r="C2641">
            <v>0</v>
          </cell>
          <cell r="D2641" t="str">
            <v>M2</v>
          </cell>
          <cell r="E2641">
            <v>0</v>
          </cell>
          <cell r="F2641">
            <v>0</v>
          </cell>
          <cell r="G2641">
            <v>0</v>
          </cell>
          <cell r="H2641">
            <v>0</v>
          </cell>
          <cell r="I2641">
            <v>0</v>
          </cell>
          <cell r="J2641">
            <v>0</v>
          </cell>
          <cell r="K2641">
            <v>0</v>
          </cell>
          <cell r="L2641">
            <v>0</v>
          </cell>
        </row>
        <row r="2642">
          <cell r="A2642" t="str">
            <v>QQ6300 수직면</v>
          </cell>
          <cell r="C2642">
            <v>0</v>
          </cell>
          <cell r="D2642" t="str">
            <v>M2</v>
          </cell>
          <cell r="E2642">
            <v>0</v>
          </cell>
          <cell r="F2642">
            <v>0</v>
          </cell>
          <cell r="G2642">
            <v>0</v>
          </cell>
          <cell r="H2642">
            <v>0</v>
          </cell>
          <cell r="I2642">
            <v>0</v>
          </cell>
          <cell r="J2642">
            <v>0</v>
          </cell>
          <cell r="K2642">
            <v>0</v>
          </cell>
          <cell r="L2642">
            <v>0</v>
          </cell>
        </row>
        <row r="2643">
          <cell r="A2643" t="str">
            <v>QQ6400 곡면상부</v>
          </cell>
          <cell r="C2643">
            <v>0</v>
          </cell>
          <cell r="D2643" t="str">
            <v>M2</v>
          </cell>
          <cell r="E2643">
            <v>0</v>
          </cell>
          <cell r="F2643">
            <v>0</v>
          </cell>
          <cell r="G2643">
            <v>0</v>
          </cell>
          <cell r="H2643">
            <v>0</v>
          </cell>
          <cell r="I2643">
            <v>0</v>
          </cell>
          <cell r="J2643">
            <v>0</v>
          </cell>
          <cell r="K2643">
            <v>0</v>
          </cell>
          <cell r="L2643">
            <v>0</v>
          </cell>
        </row>
        <row r="2644">
          <cell r="A2644" t="str">
            <v>QQ6500 곡면하부</v>
          </cell>
          <cell r="C2644">
            <v>0</v>
          </cell>
          <cell r="D2644" t="str">
            <v>M2</v>
          </cell>
          <cell r="E2644">
            <v>0</v>
          </cell>
          <cell r="F2644">
            <v>0</v>
          </cell>
          <cell r="G2644">
            <v>0</v>
          </cell>
          <cell r="H2644">
            <v>0</v>
          </cell>
          <cell r="I2644">
            <v>0</v>
          </cell>
          <cell r="J2644">
            <v>0</v>
          </cell>
          <cell r="K2644">
            <v>0</v>
          </cell>
          <cell r="L2644">
            <v>0</v>
          </cell>
        </row>
        <row r="2645">
          <cell r="A2645" t="str">
            <v>QQ6600 폭 300mm이하</v>
          </cell>
          <cell r="C2645">
            <v>0</v>
          </cell>
          <cell r="D2645" t="str">
            <v>M2</v>
          </cell>
          <cell r="E2645">
            <v>0</v>
          </cell>
          <cell r="F2645">
            <v>0</v>
          </cell>
          <cell r="G2645">
            <v>0</v>
          </cell>
          <cell r="H2645">
            <v>0</v>
          </cell>
          <cell r="I2645">
            <v>0</v>
          </cell>
          <cell r="J2645">
            <v>0</v>
          </cell>
          <cell r="K2645">
            <v>0</v>
          </cell>
          <cell r="L2645">
            <v>0</v>
          </cell>
        </row>
        <row r="2646">
          <cell r="A2646" t="str">
            <v>QQ6700 0.5M2이하의 면적</v>
          </cell>
          <cell r="C2646">
            <v>0</v>
          </cell>
          <cell r="D2646" t="str">
            <v>M2</v>
          </cell>
          <cell r="E2646">
            <v>0</v>
          </cell>
          <cell r="F2646">
            <v>0</v>
          </cell>
          <cell r="G2646">
            <v>0</v>
          </cell>
          <cell r="H2646">
            <v>0</v>
          </cell>
          <cell r="I2646">
            <v>0</v>
          </cell>
          <cell r="J2646">
            <v>0</v>
          </cell>
          <cell r="K2646">
            <v>0</v>
          </cell>
          <cell r="L2646">
            <v>0</v>
          </cell>
        </row>
        <row r="2647">
          <cell r="A2647" t="str">
            <v>QQ9001 팽창성 지수제</v>
          </cell>
          <cell r="C2647">
            <v>0</v>
          </cell>
          <cell r="D2647" t="str">
            <v>M</v>
          </cell>
          <cell r="E2647">
            <v>0</v>
          </cell>
          <cell r="F2647">
            <v>0</v>
          </cell>
          <cell r="G2647">
            <v>0</v>
          </cell>
          <cell r="H2647">
            <v>0</v>
          </cell>
          <cell r="I2647">
            <v>0</v>
          </cell>
          <cell r="J2647">
            <v>0</v>
          </cell>
          <cell r="K2647">
            <v>0</v>
          </cell>
          <cell r="L2647">
            <v>0</v>
          </cell>
        </row>
        <row r="2648">
          <cell r="A2648" t="str">
            <v>QQ9100 중분대유간 누수 방지공</v>
          </cell>
          <cell r="C2648">
            <v>0</v>
          </cell>
          <cell r="D2648" t="str">
            <v>M</v>
          </cell>
          <cell r="E2648">
            <v>0</v>
          </cell>
          <cell r="F2648">
            <v>0</v>
          </cell>
          <cell r="G2648">
            <v>0</v>
          </cell>
          <cell r="H2648">
            <v>0</v>
          </cell>
          <cell r="I2648">
            <v>0</v>
          </cell>
          <cell r="J2648">
            <v>0</v>
          </cell>
          <cell r="K2648">
            <v>0</v>
          </cell>
          <cell r="L2648">
            <v>0</v>
          </cell>
        </row>
        <row r="2649">
          <cell r="A2649" t="str">
            <v>KD 교량배수시설공</v>
          </cell>
          <cell r="C2649">
            <v>0</v>
          </cell>
          <cell r="E2649">
            <v>0</v>
          </cell>
          <cell r="F2649">
            <v>136606676</v>
          </cell>
          <cell r="G2649">
            <v>0</v>
          </cell>
          <cell r="H2649">
            <v>45913705</v>
          </cell>
          <cell r="I2649">
            <v>0</v>
          </cell>
          <cell r="J2649">
            <v>2027067</v>
          </cell>
          <cell r="K2649">
            <v>0</v>
          </cell>
          <cell r="L2649">
            <v>184547448</v>
          </cell>
        </row>
        <row r="2650">
          <cell r="A2650" t="str">
            <v>KD1000 배수구</v>
          </cell>
          <cell r="C2650">
            <v>0</v>
          </cell>
          <cell r="E2650">
            <v>0</v>
          </cell>
          <cell r="F2650">
            <v>6079122</v>
          </cell>
          <cell r="G2650">
            <v>0</v>
          </cell>
          <cell r="H2650">
            <v>6246996</v>
          </cell>
          <cell r="I2650">
            <v>0</v>
          </cell>
          <cell r="J2650">
            <v>208152</v>
          </cell>
          <cell r="K2650">
            <v>0</v>
          </cell>
          <cell r="L2650">
            <v>12534270</v>
          </cell>
        </row>
        <row r="2651">
          <cell r="A2651" t="str">
            <v>KD1100 하천용</v>
          </cell>
          <cell r="C2651">
            <v>0</v>
          </cell>
          <cell r="D2651" t="str">
            <v>NR</v>
          </cell>
          <cell r="E2651">
            <v>0</v>
          </cell>
          <cell r="F2651">
            <v>0</v>
          </cell>
          <cell r="G2651">
            <v>0</v>
          </cell>
          <cell r="H2651">
            <v>0</v>
          </cell>
          <cell r="I2651">
            <v>0</v>
          </cell>
          <cell r="J2651">
            <v>0</v>
          </cell>
          <cell r="K2651">
            <v>0</v>
          </cell>
          <cell r="L2651">
            <v>0</v>
          </cell>
        </row>
        <row r="2652">
          <cell r="A2652" t="str">
            <v>KD1200 육교용</v>
          </cell>
          <cell r="C2652">
            <v>42</v>
          </cell>
          <cell r="D2652" t="str">
            <v>NR</v>
          </cell>
          <cell r="E2652">
            <v>144741</v>
          </cell>
          <cell r="F2652">
            <v>6079122</v>
          </cell>
          <cell r="G2652">
            <v>148738</v>
          </cell>
          <cell r="H2652">
            <v>6246996</v>
          </cell>
          <cell r="I2652">
            <v>4956</v>
          </cell>
          <cell r="J2652">
            <v>208152</v>
          </cell>
          <cell r="K2652">
            <v>298435</v>
          </cell>
          <cell r="L2652">
            <v>12534270</v>
          </cell>
          <cell r="M2652" t="str">
            <v>#.288</v>
          </cell>
        </row>
        <row r="2653">
          <cell r="A2653" t="str">
            <v>KD2000 직관</v>
          </cell>
          <cell r="C2653">
            <v>0</v>
          </cell>
          <cell r="E2653">
            <v>0</v>
          </cell>
          <cell r="F2653">
            <v>116410544</v>
          </cell>
          <cell r="G2653">
            <v>0</v>
          </cell>
          <cell r="H2653">
            <v>23966012</v>
          </cell>
          <cell r="I2653">
            <v>0</v>
          </cell>
          <cell r="J2653">
            <v>1295756</v>
          </cell>
          <cell r="K2653">
            <v>0</v>
          </cell>
          <cell r="L2653">
            <v>141672312</v>
          </cell>
        </row>
        <row r="2654">
          <cell r="A2654" t="str">
            <v>KD2100 하천용</v>
          </cell>
          <cell r="C2654">
            <v>0</v>
          </cell>
          <cell r="D2654" t="str">
            <v>M</v>
          </cell>
          <cell r="E2654">
            <v>0</v>
          </cell>
          <cell r="F2654">
            <v>0</v>
          </cell>
          <cell r="G2654">
            <v>0</v>
          </cell>
          <cell r="H2654">
            <v>0</v>
          </cell>
          <cell r="I2654">
            <v>0</v>
          </cell>
          <cell r="J2654">
            <v>0</v>
          </cell>
          <cell r="K2654">
            <v>0</v>
          </cell>
          <cell r="L2654">
            <v>0</v>
          </cell>
        </row>
        <row r="2655">
          <cell r="A2655" t="str">
            <v>KD2200 육교용</v>
          </cell>
          <cell r="C2655">
            <v>2308</v>
          </cell>
          <cell r="D2655" t="str">
            <v>M</v>
          </cell>
          <cell r="E2655">
            <v>34868</v>
          </cell>
          <cell r="F2655">
            <v>80475344</v>
          </cell>
          <cell r="G2655">
            <v>8939</v>
          </cell>
          <cell r="H2655">
            <v>20631212</v>
          </cell>
          <cell r="I2655">
            <v>287</v>
          </cell>
          <cell r="J2655">
            <v>662396</v>
          </cell>
          <cell r="K2655">
            <v>44094</v>
          </cell>
          <cell r="L2655">
            <v>101768952</v>
          </cell>
          <cell r="M2655" t="str">
            <v>#.289</v>
          </cell>
        </row>
        <row r="2656">
          <cell r="A2656" t="str">
            <v>KD2300 교면 내부침투수 처리공</v>
          </cell>
          <cell r="C2656">
            <v>1680</v>
          </cell>
          <cell r="D2656" t="str">
            <v>M</v>
          </cell>
          <cell r="E2656">
            <v>21390</v>
          </cell>
          <cell r="F2656">
            <v>35935200</v>
          </cell>
          <cell r="G2656">
            <v>1985</v>
          </cell>
          <cell r="H2656">
            <v>3334800</v>
          </cell>
          <cell r="I2656">
            <v>377</v>
          </cell>
          <cell r="J2656">
            <v>633360</v>
          </cell>
          <cell r="K2656">
            <v>23752</v>
          </cell>
          <cell r="L2656">
            <v>39903360</v>
          </cell>
          <cell r="M2656" t="str">
            <v>#.290</v>
          </cell>
        </row>
        <row r="2657">
          <cell r="A2657" t="str">
            <v>KD3000 곡관</v>
          </cell>
          <cell r="C2657">
            <v>0</v>
          </cell>
          <cell r="E2657">
            <v>0</v>
          </cell>
          <cell r="F2657">
            <v>3944152</v>
          </cell>
          <cell r="G2657">
            <v>0</v>
          </cell>
          <cell r="H2657">
            <v>4651758</v>
          </cell>
          <cell r="I2657">
            <v>0</v>
          </cell>
          <cell r="J2657">
            <v>155036</v>
          </cell>
          <cell r="K2657">
            <v>0</v>
          </cell>
          <cell r="L2657">
            <v>8750946</v>
          </cell>
        </row>
        <row r="2658">
          <cell r="A2658" t="str">
            <v>KD3100 하천용</v>
          </cell>
          <cell r="C2658">
            <v>0</v>
          </cell>
          <cell r="D2658" t="str">
            <v>NR</v>
          </cell>
          <cell r="E2658">
            <v>0</v>
          </cell>
          <cell r="F2658">
            <v>0</v>
          </cell>
          <cell r="G2658">
            <v>0</v>
          </cell>
          <cell r="H2658">
            <v>0</v>
          </cell>
          <cell r="I2658">
            <v>0</v>
          </cell>
          <cell r="J2658">
            <v>0</v>
          </cell>
          <cell r="K2658">
            <v>0</v>
          </cell>
          <cell r="L2658">
            <v>0</v>
          </cell>
        </row>
        <row r="2659">
          <cell r="A2659" t="str">
            <v>KD3200 육교용</v>
          </cell>
          <cell r="C2659">
            <v>226</v>
          </cell>
          <cell r="D2659" t="str">
            <v>NR</v>
          </cell>
          <cell r="E2659">
            <v>17452</v>
          </cell>
          <cell r="F2659">
            <v>3944152</v>
          </cell>
          <cell r="G2659">
            <v>20583</v>
          </cell>
          <cell r="H2659">
            <v>4651758</v>
          </cell>
          <cell r="I2659">
            <v>686</v>
          </cell>
          <cell r="J2659">
            <v>155036</v>
          </cell>
          <cell r="K2659">
            <v>38721</v>
          </cell>
          <cell r="L2659">
            <v>8750946</v>
          </cell>
          <cell r="M2659" t="str">
            <v>#.291</v>
          </cell>
        </row>
        <row r="2660">
          <cell r="A2660" t="str">
            <v>KD4000 연결관</v>
          </cell>
          <cell r="C2660">
            <v>0</v>
          </cell>
          <cell r="E2660">
            <v>0</v>
          </cell>
          <cell r="F2660">
            <v>2143104</v>
          </cell>
          <cell r="G2660">
            <v>0</v>
          </cell>
          <cell r="H2660">
            <v>2212992</v>
          </cell>
          <cell r="I2660">
            <v>0</v>
          </cell>
          <cell r="J2660">
            <v>73728</v>
          </cell>
          <cell r="K2660">
            <v>0</v>
          </cell>
          <cell r="L2660">
            <v>4429824</v>
          </cell>
        </row>
        <row r="2661">
          <cell r="A2661" t="str">
            <v>KD4100 하천용</v>
          </cell>
          <cell r="C2661">
            <v>0</v>
          </cell>
          <cell r="D2661" t="str">
            <v>NR</v>
          </cell>
          <cell r="E2661">
            <v>0</v>
          </cell>
          <cell r="F2661">
            <v>0</v>
          </cell>
          <cell r="G2661">
            <v>0</v>
          </cell>
          <cell r="H2661">
            <v>0</v>
          </cell>
          <cell r="I2661">
            <v>0</v>
          </cell>
          <cell r="J2661">
            <v>0</v>
          </cell>
          <cell r="K2661">
            <v>0</v>
          </cell>
          <cell r="L2661">
            <v>0</v>
          </cell>
        </row>
        <row r="2662">
          <cell r="A2662" t="str">
            <v>KD4200 육교용</v>
          </cell>
          <cell r="C2662">
            <v>384</v>
          </cell>
          <cell r="D2662" t="str">
            <v>NR</v>
          </cell>
          <cell r="E2662">
            <v>5581</v>
          </cell>
          <cell r="F2662">
            <v>2143104</v>
          </cell>
          <cell r="G2662">
            <v>5763</v>
          </cell>
          <cell r="H2662">
            <v>2212992</v>
          </cell>
          <cell r="I2662">
            <v>192</v>
          </cell>
          <cell r="J2662">
            <v>73728</v>
          </cell>
          <cell r="K2662">
            <v>11536</v>
          </cell>
          <cell r="L2662">
            <v>4429824</v>
          </cell>
          <cell r="M2662" t="str">
            <v>#.292</v>
          </cell>
        </row>
        <row r="2663">
          <cell r="A2663" t="str">
            <v>KD5000 집수구</v>
          </cell>
          <cell r="C2663">
            <v>0</v>
          </cell>
          <cell r="E2663">
            <v>0</v>
          </cell>
          <cell r="F2663">
            <v>8029754</v>
          </cell>
          <cell r="G2663">
            <v>0</v>
          </cell>
          <cell r="H2663">
            <v>8835947</v>
          </cell>
          <cell r="I2663">
            <v>0</v>
          </cell>
          <cell r="J2663">
            <v>294395</v>
          </cell>
          <cell r="K2663">
            <v>0</v>
          </cell>
          <cell r="L2663">
            <v>17160096</v>
          </cell>
        </row>
        <row r="2664">
          <cell r="A2664" t="str">
            <v>KD5100 하천용</v>
          </cell>
          <cell r="C2664">
            <v>0</v>
          </cell>
          <cell r="E2664">
            <v>0</v>
          </cell>
          <cell r="F2664">
            <v>0</v>
          </cell>
          <cell r="G2664">
            <v>0</v>
          </cell>
          <cell r="H2664">
            <v>0</v>
          </cell>
          <cell r="I2664">
            <v>0</v>
          </cell>
          <cell r="J2664">
            <v>0</v>
          </cell>
          <cell r="K2664">
            <v>0</v>
          </cell>
          <cell r="L2664">
            <v>0</v>
          </cell>
        </row>
        <row r="2665">
          <cell r="A2665" t="str">
            <v>KD5110 일반형</v>
          </cell>
          <cell r="C2665">
            <v>0</v>
          </cell>
          <cell r="D2665" t="str">
            <v>NR</v>
          </cell>
          <cell r="E2665">
            <v>0</v>
          </cell>
          <cell r="F2665">
            <v>0</v>
          </cell>
          <cell r="G2665">
            <v>0</v>
          </cell>
          <cell r="H2665">
            <v>0</v>
          </cell>
          <cell r="I2665">
            <v>0</v>
          </cell>
          <cell r="J2665">
            <v>0</v>
          </cell>
          <cell r="K2665">
            <v>0</v>
          </cell>
          <cell r="L2665">
            <v>0</v>
          </cell>
        </row>
        <row r="2666">
          <cell r="A2666" t="str">
            <v>KD5120 착탈형</v>
          </cell>
          <cell r="C2666">
            <v>0</v>
          </cell>
          <cell r="D2666" t="str">
            <v>NR</v>
          </cell>
          <cell r="E2666">
            <v>0</v>
          </cell>
          <cell r="F2666">
            <v>0</v>
          </cell>
          <cell r="G2666">
            <v>0</v>
          </cell>
          <cell r="H2666">
            <v>0</v>
          </cell>
          <cell r="I2666">
            <v>0</v>
          </cell>
          <cell r="J2666">
            <v>0</v>
          </cell>
          <cell r="K2666">
            <v>0</v>
          </cell>
          <cell r="L2666">
            <v>0</v>
          </cell>
        </row>
        <row r="2667">
          <cell r="A2667" t="str">
            <v>KD5200 육교용</v>
          </cell>
          <cell r="C2667">
            <v>0</v>
          </cell>
          <cell r="E2667">
            <v>0</v>
          </cell>
          <cell r="F2667">
            <v>6562094</v>
          </cell>
          <cell r="G2667">
            <v>0</v>
          </cell>
          <cell r="H2667">
            <v>7428036</v>
          </cell>
          <cell r="I2667">
            <v>0</v>
          </cell>
          <cell r="J2667">
            <v>247478</v>
          </cell>
          <cell r="K2667">
            <v>0</v>
          </cell>
          <cell r="L2667">
            <v>14237608</v>
          </cell>
        </row>
        <row r="2668">
          <cell r="A2668" t="str">
            <v>KD5210 일반형</v>
          </cell>
          <cell r="C2668">
            <v>154</v>
          </cell>
          <cell r="D2668" t="str">
            <v>NR</v>
          </cell>
          <cell r="E2668">
            <v>42611</v>
          </cell>
          <cell r="F2668">
            <v>6562094</v>
          </cell>
          <cell r="G2668">
            <v>48234</v>
          </cell>
          <cell r="H2668">
            <v>7428036</v>
          </cell>
          <cell r="I2668">
            <v>1607</v>
          </cell>
          <cell r="J2668">
            <v>247478</v>
          </cell>
          <cell r="K2668">
            <v>92452</v>
          </cell>
          <cell r="L2668">
            <v>14237608</v>
          </cell>
          <cell r="M2668" t="str">
            <v>#.293</v>
          </cell>
        </row>
        <row r="2669">
          <cell r="A2669" t="str">
            <v>KD5220 착탈형</v>
          </cell>
          <cell r="C2669">
            <v>0</v>
          </cell>
          <cell r="D2669" t="str">
            <v>NR</v>
          </cell>
          <cell r="E2669">
            <v>0</v>
          </cell>
          <cell r="F2669">
            <v>0</v>
          </cell>
          <cell r="G2669">
            <v>0</v>
          </cell>
          <cell r="H2669">
            <v>0</v>
          </cell>
          <cell r="I2669">
            <v>0</v>
          </cell>
          <cell r="J2669">
            <v>0</v>
          </cell>
          <cell r="K2669">
            <v>0</v>
          </cell>
          <cell r="L2669">
            <v>0</v>
          </cell>
        </row>
        <row r="2670">
          <cell r="A2670" t="str">
            <v>KD6000 상부고정대</v>
          </cell>
          <cell r="C2670">
            <v>401</v>
          </cell>
          <cell r="D2670" t="str">
            <v>NR</v>
          </cell>
          <cell r="E2670">
            <v>3660</v>
          </cell>
          <cell r="F2670">
            <v>1467660</v>
          </cell>
          <cell r="G2670">
            <v>3511</v>
          </cell>
          <cell r="H2670">
            <v>1407911</v>
          </cell>
          <cell r="I2670">
            <v>117</v>
          </cell>
          <cell r="J2670">
            <v>46917</v>
          </cell>
          <cell r="K2670">
            <v>7288</v>
          </cell>
          <cell r="L2670">
            <v>2922488</v>
          </cell>
          <cell r="M2670" t="str">
            <v>#.294</v>
          </cell>
        </row>
        <row r="2671">
          <cell r="A2671" t="str">
            <v>KD7000 배수침전조</v>
          </cell>
          <cell r="B2671" t="str">
            <v>300X300X20</v>
          </cell>
          <cell r="C2671">
            <v>0</v>
          </cell>
          <cell r="D2671" t="str">
            <v>NR</v>
          </cell>
          <cell r="E2671">
            <v>0</v>
          </cell>
          <cell r="F2671">
            <v>0</v>
          </cell>
          <cell r="G2671">
            <v>0</v>
          </cell>
          <cell r="H2671">
            <v>0</v>
          </cell>
          <cell r="I2671">
            <v>0</v>
          </cell>
          <cell r="J2671">
            <v>0</v>
          </cell>
          <cell r="K2671">
            <v>0</v>
          </cell>
          <cell r="L2671">
            <v>0</v>
          </cell>
        </row>
        <row r="2672">
          <cell r="A2672" t="str">
            <v>F 프리케스트 콘크리트공사</v>
          </cell>
          <cell r="C2672">
            <v>0</v>
          </cell>
          <cell r="E2672">
            <v>0</v>
          </cell>
          <cell r="F2672">
            <v>1757815200</v>
          </cell>
          <cell r="G2672">
            <v>0</v>
          </cell>
          <cell r="H2672">
            <v>2507196960</v>
          </cell>
          <cell r="I2672">
            <v>0</v>
          </cell>
          <cell r="J2672">
            <v>312403440</v>
          </cell>
          <cell r="K2672">
            <v>0</v>
          </cell>
          <cell r="L2672">
            <v>4577415600</v>
          </cell>
        </row>
        <row r="2673">
          <cell r="A2673" t="str">
            <v>FB 포스트텐션보</v>
          </cell>
          <cell r="C2673">
            <v>0</v>
          </cell>
          <cell r="E2673">
            <v>0</v>
          </cell>
          <cell r="F2673">
            <v>1757815200</v>
          </cell>
          <cell r="G2673">
            <v>0</v>
          </cell>
          <cell r="H2673">
            <v>2507196960</v>
          </cell>
          <cell r="I2673">
            <v>0</v>
          </cell>
          <cell r="J2673">
            <v>312403440</v>
          </cell>
          <cell r="K2673">
            <v>0</v>
          </cell>
          <cell r="L2673">
            <v>4577415600</v>
          </cell>
        </row>
        <row r="2674">
          <cell r="A2674" t="str">
            <v>FB6700 길이 20-30M (중량50~100T)</v>
          </cell>
          <cell r="B2674" t="str">
            <v>(PSC BEAM)</v>
          </cell>
          <cell r="C2674">
            <v>0</v>
          </cell>
          <cell r="D2674" t="str">
            <v>NR</v>
          </cell>
          <cell r="E2674">
            <v>0</v>
          </cell>
          <cell r="F2674">
            <v>0</v>
          </cell>
          <cell r="G2674">
            <v>0</v>
          </cell>
          <cell r="H2674">
            <v>0</v>
          </cell>
          <cell r="I2674">
            <v>0</v>
          </cell>
          <cell r="J2674">
            <v>0</v>
          </cell>
          <cell r="K2674">
            <v>0</v>
          </cell>
          <cell r="L2674">
            <v>0</v>
          </cell>
        </row>
        <row r="2675">
          <cell r="A2675" t="str">
            <v>FB6710 길이 20-30M (중량50~100T)</v>
          </cell>
          <cell r="B2675" t="str">
            <v>(IPC BEAM)</v>
          </cell>
          <cell r="C2675">
            <v>0</v>
          </cell>
          <cell r="D2675" t="str">
            <v>NR</v>
          </cell>
          <cell r="E2675">
            <v>0</v>
          </cell>
          <cell r="F2675">
            <v>0</v>
          </cell>
          <cell r="G2675">
            <v>0</v>
          </cell>
          <cell r="H2675">
            <v>0</v>
          </cell>
          <cell r="I2675">
            <v>0</v>
          </cell>
          <cell r="J2675">
            <v>0</v>
          </cell>
          <cell r="K2675">
            <v>0</v>
          </cell>
          <cell r="L2675">
            <v>0</v>
          </cell>
        </row>
        <row r="2676">
          <cell r="A2676" t="str">
            <v>FB7700 길이 30-40M (중량50~100t)</v>
          </cell>
          <cell r="B2676" t="str">
            <v>(PSC BEAM)</v>
          </cell>
          <cell r="C2676">
            <v>240</v>
          </cell>
          <cell r="D2676" t="str">
            <v>NR</v>
          </cell>
          <cell r="E2676">
            <v>7324230</v>
          </cell>
          <cell r="F2676">
            <v>1757815200</v>
          </cell>
          <cell r="G2676">
            <v>10446654</v>
          </cell>
          <cell r="H2676">
            <v>2507196960</v>
          </cell>
          <cell r="I2676">
            <v>1301681</v>
          </cell>
          <cell r="J2676">
            <v>312403440</v>
          </cell>
          <cell r="K2676">
            <v>19072565</v>
          </cell>
          <cell r="L2676">
            <v>4577415600</v>
          </cell>
          <cell r="M2676" t="str">
            <v>#.295</v>
          </cell>
        </row>
        <row r="2677">
          <cell r="A2677" t="str">
            <v>FB7710 길이 30-40M (중량50~100t)</v>
          </cell>
          <cell r="B2677" t="str">
            <v>(IPC BEAM)</v>
          </cell>
          <cell r="C2677">
            <v>0</v>
          </cell>
          <cell r="D2677" t="str">
            <v>NR</v>
          </cell>
          <cell r="E2677">
            <v>0</v>
          </cell>
          <cell r="F2677">
            <v>0</v>
          </cell>
          <cell r="G2677">
            <v>0</v>
          </cell>
          <cell r="H2677">
            <v>0</v>
          </cell>
          <cell r="I2677">
            <v>0</v>
          </cell>
          <cell r="J2677">
            <v>0</v>
          </cell>
          <cell r="K2677">
            <v>0</v>
          </cell>
          <cell r="L2677">
            <v>0</v>
          </cell>
        </row>
        <row r="2678">
          <cell r="A2678" t="str">
            <v>FB7704 기술사용료</v>
          </cell>
          <cell r="B2678" t="str">
            <v>(IPC BEAM)</v>
          </cell>
          <cell r="C2678">
            <v>0</v>
          </cell>
          <cell r="D2678" t="str">
            <v>SUM</v>
          </cell>
          <cell r="E2678">
            <v>0</v>
          </cell>
          <cell r="F2678">
            <v>0</v>
          </cell>
          <cell r="G2678">
            <v>0</v>
          </cell>
          <cell r="H2678">
            <v>0</v>
          </cell>
          <cell r="I2678">
            <v>0</v>
          </cell>
          <cell r="J2678">
            <v>0</v>
          </cell>
          <cell r="K2678">
            <v>0</v>
          </cell>
          <cell r="L2678">
            <v>0</v>
          </cell>
        </row>
        <row r="2679">
          <cell r="A2679" t="str">
            <v>FC 프리플렉스보</v>
          </cell>
          <cell r="C2679">
            <v>0</v>
          </cell>
          <cell r="E2679">
            <v>0</v>
          </cell>
          <cell r="F2679">
            <v>0</v>
          </cell>
          <cell r="G2679">
            <v>0</v>
          </cell>
          <cell r="H2679">
            <v>0</v>
          </cell>
          <cell r="I2679">
            <v>0</v>
          </cell>
          <cell r="J2679">
            <v>0</v>
          </cell>
          <cell r="K2679">
            <v>0</v>
          </cell>
          <cell r="L2679">
            <v>0</v>
          </cell>
        </row>
        <row r="2680">
          <cell r="A2680" t="str">
            <v>FC6600 길이 20-30M (중량20~50T)</v>
          </cell>
          <cell r="C2680">
            <v>0</v>
          </cell>
          <cell r="D2680" t="str">
            <v>NR</v>
          </cell>
          <cell r="E2680">
            <v>0</v>
          </cell>
          <cell r="F2680">
            <v>0</v>
          </cell>
          <cell r="G2680">
            <v>0</v>
          </cell>
          <cell r="H2680">
            <v>0</v>
          </cell>
          <cell r="I2680">
            <v>0</v>
          </cell>
          <cell r="J2680">
            <v>0</v>
          </cell>
          <cell r="K2680">
            <v>0</v>
          </cell>
          <cell r="L2680">
            <v>0</v>
          </cell>
        </row>
        <row r="2681">
          <cell r="A2681" t="str">
            <v>FC6700 길이 20-30M (중량50~100T)</v>
          </cell>
          <cell r="C2681">
            <v>0</v>
          </cell>
          <cell r="D2681" t="str">
            <v>NR</v>
          </cell>
          <cell r="E2681">
            <v>0</v>
          </cell>
          <cell r="F2681">
            <v>0</v>
          </cell>
          <cell r="G2681">
            <v>0</v>
          </cell>
          <cell r="H2681">
            <v>0</v>
          </cell>
          <cell r="I2681">
            <v>0</v>
          </cell>
          <cell r="J2681">
            <v>0</v>
          </cell>
          <cell r="K2681">
            <v>0</v>
          </cell>
          <cell r="L2681">
            <v>0</v>
          </cell>
        </row>
        <row r="2682">
          <cell r="A2682" t="str">
            <v>FC7600 길이 30-40M (중량20~50T)</v>
          </cell>
          <cell r="C2682">
            <v>0</v>
          </cell>
          <cell r="D2682" t="str">
            <v>NR</v>
          </cell>
          <cell r="E2682">
            <v>0</v>
          </cell>
          <cell r="F2682">
            <v>0</v>
          </cell>
          <cell r="G2682">
            <v>0</v>
          </cell>
          <cell r="H2682">
            <v>0</v>
          </cell>
          <cell r="I2682">
            <v>0</v>
          </cell>
          <cell r="J2682">
            <v>0</v>
          </cell>
          <cell r="K2682">
            <v>0</v>
          </cell>
          <cell r="L2682">
            <v>0</v>
          </cell>
        </row>
        <row r="2683">
          <cell r="A2683" t="str">
            <v>FC7700 길이 30-40M (중량50~100T)</v>
          </cell>
          <cell r="C2683">
            <v>0</v>
          </cell>
          <cell r="D2683" t="str">
            <v>NR</v>
          </cell>
          <cell r="E2683">
            <v>0</v>
          </cell>
          <cell r="F2683">
            <v>0</v>
          </cell>
          <cell r="G2683">
            <v>0</v>
          </cell>
          <cell r="H2683">
            <v>0</v>
          </cell>
          <cell r="I2683">
            <v>0</v>
          </cell>
          <cell r="J2683">
            <v>0</v>
          </cell>
          <cell r="K2683">
            <v>0</v>
          </cell>
          <cell r="L2683">
            <v>0</v>
          </cell>
        </row>
        <row r="2684">
          <cell r="A2684" t="str">
            <v>FC8600 길이 40-50M (중량20~50T)</v>
          </cell>
          <cell r="C2684">
            <v>0</v>
          </cell>
          <cell r="D2684" t="str">
            <v>NR</v>
          </cell>
          <cell r="E2684">
            <v>0</v>
          </cell>
          <cell r="F2684">
            <v>0</v>
          </cell>
          <cell r="G2684">
            <v>0</v>
          </cell>
          <cell r="H2684">
            <v>0</v>
          </cell>
          <cell r="I2684">
            <v>0</v>
          </cell>
          <cell r="J2684">
            <v>0</v>
          </cell>
          <cell r="K2684">
            <v>0</v>
          </cell>
          <cell r="L2684">
            <v>0</v>
          </cell>
        </row>
        <row r="2685">
          <cell r="A2685" t="str">
            <v>FC8700 길이 40-50M (중량50~100T)</v>
          </cell>
          <cell r="C2685">
            <v>0</v>
          </cell>
          <cell r="D2685" t="str">
            <v>NR</v>
          </cell>
          <cell r="E2685">
            <v>0</v>
          </cell>
          <cell r="F2685">
            <v>0</v>
          </cell>
          <cell r="G2685">
            <v>0</v>
          </cell>
          <cell r="H2685">
            <v>0</v>
          </cell>
          <cell r="I2685">
            <v>0</v>
          </cell>
          <cell r="J2685">
            <v>0</v>
          </cell>
          <cell r="K2685">
            <v>0</v>
          </cell>
          <cell r="L2685">
            <v>0</v>
          </cell>
        </row>
        <row r="2686">
          <cell r="A2686" t="str">
            <v>FC8780 길이 30-40M (중량50-100T)</v>
          </cell>
          <cell r="B2686" t="str">
            <v>(RPF BEAM)</v>
          </cell>
          <cell r="C2686">
            <v>0</v>
          </cell>
          <cell r="D2686" t="str">
            <v>NR</v>
          </cell>
          <cell r="E2686">
            <v>0</v>
          </cell>
          <cell r="F2686">
            <v>0</v>
          </cell>
          <cell r="G2686">
            <v>0</v>
          </cell>
          <cell r="H2686">
            <v>0</v>
          </cell>
          <cell r="I2686">
            <v>0</v>
          </cell>
          <cell r="J2686">
            <v>0</v>
          </cell>
          <cell r="K2686">
            <v>0</v>
          </cell>
          <cell r="L2686">
            <v>0</v>
          </cell>
        </row>
        <row r="2687">
          <cell r="A2687" t="str">
            <v>FC8790 길이 40-50M (중량50~100T)</v>
          </cell>
          <cell r="B2687" t="str">
            <v>(RPF BEAM)</v>
          </cell>
          <cell r="C2687">
            <v>0</v>
          </cell>
          <cell r="D2687" t="str">
            <v>NR</v>
          </cell>
          <cell r="E2687">
            <v>0</v>
          </cell>
          <cell r="F2687">
            <v>0</v>
          </cell>
          <cell r="G2687">
            <v>0</v>
          </cell>
          <cell r="H2687">
            <v>0</v>
          </cell>
          <cell r="I2687">
            <v>0</v>
          </cell>
          <cell r="J2687">
            <v>0</v>
          </cell>
          <cell r="K2687">
            <v>0</v>
          </cell>
          <cell r="L2687">
            <v>0</v>
          </cell>
        </row>
        <row r="2688">
          <cell r="A2688" t="str">
            <v>I 강구조 및 철물공사</v>
          </cell>
          <cell r="C2688">
            <v>0</v>
          </cell>
          <cell r="E2688">
            <v>0</v>
          </cell>
          <cell r="F2688">
            <v>0</v>
          </cell>
          <cell r="G2688">
            <v>0</v>
          </cell>
          <cell r="H2688">
            <v>0</v>
          </cell>
          <cell r="I2688">
            <v>0</v>
          </cell>
          <cell r="J2688">
            <v>0</v>
          </cell>
          <cell r="K2688">
            <v>0</v>
          </cell>
          <cell r="L2688">
            <v>0</v>
          </cell>
        </row>
        <row r="2689">
          <cell r="A2689" t="str">
            <v>IA 강교제작</v>
          </cell>
          <cell r="C2689">
            <v>0</v>
          </cell>
          <cell r="E2689">
            <v>0</v>
          </cell>
          <cell r="F2689">
            <v>0</v>
          </cell>
          <cell r="G2689">
            <v>0</v>
          </cell>
          <cell r="H2689">
            <v>0</v>
          </cell>
          <cell r="I2689">
            <v>0</v>
          </cell>
          <cell r="J2689">
            <v>0</v>
          </cell>
          <cell r="K2689">
            <v>0</v>
          </cell>
          <cell r="L2689">
            <v>0</v>
          </cell>
        </row>
        <row r="2690">
          <cell r="A2690" t="str">
            <v>IA1000 상자형 구조</v>
          </cell>
          <cell r="B2690" t="str">
            <v>--</v>
          </cell>
          <cell r="C2690">
            <v>0</v>
          </cell>
          <cell r="E2690">
            <v>0</v>
          </cell>
          <cell r="F2690">
            <v>0</v>
          </cell>
          <cell r="G2690">
            <v>0</v>
          </cell>
          <cell r="H2690">
            <v>0</v>
          </cell>
          <cell r="I2690">
            <v>0</v>
          </cell>
          <cell r="J2690">
            <v>0</v>
          </cell>
          <cell r="K2690">
            <v>0</v>
          </cell>
          <cell r="L2690">
            <v>0</v>
          </cell>
        </row>
        <row r="2691">
          <cell r="A2691" t="str">
            <v>IA1010 일반강재</v>
          </cell>
          <cell r="B2691" t="str">
            <v>--</v>
          </cell>
          <cell r="C2691">
            <v>0</v>
          </cell>
          <cell r="D2691" t="str">
            <v>TON</v>
          </cell>
          <cell r="E2691">
            <v>0</v>
          </cell>
          <cell r="F2691">
            <v>0</v>
          </cell>
          <cell r="G2691">
            <v>0</v>
          </cell>
          <cell r="H2691">
            <v>0</v>
          </cell>
          <cell r="I2691">
            <v>0</v>
          </cell>
          <cell r="J2691">
            <v>0</v>
          </cell>
          <cell r="K2691">
            <v>0</v>
          </cell>
          <cell r="L2691">
            <v>0</v>
          </cell>
        </row>
        <row r="2692">
          <cell r="A2692" t="str">
            <v>IA1200 무도장내후성강재</v>
          </cell>
          <cell r="B2692" t="str">
            <v>--</v>
          </cell>
          <cell r="C2692">
            <v>0</v>
          </cell>
          <cell r="D2692" t="str">
            <v>TON</v>
          </cell>
          <cell r="E2692">
            <v>0</v>
          </cell>
          <cell r="F2692">
            <v>0</v>
          </cell>
          <cell r="G2692">
            <v>0</v>
          </cell>
          <cell r="H2692">
            <v>0</v>
          </cell>
          <cell r="I2692">
            <v>0</v>
          </cell>
          <cell r="J2692">
            <v>0</v>
          </cell>
          <cell r="K2692">
            <v>0</v>
          </cell>
          <cell r="L2692">
            <v>0</v>
          </cell>
        </row>
        <row r="2693">
          <cell r="A2693" t="str">
            <v>IA2000 플레이트형 구조</v>
          </cell>
          <cell r="B2693" t="str">
            <v>__</v>
          </cell>
          <cell r="C2693">
            <v>0</v>
          </cell>
          <cell r="D2693" t="str">
            <v>TON</v>
          </cell>
          <cell r="E2693">
            <v>0</v>
          </cell>
          <cell r="F2693">
            <v>0</v>
          </cell>
          <cell r="G2693">
            <v>0</v>
          </cell>
          <cell r="H2693">
            <v>0</v>
          </cell>
          <cell r="I2693">
            <v>0</v>
          </cell>
          <cell r="J2693">
            <v>0</v>
          </cell>
          <cell r="K2693">
            <v>0</v>
          </cell>
          <cell r="L2693">
            <v>0</v>
          </cell>
        </row>
        <row r="2694">
          <cell r="A2694" t="str">
            <v>IA3000 기타 구조</v>
          </cell>
          <cell r="C2694">
            <v>0</v>
          </cell>
          <cell r="D2694" t="str">
            <v>TON</v>
          </cell>
          <cell r="E2694">
            <v>0</v>
          </cell>
          <cell r="F2694">
            <v>0</v>
          </cell>
          <cell r="G2694">
            <v>0</v>
          </cell>
          <cell r="H2694">
            <v>0</v>
          </cell>
          <cell r="I2694">
            <v>0</v>
          </cell>
          <cell r="J2694">
            <v>0</v>
          </cell>
          <cell r="K2694">
            <v>0</v>
          </cell>
          <cell r="L2694">
            <v>0</v>
          </cell>
        </row>
        <row r="2695">
          <cell r="A2695" t="str">
            <v>IB 철골제작</v>
          </cell>
          <cell r="C2695">
            <v>0</v>
          </cell>
          <cell r="E2695">
            <v>0</v>
          </cell>
          <cell r="F2695">
            <v>0</v>
          </cell>
          <cell r="G2695">
            <v>0</v>
          </cell>
          <cell r="H2695">
            <v>0</v>
          </cell>
          <cell r="I2695">
            <v>0</v>
          </cell>
          <cell r="J2695">
            <v>0</v>
          </cell>
          <cell r="K2695">
            <v>0</v>
          </cell>
          <cell r="L2695">
            <v>0</v>
          </cell>
        </row>
        <row r="2696">
          <cell r="A2696" t="str">
            <v>IB1000 일반 철골</v>
          </cell>
          <cell r="C2696">
            <v>0</v>
          </cell>
          <cell r="E2696">
            <v>0</v>
          </cell>
          <cell r="F2696">
            <v>0</v>
          </cell>
          <cell r="G2696">
            <v>0</v>
          </cell>
          <cell r="H2696">
            <v>0</v>
          </cell>
          <cell r="I2696">
            <v>0</v>
          </cell>
          <cell r="J2696">
            <v>0</v>
          </cell>
          <cell r="K2696">
            <v>0</v>
          </cell>
          <cell r="L2696">
            <v>0</v>
          </cell>
        </row>
        <row r="2697">
          <cell r="A2697" t="str">
            <v>IB1100 압연강재 사용구조</v>
          </cell>
          <cell r="C2697">
            <v>0</v>
          </cell>
          <cell r="D2697" t="str">
            <v>TON</v>
          </cell>
          <cell r="E2697">
            <v>0</v>
          </cell>
          <cell r="F2697">
            <v>0</v>
          </cell>
          <cell r="G2697">
            <v>0</v>
          </cell>
          <cell r="H2697">
            <v>0</v>
          </cell>
          <cell r="I2697">
            <v>0</v>
          </cell>
          <cell r="J2697">
            <v>0</v>
          </cell>
          <cell r="K2697">
            <v>0</v>
          </cell>
          <cell r="L2697">
            <v>0</v>
          </cell>
        </row>
        <row r="2698">
          <cell r="A2698" t="str">
            <v>IB1200 전용접 부재(Built Up)</v>
          </cell>
          <cell r="C2698">
            <v>0</v>
          </cell>
          <cell r="D2698" t="str">
            <v>TON</v>
          </cell>
          <cell r="E2698">
            <v>0</v>
          </cell>
          <cell r="F2698">
            <v>0</v>
          </cell>
          <cell r="G2698">
            <v>0</v>
          </cell>
          <cell r="H2698">
            <v>0</v>
          </cell>
          <cell r="I2698">
            <v>0</v>
          </cell>
          <cell r="J2698">
            <v>0</v>
          </cell>
          <cell r="K2698">
            <v>0</v>
          </cell>
          <cell r="L2698">
            <v>0</v>
          </cell>
        </row>
        <row r="2699">
          <cell r="A2699" t="str">
            <v>IB2000 경량 철골</v>
          </cell>
          <cell r="C2699">
            <v>0</v>
          </cell>
          <cell r="E2699">
            <v>0</v>
          </cell>
          <cell r="F2699">
            <v>0</v>
          </cell>
          <cell r="G2699">
            <v>0</v>
          </cell>
          <cell r="H2699">
            <v>0</v>
          </cell>
          <cell r="I2699">
            <v>0</v>
          </cell>
          <cell r="J2699">
            <v>0</v>
          </cell>
          <cell r="K2699">
            <v>0</v>
          </cell>
          <cell r="L2699">
            <v>0</v>
          </cell>
        </row>
        <row r="2700">
          <cell r="A2700" t="str">
            <v>IB2100 압연강재 사용구조</v>
          </cell>
          <cell r="C2700">
            <v>0</v>
          </cell>
          <cell r="D2700" t="str">
            <v>TON</v>
          </cell>
          <cell r="E2700">
            <v>0</v>
          </cell>
          <cell r="F2700">
            <v>0</v>
          </cell>
          <cell r="G2700">
            <v>0</v>
          </cell>
          <cell r="H2700">
            <v>0</v>
          </cell>
          <cell r="I2700">
            <v>0</v>
          </cell>
          <cell r="J2700">
            <v>0</v>
          </cell>
          <cell r="K2700">
            <v>0</v>
          </cell>
          <cell r="L2700">
            <v>0</v>
          </cell>
        </row>
        <row r="2701">
          <cell r="A2701" t="str">
            <v>IB2200 전용접 부재(Built Up)</v>
          </cell>
          <cell r="C2701">
            <v>0</v>
          </cell>
          <cell r="D2701" t="str">
            <v>TON</v>
          </cell>
          <cell r="E2701">
            <v>0</v>
          </cell>
          <cell r="F2701">
            <v>0</v>
          </cell>
          <cell r="G2701">
            <v>0</v>
          </cell>
          <cell r="H2701">
            <v>0</v>
          </cell>
          <cell r="I2701">
            <v>0</v>
          </cell>
          <cell r="J2701">
            <v>0</v>
          </cell>
          <cell r="K2701">
            <v>0</v>
          </cell>
          <cell r="L2701">
            <v>0</v>
          </cell>
        </row>
        <row r="2702">
          <cell r="A2702" t="str">
            <v>IB3000 부부재</v>
          </cell>
          <cell r="C2702">
            <v>0</v>
          </cell>
          <cell r="D2702" t="str">
            <v>TON</v>
          </cell>
          <cell r="E2702">
            <v>0</v>
          </cell>
          <cell r="F2702">
            <v>0</v>
          </cell>
          <cell r="G2702">
            <v>0</v>
          </cell>
          <cell r="H2702">
            <v>0</v>
          </cell>
          <cell r="I2702">
            <v>0</v>
          </cell>
          <cell r="J2702">
            <v>0</v>
          </cell>
          <cell r="K2702">
            <v>0</v>
          </cell>
          <cell r="L2702">
            <v>0</v>
          </cell>
        </row>
        <row r="2703">
          <cell r="A2703" t="str">
            <v>IC 강교가설</v>
          </cell>
          <cell r="C2703">
            <v>0</v>
          </cell>
          <cell r="E2703">
            <v>0</v>
          </cell>
          <cell r="F2703">
            <v>0</v>
          </cell>
          <cell r="G2703">
            <v>0</v>
          </cell>
          <cell r="H2703">
            <v>0</v>
          </cell>
          <cell r="I2703">
            <v>0</v>
          </cell>
          <cell r="J2703">
            <v>0</v>
          </cell>
          <cell r="K2703">
            <v>0</v>
          </cell>
          <cell r="L2703">
            <v>0</v>
          </cell>
        </row>
        <row r="2704">
          <cell r="A2704" t="str">
            <v>IC1000 상자형 구조</v>
          </cell>
          <cell r="C2704">
            <v>0</v>
          </cell>
          <cell r="E2704">
            <v>0</v>
          </cell>
          <cell r="F2704">
            <v>0</v>
          </cell>
          <cell r="G2704">
            <v>0</v>
          </cell>
          <cell r="H2704">
            <v>0</v>
          </cell>
          <cell r="I2704">
            <v>0</v>
          </cell>
          <cell r="J2704">
            <v>0</v>
          </cell>
          <cell r="K2704">
            <v>0</v>
          </cell>
          <cell r="L2704">
            <v>0</v>
          </cell>
        </row>
        <row r="2705">
          <cell r="A2705" t="str">
            <v>IC1100 가조립</v>
          </cell>
          <cell r="B2705" t="str">
            <v>--</v>
          </cell>
          <cell r="C2705">
            <v>0</v>
          </cell>
          <cell r="E2705">
            <v>0</v>
          </cell>
          <cell r="F2705">
            <v>0</v>
          </cell>
          <cell r="G2705">
            <v>0</v>
          </cell>
          <cell r="H2705">
            <v>0</v>
          </cell>
          <cell r="I2705">
            <v>0</v>
          </cell>
          <cell r="J2705">
            <v>0</v>
          </cell>
          <cell r="K2705">
            <v>0</v>
          </cell>
          <cell r="L2705">
            <v>0</v>
          </cell>
        </row>
        <row r="2706">
          <cell r="A2706" t="str">
            <v>IC1110 일반강재</v>
          </cell>
          <cell r="B2706" t="str">
            <v>--</v>
          </cell>
          <cell r="C2706">
            <v>0</v>
          </cell>
          <cell r="D2706" t="str">
            <v>TON</v>
          </cell>
          <cell r="E2706">
            <v>0</v>
          </cell>
          <cell r="F2706">
            <v>0</v>
          </cell>
          <cell r="G2706">
            <v>0</v>
          </cell>
          <cell r="H2706">
            <v>0</v>
          </cell>
          <cell r="I2706">
            <v>0</v>
          </cell>
          <cell r="J2706">
            <v>0</v>
          </cell>
          <cell r="K2706">
            <v>0</v>
          </cell>
          <cell r="L2706">
            <v>0</v>
          </cell>
        </row>
        <row r="2707">
          <cell r="A2707" t="str">
            <v>IC1120 무도장내후성강재</v>
          </cell>
          <cell r="B2707" t="str">
            <v>--</v>
          </cell>
          <cell r="C2707">
            <v>0</v>
          </cell>
          <cell r="D2707" t="str">
            <v>TON</v>
          </cell>
          <cell r="E2707">
            <v>0</v>
          </cell>
          <cell r="F2707">
            <v>0</v>
          </cell>
          <cell r="G2707">
            <v>0</v>
          </cell>
          <cell r="H2707">
            <v>0</v>
          </cell>
          <cell r="I2707">
            <v>0</v>
          </cell>
          <cell r="J2707">
            <v>0</v>
          </cell>
          <cell r="K2707">
            <v>0</v>
          </cell>
          <cell r="L2707">
            <v>0</v>
          </cell>
        </row>
        <row r="2708">
          <cell r="A2708" t="str">
            <v>IC1200 영구조립</v>
          </cell>
          <cell r="B2708" t="str">
            <v>--</v>
          </cell>
          <cell r="C2708">
            <v>0</v>
          </cell>
          <cell r="E2708">
            <v>0</v>
          </cell>
          <cell r="F2708">
            <v>0</v>
          </cell>
          <cell r="G2708">
            <v>0</v>
          </cell>
          <cell r="H2708">
            <v>0</v>
          </cell>
          <cell r="I2708">
            <v>0</v>
          </cell>
          <cell r="J2708">
            <v>0</v>
          </cell>
          <cell r="K2708">
            <v>0</v>
          </cell>
          <cell r="L2708">
            <v>0</v>
          </cell>
        </row>
        <row r="2709">
          <cell r="A2709" t="str">
            <v>IC1210 일반강재</v>
          </cell>
          <cell r="B2709" t="str">
            <v>--</v>
          </cell>
          <cell r="C2709">
            <v>0</v>
          </cell>
          <cell r="D2709" t="str">
            <v>TON</v>
          </cell>
          <cell r="E2709">
            <v>0</v>
          </cell>
          <cell r="F2709">
            <v>0</v>
          </cell>
          <cell r="G2709">
            <v>0</v>
          </cell>
          <cell r="H2709">
            <v>0</v>
          </cell>
          <cell r="I2709">
            <v>0</v>
          </cell>
          <cell r="J2709">
            <v>0</v>
          </cell>
          <cell r="K2709">
            <v>0</v>
          </cell>
          <cell r="L2709">
            <v>0</v>
          </cell>
        </row>
        <row r="2710">
          <cell r="A2710" t="str">
            <v>IC1220 무도장내후성강재</v>
          </cell>
          <cell r="B2710" t="str">
            <v>--</v>
          </cell>
          <cell r="C2710">
            <v>0</v>
          </cell>
          <cell r="D2710" t="str">
            <v>TON</v>
          </cell>
          <cell r="E2710">
            <v>0</v>
          </cell>
          <cell r="F2710">
            <v>0</v>
          </cell>
          <cell r="G2710">
            <v>0</v>
          </cell>
          <cell r="H2710">
            <v>0</v>
          </cell>
          <cell r="I2710">
            <v>0</v>
          </cell>
          <cell r="J2710">
            <v>0</v>
          </cell>
          <cell r="K2710">
            <v>0</v>
          </cell>
          <cell r="L2710">
            <v>0</v>
          </cell>
        </row>
        <row r="2711">
          <cell r="A2711" t="str">
            <v>IC2000 플레이트형 구조</v>
          </cell>
          <cell r="C2711">
            <v>0</v>
          </cell>
          <cell r="E2711">
            <v>0</v>
          </cell>
          <cell r="F2711">
            <v>0</v>
          </cell>
          <cell r="G2711">
            <v>0</v>
          </cell>
          <cell r="H2711">
            <v>0</v>
          </cell>
          <cell r="I2711">
            <v>0</v>
          </cell>
          <cell r="J2711">
            <v>0</v>
          </cell>
          <cell r="K2711">
            <v>0</v>
          </cell>
          <cell r="L2711">
            <v>0</v>
          </cell>
        </row>
        <row r="2712">
          <cell r="A2712" t="str">
            <v>IC2100 가조립</v>
          </cell>
          <cell r="C2712">
            <v>0</v>
          </cell>
          <cell r="D2712" t="str">
            <v>TON</v>
          </cell>
          <cell r="E2712">
            <v>0</v>
          </cell>
          <cell r="F2712">
            <v>0</v>
          </cell>
          <cell r="G2712">
            <v>0</v>
          </cell>
          <cell r="H2712">
            <v>0</v>
          </cell>
          <cell r="I2712">
            <v>0</v>
          </cell>
          <cell r="J2712">
            <v>0</v>
          </cell>
          <cell r="K2712">
            <v>0</v>
          </cell>
          <cell r="L2712">
            <v>0</v>
          </cell>
        </row>
        <row r="2713">
          <cell r="A2713" t="str">
            <v>IC2200 영구조립</v>
          </cell>
          <cell r="C2713">
            <v>0</v>
          </cell>
          <cell r="D2713" t="str">
            <v>TON</v>
          </cell>
          <cell r="E2713">
            <v>0</v>
          </cell>
          <cell r="F2713">
            <v>0</v>
          </cell>
          <cell r="G2713">
            <v>0</v>
          </cell>
          <cell r="H2713">
            <v>0</v>
          </cell>
          <cell r="I2713">
            <v>0</v>
          </cell>
          <cell r="J2713">
            <v>0</v>
          </cell>
          <cell r="K2713">
            <v>0</v>
          </cell>
          <cell r="L2713">
            <v>0</v>
          </cell>
        </row>
        <row r="2714">
          <cell r="A2714" t="str">
            <v>IC3000 기타 구조</v>
          </cell>
          <cell r="C2714">
            <v>0</v>
          </cell>
          <cell r="E2714">
            <v>0</v>
          </cell>
          <cell r="F2714">
            <v>0</v>
          </cell>
          <cell r="G2714">
            <v>0</v>
          </cell>
          <cell r="H2714">
            <v>0</v>
          </cell>
          <cell r="I2714">
            <v>0</v>
          </cell>
          <cell r="J2714">
            <v>0</v>
          </cell>
          <cell r="K2714">
            <v>0</v>
          </cell>
          <cell r="L2714">
            <v>0</v>
          </cell>
        </row>
        <row r="2715">
          <cell r="A2715" t="str">
            <v>IC3100 가조립</v>
          </cell>
          <cell r="C2715">
            <v>0</v>
          </cell>
          <cell r="D2715" t="str">
            <v>TON</v>
          </cell>
          <cell r="E2715">
            <v>0</v>
          </cell>
          <cell r="F2715">
            <v>0</v>
          </cell>
          <cell r="G2715">
            <v>0</v>
          </cell>
          <cell r="H2715">
            <v>0</v>
          </cell>
          <cell r="I2715">
            <v>0</v>
          </cell>
          <cell r="J2715">
            <v>0</v>
          </cell>
          <cell r="K2715">
            <v>0</v>
          </cell>
          <cell r="L2715">
            <v>0</v>
          </cell>
        </row>
        <row r="2716">
          <cell r="A2716" t="str">
            <v>IC3200 영구조립</v>
          </cell>
          <cell r="C2716">
            <v>0</v>
          </cell>
          <cell r="D2716" t="str">
            <v>TON</v>
          </cell>
          <cell r="E2716">
            <v>0</v>
          </cell>
          <cell r="F2716">
            <v>0</v>
          </cell>
          <cell r="G2716">
            <v>0</v>
          </cell>
          <cell r="H2716">
            <v>0</v>
          </cell>
          <cell r="I2716">
            <v>0</v>
          </cell>
          <cell r="J2716">
            <v>0</v>
          </cell>
          <cell r="K2716">
            <v>0</v>
          </cell>
          <cell r="L2716">
            <v>0</v>
          </cell>
        </row>
        <row r="2717">
          <cell r="A2717" t="str">
            <v>IC4000 현장접합</v>
          </cell>
          <cell r="C2717">
            <v>0</v>
          </cell>
          <cell r="E2717">
            <v>0</v>
          </cell>
          <cell r="F2717">
            <v>0</v>
          </cell>
          <cell r="G2717">
            <v>0</v>
          </cell>
          <cell r="H2717">
            <v>0</v>
          </cell>
          <cell r="I2717">
            <v>0</v>
          </cell>
          <cell r="J2717">
            <v>0</v>
          </cell>
          <cell r="K2717">
            <v>0</v>
          </cell>
          <cell r="L2717">
            <v>0</v>
          </cell>
        </row>
        <row r="2718">
          <cell r="A2718" t="str">
            <v>IC4100 용접</v>
          </cell>
          <cell r="C2718">
            <v>0</v>
          </cell>
          <cell r="D2718" t="str">
            <v>M</v>
          </cell>
          <cell r="E2718">
            <v>0</v>
          </cell>
          <cell r="F2718">
            <v>0</v>
          </cell>
          <cell r="G2718">
            <v>0</v>
          </cell>
          <cell r="H2718">
            <v>0</v>
          </cell>
          <cell r="I2718">
            <v>0</v>
          </cell>
          <cell r="J2718">
            <v>0</v>
          </cell>
          <cell r="K2718">
            <v>0</v>
          </cell>
          <cell r="L2718">
            <v>0</v>
          </cell>
        </row>
        <row r="2719">
          <cell r="A2719" t="str">
            <v>IC4200 리벳</v>
          </cell>
          <cell r="C2719">
            <v>0</v>
          </cell>
          <cell r="D2719" t="str">
            <v>NR</v>
          </cell>
          <cell r="E2719">
            <v>0</v>
          </cell>
          <cell r="F2719">
            <v>0</v>
          </cell>
          <cell r="G2719">
            <v>0</v>
          </cell>
          <cell r="H2719">
            <v>0</v>
          </cell>
          <cell r="I2719">
            <v>0</v>
          </cell>
          <cell r="J2719">
            <v>0</v>
          </cell>
          <cell r="K2719">
            <v>0</v>
          </cell>
          <cell r="L2719">
            <v>0</v>
          </cell>
        </row>
        <row r="2720">
          <cell r="A2720" t="str">
            <v>IC4300 일반볼트</v>
          </cell>
          <cell r="C2720">
            <v>0</v>
          </cell>
          <cell r="D2720" t="str">
            <v>NR</v>
          </cell>
          <cell r="E2720">
            <v>0</v>
          </cell>
          <cell r="F2720">
            <v>0</v>
          </cell>
          <cell r="G2720">
            <v>0</v>
          </cell>
          <cell r="H2720">
            <v>0</v>
          </cell>
          <cell r="I2720">
            <v>0</v>
          </cell>
          <cell r="J2720">
            <v>0</v>
          </cell>
          <cell r="K2720">
            <v>0</v>
          </cell>
          <cell r="L2720">
            <v>0</v>
          </cell>
        </row>
        <row r="2721">
          <cell r="A2721" t="str">
            <v>IC4400 고장력볼트</v>
          </cell>
          <cell r="C2721">
            <v>0</v>
          </cell>
          <cell r="D2721" t="str">
            <v>NR</v>
          </cell>
          <cell r="E2721">
            <v>0</v>
          </cell>
          <cell r="F2721">
            <v>0</v>
          </cell>
          <cell r="G2721">
            <v>0</v>
          </cell>
          <cell r="H2721">
            <v>0</v>
          </cell>
          <cell r="I2721">
            <v>0</v>
          </cell>
          <cell r="J2721">
            <v>0</v>
          </cell>
          <cell r="K2721">
            <v>0</v>
          </cell>
          <cell r="L2721">
            <v>0</v>
          </cell>
        </row>
        <row r="2722">
          <cell r="A2722" t="str">
            <v>ID 철골조립 및 설치</v>
          </cell>
          <cell r="C2722">
            <v>0</v>
          </cell>
          <cell r="E2722">
            <v>0</v>
          </cell>
          <cell r="F2722">
            <v>0</v>
          </cell>
          <cell r="G2722">
            <v>0</v>
          </cell>
          <cell r="H2722">
            <v>0</v>
          </cell>
          <cell r="I2722">
            <v>0</v>
          </cell>
          <cell r="J2722">
            <v>0</v>
          </cell>
          <cell r="K2722">
            <v>0</v>
          </cell>
          <cell r="L2722">
            <v>0</v>
          </cell>
        </row>
        <row r="2723">
          <cell r="A2723" t="str">
            <v>ID1000 상자형 구조</v>
          </cell>
          <cell r="C2723">
            <v>0</v>
          </cell>
          <cell r="E2723">
            <v>0</v>
          </cell>
          <cell r="F2723">
            <v>0</v>
          </cell>
          <cell r="G2723">
            <v>0</v>
          </cell>
          <cell r="H2723">
            <v>0</v>
          </cell>
          <cell r="I2723">
            <v>0</v>
          </cell>
          <cell r="J2723">
            <v>0</v>
          </cell>
          <cell r="K2723">
            <v>0</v>
          </cell>
          <cell r="L2723">
            <v>0</v>
          </cell>
        </row>
        <row r="2724">
          <cell r="A2724" t="str">
            <v>ID1100 가조립</v>
          </cell>
          <cell r="C2724">
            <v>0</v>
          </cell>
          <cell r="D2724" t="str">
            <v>TON</v>
          </cell>
          <cell r="E2724">
            <v>0</v>
          </cell>
          <cell r="F2724">
            <v>0</v>
          </cell>
          <cell r="G2724">
            <v>0</v>
          </cell>
          <cell r="H2724">
            <v>0</v>
          </cell>
          <cell r="I2724">
            <v>0</v>
          </cell>
          <cell r="J2724">
            <v>0</v>
          </cell>
          <cell r="K2724">
            <v>0</v>
          </cell>
          <cell r="L2724">
            <v>0</v>
          </cell>
        </row>
        <row r="2725">
          <cell r="A2725" t="str">
            <v>ID1200 영구조립</v>
          </cell>
          <cell r="C2725">
            <v>0</v>
          </cell>
          <cell r="D2725" t="str">
            <v>TON</v>
          </cell>
          <cell r="E2725">
            <v>0</v>
          </cell>
          <cell r="F2725">
            <v>0</v>
          </cell>
          <cell r="G2725">
            <v>0</v>
          </cell>
          <cell r="H2725">
            <v>0</v>
          </cell>
          <cell r="I2725">
            <v>0</v>
          </cell>
          <cell r="J2725">
            <v>0</v>
          </cell>
          <cell r="K2725">
            <v>0</v>
          </cell>
          <cell r="L2725">
            <v>0</v>
          </cell>
        </row>
        <row r="2726">
          <cell r="A2726" t="str">
            <v>ID2000 플레이트형 구조</v>
          </cell>
          <cell r="C2726">
            <v>0</v>
          </cell>
          <cell r="E2726">
            <v>0</v>
          </cell>
          <cell r="F2726">
            <v>0</v>
          </cell>
          <cell r="G2726">
            <v>0</v>
          </cell>
          <cell r="H2726">
            <v>0</v>
          </cell>
          <cell r="I2726">
            <v>0</v>
          </cell>
          <cell r="J2726">
            <v>0</v>
          </cell>
          <cell r="K2726">
            <v>0</v>
          </cell>
          <cell r="L2726">
            <v>0</v>
          </cell>
        </row>
        <row r="2727">
          <cell r="A2727" t="str">
            <v>ID2100 가조립</v>
          </cell>
          <cell r="C2727">
            <v>0</v>
          </cell>
          <cell r="D2727" t="str">
            <v>TON</v>
          </cell>
          <cell r="E2727">
            <v>0</v>
          </cell>
          <cell r="F2727">
            <v>0</v>
          </cell>
          <cell r="G2727">
            <v>0</v>
          </cell>
          <cell r="H2727">
            <v>0</v>
          </cell>
          <cell r="I2727">
            <v>0</v>
          </cell>
          <cell r="J2727">
            <v>0</v>
          </cell>
          <cell r="K2727">
            <v>0</v>
          </cell>
          <cell r="L2727">
            <v>0</v>
          </cell>
        </row>
        <row r="2728">
          <cell r="A2728" t="str">
            <v>ID2200 영구조립</v>
          </cell>
          <cell r="C2728">
            <v>0</v>
          </cell>
          <cell r="D2728" t="str">
            <v>TON</v>
          </cell>
          <cell r="E2728">
            <v>0</v>
          </cell>
          <cell r="F2728">
            <v>0</v>
          </cell>
          <cell r="G2728">
            <v>0</v>
          </cell>
          <cell r="H2728">
            <v>0</v>
          </cell>
          <cell r="I2728">
            <v>0</v>
          </cell>
          <cell r="J2728">
            <v>0</v>
          </cell>
          <cell r="K2728">
            <v>0</v>
          </cell>
          <cell r="L2728">
            <v>0</v>
          </cell>
        </row>
        <row r="2729">
          <cell r="A2729" t="str">
            <v>ID3000 기타 구조</v>
          </cell>
          <cell r="C2729">
            <v>0</v>
          </cell>
          <cell r="E2729">
            <v>0</v>
          </cell>
          <cell r="F2729">
            <v>0</v>
          </cell>
          <cell r="G2729">
            <v>0</v>
          </cell>
          <cell r="H2729">
            <v>0</v>
          </cell>
          <cell r="I2729">
            <v>0</v>
          </cell>
          <cell r="J2729">
            <v>0</v>
          </cell>
          <cell r="K2729">
            <v>0</v>
          </cell>
          <cell r="L2729">
            <v>0</v>
          </cell>
        </row>
        <row r="2730">
          <cell r="A2730" t="str">
            <v>ID3100 가조립</v>
          </cell>
          <cell r="C2730">
            <v>0</v>
          </cell>
          <cell r="D2730" t="str">
            <v>TON</v>
          </cell>
          <cell r="E2730">
            <v>0</v>
          </cell>
          <cell r="F2730">
            <v>0</v>
          </cell>
          <cell r="G2730">
            <v>0</v>
          </cell>
          <cell r="H2730">
            <v>0</v>
          </cell>
          <cell r="I2730">
            <v>0</v>
          </cell>
          <cell r="J2730">
            <v>0</v>
          </cell>
          <cell r="K2730">
            <v>0</v>
          </cell>
          <cell r="L2730">
            <v>0</v>
          </cell>
        </row>
        <row r="2731">
          <cell r="A2731" t="str">
            <v>ID3200 영구조립</v>
          </cell>
          <cell r="C2731">
            <v>0</v>
          </cell>
          <cell r="D2731" t="str">
            <v>TON</v>
          </cell>
          <cell r="E2731">
            <v>0</v>
          </cell>
          <cell r="F2731">
            <v>0</v>
          </cell>
          <cell r="G2731">
            <v>0</v>
          </cell>
          <cell r="H2731">
            <v>0</v>
          </cell>
          <cell r="I2731">
            <v>0</v>
          </cell>
          <cell r="J2731">
            <v>0</v>
          </cell>
          <cell r="K2731">
            <v>0</v>
          </cell>
          <cell r="L2731">
            <v>0</v>
          </cell>
        </row>
        <row r="2732">
          <cell r="A2732" t="str">
            <v>ID4000 현장접합</v>
          </cell>
          <cell r="C2732">
            <v>0</v>
          </cell>
          <cell r="E2732">
            <v>0</v>
          </cell>
          <cell r="F2732">
            <v>0</v>
          </cell>
          <cell r="G2732">
            <v>0</v>
          </cell>
          <cell r="H2732">
            <v>0</v>
          </cell>
          <cell r="I2732">
            <v>0</v>
          </cell>
          <cell r="J2732">
            <v>0</v>
          </cell>
          <cell r="K2732">
            <v>0</v>
          </cell>
          <cell r="L2732">
            <v>0</v>
          </cell>
        </row>
        <row r="2733">
          <cell r="A2733" t="str">
            <v>IC4100 용접</v>
          </cell>
          <cell r="C2733">
            <v>0</v>
          </cell>
          <cell r="D2733" t="str">
            <v>M</v>
          </cell>
          <cell r="E2733">
            <v>0</v>
          </cell>
          <cell r="F2733">
            <v>0</v>
          </cell>
          <cell r="G2733">
            <v>0</v>
          </cell>
          <cell r="H2733">
            <v>0</v>
          </cell>
          <cell r="I2733">
            <v>0</v>
          </cell>
          <cell r="J2733">
            <v>0</v>
          </cell>
          <cell r="K2733">
            <v>0</v>
          </cell>
          <cell r="L2733">
            <v>0</v>
          </cell>
        </row>
        <row r="2734">
          <cell r="A2734" t="str">
            <v>IC4200 리벳</v>
          </cell>
          <cell r="C2734">
            <v>0</v>
          </cell>
          <cell r="D2734" t="str">
            <v>NR</v>
          </cell>
          <cell r="E2734">
            <v>0</v>
          </cell>
          <cell r="F2734">
            <v>0</v>
          </cell>
          <cell r="G2734">
            <v>0</v>
          </cell>
          <cell r="H2734">
            <v>0</v>
          </cell>
          <cell r="I2734">
            <v>0</v>
          </cell>
          <cell r="J2734">
            <v>0</v>
          </cell>
          <cell r="K2734">
            <v>0</v>
          </cell>
          <cell r="L2734">
            <v>0</v>
          </cell>
        </row>
        <row r="2735">
          <cell r="A2735" t="str">
            <v>IC4300 일반볼트</v>
          </cell>
          <cell r="C2735">
            <v>0</v>
          </cell>
          <cell r="D2735" t="str">
            <v>NR</v>
          </cell>
          <cell r="E2735">
            <v>0</v>
          </cell>
          <cell r="F2735">
            <v>0</v>
          </cell>
          <cell r="G2735">
            <v>0</v>
          </cell>
          <cell r="H2735">
            <v>0</v>
          </cell>
          <cell r="I2735">
            <v>0</v>
          </cell>
          <cell r="J2735">
            <v>0</v>
          </cell>
          <cell r="K2735">
            <v>0</v>
          </cell>
          <cell r="L2735">
            <v>0</v>
          </cell>
        </row>
        <row r="2736">
          <cell r="A2736" t="str">
            <v>IC4400 고장력볼트</v>
          </cell>
          <cell r="C2736">
            <v>0</v>
          </cell>
          <cell r="D2736" t="str">
            <v>NR</v>
          </cell>
          <cell r="E2736">
            <v>0</v>
          </cell>
          <cell r="F2736">
            <v>0</v>
          </cell>
          <cell r="G2736">
            <v>0</v>
          </cell>
          <cell r="H2736">
            <v>0</v>
          </cell>
          <cell r="I2736">
            <v>0</v>
          </cell>
          <cell r="J2736">
            <v>0</v>
          </cell>
          <cell r="K2736">
            <v>0</v>
          </cell>
          <cell r="L2736">
            <v>0</v>
          </cell>
        </row>
        <row r="2737">
          <cell r="A2737" t="str">
            <v>IG 공장도장</v>
          </cell>
          <cell r="C2737">
            <v>0</v>
          </cell>
          <cell r="E2737">
            <v>0</v>
          </cell>
          <cell r="F2737">
            <v>0</v>
          </cell>
          <cell r="G2737">
            <v>0</v>
          </cell>
          <cell r="H2737">
            <v>0</v>
          </cell>
          <cell r="I2737">
            <v>0</v>
          </cell>
          <cell r="J2737">
            <v>0</v>
          </cell>
          <cell r="K2737">
            <v>0</v>
          </cell>
          <cell r="L2737">
            <v>0</v>
          </cell>
        </row>
        <row r="2738">
          <cell r="A2738" t="str">
            <v>IG1100 바탕처리(Blast cleaning)</v>
          </cell>
          <cell r="C2738">
            <v>0</v>
          </cell>
          <cell r="D2738" t="str">
            <v>M2</v>
          </cell>
          <cell r="E2738">
            <v>0</v>
          </cell>
          <cell r="F2738">
            <v>0</v>
          </cell>
          <cell r="G2738">
            <v>0</v>
          </cell>
          <cell r="H2738">
            <v>0</v>
          </cell>
          <cell r="I2738">
            <v>0</v>
          </cell>
          <cell r="J2738">
            <v>0</v>
          </cell>
          <cell r="K2738">
            <v>0</v>
          </cell>
          <cell r="L2738">
            <v>0</v>
          </cell>
        </row>
        <row r="2739">
          <cell r="A2739" t="str">
            <v>IG2100 도장(Metal spraying)</v>
          </cell>
          <cell r="C2739">
            <v>0</v>
          </cell>
          <cell r="E2739">
            <v>0</v>
          </cell>
          <cell r="F2739">
            <v>0</v>
          </cell>
          <cell r="G2739">
            <v>0</v>
          </cell>
          <cell r="H2739">
            <v>0</v>
          </cell>
          <cell r="I2739">
            <v>0</v>
          </cell>
          <cell r="J2739">
            <v>0</v>
          </cell>
          <cell r="K2739">
            <v>0</v>
          </cell>
          <cell r="L2739">
            <v>0</v>
          </cell>
        </row>
        <row r="2740">
          <cell r="A2740" t="str">
            <v>IG2110 내부도장</v>
          </cell>
          <cell r="C2740">
            <v>0</v>
          </cell>
          <cell r="E2740">
            <v>0</v>
          </cell>
          <cell r="F2740">
            <v>0</v>
          </cell>
          <cell r="G2740">
            <v>0</v>
          </cell>
          <cell r="H2740">
            <v>0</v>
          </cell>
          <cell r="I2740">
            <v>0</v>
          </cell>
          <cell r="J2740">
            <v>0</v>
          </cell>
          <cell r="K2740">
            <v>0</v>
          </cell>
          <cell r="L2740">
            <v>0</v>
          </cell>
        </row>
        <row r="2741">
          <cell r="A2741" t="str">
            <v>IG2111 일반중방식 도장</v>
          </cell>
          <cell r="C2741">
            <v>0</v>
          </cell>
          <cell r="D2741" t="str">
            <v>M2</v>
          </cell>
          <cell r="E2741">
            <v>0</v>
          </cell>
          <cell r="F2741">
            <v>0</v>
          </cell>
          <cell r="G2741">
            <v>0</v>
          </cell>
          <cell r="H2741">
            <v>0</v>
          </cell>
          <cell r="I2741">
            <v>0</v>
          </cell>
          <cell r="J2741">
            <v>0</v>
          </cell>
          <cell r="K2741">
            <v>0</v>
          </cell>
          <cell r="L2741">
            <v>0</v>
          </cell>
        </row>
        <row r="2742">
          <cell r="A2742" t="str">
            <v>IG2114 수용성무기징크도료방식</v>
          </cell>
          <cell r="C2742">
            <v>0</v>
          </cell>
          <cell r="D2742" t="str">
            <v>M2</v>
          </cell>
          <cell r="E2742">
            <v>0</v>
          </cell>
          <cell r="F2742">
            <v>0</v>
          </cell>
          <cell r="G2742">
            <v>0</v>
          </cell>
          <cell r="H2742">
            <v>0</v>
          </cell>
          <cell r="I2742">
            <v>0</v>
          </cell>
          <cell r="J2742">
            <v>0</v>
          </cell>
          <cell r="K2742">
            <v>0</v>
          </cell>
          <cell r="L2742">
            <v>0</v>
          </cell>
        </row>
        <row r="2743">
          <cell r="A2743" t="str">
            <v>IG2115 타르에폭시 마감</v>
          </cell>
          <cell r="C2743">
            <v>0</v>
          </cell>
          <cell r="D2743" t="str">
            <v>M2</v>
          </cell>
          <cell r="E2743">
            <v>0</v>
          </cell>
          <cell r="F2743">
            <v>0</v>
          </cell>
          <cell r="G2743">
            <v>0</v>
          </cell>
          <cell r="H2743">
            <v>0</v>
          </cell>
          <cell r="I2743">
            <v>0</v>
          </cell>
          <cell r="J2743">
            <v>0</v>
          </cell>
          <cell r="K2743">
            <v>0</v>
          </cell>
          <cell r="L2743">
            <v>0</v>
          </cell>
        </row>
        <row r="2744">
          <cell r="A2744" t="str">
            <v>IG2116 에폭시 마감</v>
          </cell>
          <cell r="C2744">
            <v>0</v>
          </cell>
          <cell r="D2744" t="str">
            <v>M2</v>
          </cell>
          <cell r="E2744">
            <v>0</v>
          </cell>
          <cell r="F2744">
            <v>0</v>
          </cell>
          <cell r="G2744">
            <v>0</v>
          </cell>
          <cell r="H2744">
            <v>0</v>
          </cell>
          <cell r="I2744">
            <v>0</v>
          </cell>
          <cell r="J2744">
            <v>0</v>
          </cell>
          <cell r="K2744">
            <v>0</v>
          </cell>
          <cell r="L2744">
            <v>0</v>
          </cell>
        </row>
        <row r="2745">
          <cell r="A2745" t="str">
            <v>IG2117 후막형 타르에폭시 마감</v>
          </cell>
          <cell r="C2745">
            <v>0</v>
          </cell>
          <cell r="D2745" t="str">
            <v>M2</v>
          </cell>
          <cell r="E2745">
            <v>0</v>
          </cell>
          <cell r="F2745">
            <v>0</v>
          </cell>
          <cell r="G2745">
            <v>0</v>
          </cell>
          <cell r="H2745">
            <v>0</v>
          </cell>
          <cell r="I2745">
            <v>0</v>
          </cell>
          <cell r="J2745">
            <v>0</v>
          </cell>
          <cell r="K2745">
            <v>0</v>
          </cell>
          <cell r="L2745">
            <v>0</v>
          </cell>
        </row>
        <row r="2746">
          <cell r="A2746" t="str">
            <v>IG2120 외부도장</v>
          </cell>
          <cell r="C2746">
            <v>0</v>
          </cell>
          <cell r="E2746">
            <v>0</v>
          </cell>
          <cell r="F2746">
            <v>0</v>
          </cell>
          <cell r="G2746">
            <v>0</v>
          </cell>
          <cell r="H2746">
            <v>0</v>
          </cell>
          <cell r="I2746">
            <v>0</v>
          </cell>
          <cell r="J2746">
            <v>0</v>
          </cell>
          <cell r="K2746">
            <v>0</v>
          </cell>
          <cell r="L2746">
            <v>0</v>
          </cell>
        </row>
        <row r="2747">
          <cell r="A2747" t="str">
            <v>IG2121 일반중방식 도장</v>
          </cell>
          <cell r="C2747">
            <v>0</v>
          </cell>
          <cell r="D2747" t="str">
            <v>M2</v>
          </cell>
          <cell r="E2747">
            <v>0</v>
          </cell>
          <cell r="F2747">
            <v>0</v>
          </cell>
          <cell r="G2747">
            <v>0</v>
          </cell>
          <cell r="H2747">
            <v>0</v>
          </cell>
          <cell r="I2747">
            <v>0</v>
          </cell>
          <cell r="J2747">
            <v>0</v>
          </cell>
          <cell r="K2747">
            <v>0</v>
          </cell>
          <cell r="L2747">
            <v>0</v>
          </cell>
        </row>
        <row r="2748">
          <cell r="A2748" t="str">
            <v>IG2122 내후성 중방식 도장</v>
          </cell>
          <cell r="C2748">
            <v>0</v>
          </cell>
          <cell r="D2748" t="str">
            <v>M2</v>
          </cell>
          <cell r="E2748">
            <v>0</v>
          </cell>
          <cell r="F2748">
            <v>0</v>
          </cell>
          <cell r="G2748">
            <v>0</v>
          </cell>
          <cell r="H2748">
            <v>0</v>
          </cell>
          <cell r="I2748">
            <v>0</v>
          </cell>
          <cell r="J2748">
            <v>0</v>
          </cell>
          <cell r="K2748">
            <v>0</v>
          </cell>
          <cell r="L2748">
            <v>0</v>
          </cell>
        </row>
        <row r="2749">
          <cell r="A2749" t="str">
            <v>IG2123 초내후성 중방식 도장</v>
          </cell>
          <cell r="C2749">
            <v>0</v>
          </cell>
          <cell r="D2749" t="str">
            <v>M2</v>
          </cell>
          <cell r="E2749">
            <v>0</v>
          </cell>
          <cell r="F2749">
            <v>0</v>
          </cell>
          <cell r="G2749">
            <v>0</v>
          </cell>
          <cell r="H2749">
            <v>0</v>
          </cell>
          <cell r="I2749">
            <v>0</v>
          </cell>
          <cell r="J2749">
            <v>0</v>
          </cell>
          <cell r="K2749">
            <v>0</v>
          </cell>
          <cell r="L2749">
            <v>0</v>
          </cell>
        </row>
        <row r="2750">
          <cell r="A2750" t="str">
            <v>IG2124 수용성무기징크도료방식</v>
          </cell>
          <cell r="C2750">
            <v>0</v>
          </cell>
          <cell r="D2750" t="str">
            <v>M2</v>
          </cell>
          <cell r="E2750">
            <v>0</v>
          </cell>
          <cell r="F2750">
            <v>0</v>
          </cell>
          <cell r="G2750">
            <v>0</v>
          </cell>
          <cell r="H2750">
            <v>0</v>
          </cell>
          <cell r="I2750">
            <v>0</v>
          </cell>
          <cell r="J2750">
            <v>0</v>
          </cell>
          <cell r="K2750">
            <v>0</v>
          </cell>
          <cell r="L2750">
            <v>0</v>
          </cell>
        </row>
        <row r="2751">
          <cell r="A2751" t="str">
            <v>IG2125 녹안정화처리</v>
          </cell>
          <cell r="C2751">
            <v>0</v>
          </cell>
          <cell r="D2751" t="str">
            <v>M2</v>
          </cell>
          <cell r="E2751">
            <v>0</v>
          </cell>
          <cell r="F2751">
            <v>0</v>
          </cell>
          <cell r="G2751">
            <v>0</v>
          </cell>
          <cell r="H2751">
            <v>0</v>
          </cell>
          <cell r="I2751">
            <v>0</v>
          </cell>
          <cell r="J2751">
            <v>0</v>
          </cell>
          <cell r="K2751">
            <v>0</v>
          </cell>
          <cell r="L2751">
            <v>0</v>
          </cell>
        </row>
        <row r="2752">
          <cell r="A2752" t="str">
            <v>IG2130 연결판 도장</v>
          </cell>
          <cell r="C2752">
            <v>0</v>
          </cell>
          <cell r="E2752">
            <v>0</v>
          </cell>
          <cell r="F2752">
            <v>0</v>
          </cell>
          <cell r="G2752">
            <v>0</v>
          </cell>
          <cell r="H2752">
            <v>0</v>
          </cell>
          <cell r="I2752">
            <v>0</v>
          </cell>
          <cell r="J2752">
            <v>0</v>
          </cell>
          <cell r="K2752">
            <v>0</v>
          </cell>
          <cell r="L2752">
            <v>0</v>
          </cell>
        </row>
        <row r="2753">
          <cell r="A2753" t="str">
            <v>IG2131 일반중방식 도장</v>
          </cell>
          <cell r="C2753">
            <v>0</v>
          </cell>
          <cell r="D2753" t="str">
            <v>M2</v>
          </cell>
          <cell r="E2753">
            <v>0</v>
          </cell>
          <cell r="F2753">
            <v>0</v>
          </cell>
          <cell r="G2753">
            <v>0</v>
          </cell>
          <cell r="H2753">
            <v>0</v>
          </cell>
          <cell r="I2753">
            <v>0</v>
          </cell>
          <cell r="J2753">
            <v>0</v>
          </cell>
          <cell r="K2753">
            <v>0</v>
          </cell>
          <cell r="L2753">
            <v>0</v>
          </cell>
        </row>
        <row r="2754">
          <cell r="A2754" t="str">
            <v>IG2132 내후성 중방식 도장</v>
          </cell>
          <cell r="C2754">
            <v>0</v>
          </cell>
          <cell r="D2754" t="str">
            <v>M2</v>
          </cell>
          <cell r="E2754">
            <v>0</v>
          </cell>
          <cell r="F2754">
            <v>0</v>
          </cell>
          <cell r="G2754">
            <v>0</v>
          </cell>
          <cell r="H2754">
            <v>0</v>
          </cell>
          <cell r="I2754">
            <v>0</v>
          </cell>
          <cell r="J2754">
            <v>0</v>
          </cell>
          <cell r="K2754">
            <v>0</v>
          </cell>
          <cell r="L2754">
            <v>0</v>
          </cell>
        </row>
        <row r="2755">
          <cell r="A2755" t="str">
            <v>IG2133 초내후성 중방식 도장</v>
          </cell>
          <cell r="C2755">
            <v>0</v>
          </cell>
          <cell r="D2755" t="str">
            <v>M2</v>
          </cell>
          <cell r="E2755">
            <v>0</v>
          </cell>
          <cell r="F2755">
            <v>0</v>
          </cell>
          <cell r="G2755">
            <v>0</v>
          </cell>
          <cell r="H2755">
            <v>0</v>
          </cell>
          <cell r="I2755">
            <v>0</v>
          </cell>
          <cell r="J2755">
            <v>0</v>
          </cell>
          <cell r="K2755">
            <v>0</v>
          </cell>
          <cell r="L2755">
            <v>0</v>
          </cell>
        </row>
        <row r="2756">
          <cell r="A2756" t="str">
            <v>IG2134 수용성무기징크도료방식</v>
          </cell>
          <cell r="C2756">
            <v>0</v>
          </cell>
          <cell r="D2756" t="str">
            <v>M2</v>
          </cell>
          <cell r="E2756">
            <v>0</v>
          </cell>
          <cell r="F2756">
            <v>0</v>
          </cell>
          <cell r="G2756">
            <v>0</v>
          </cell>
          <cell r="H2756">
            <v>0</v>
          </cell>
          <cell r="I2756">
            <v>0</v>
          </cell>
          <cell r="J2756">
            <v>0</v>
          </cell>
          <cell r="K2756">
            <v>0</v>
          </cell>
          <cell r="L2756">
            <v>0</v>
          </cell>
        </row>
        <row r="2757">
          <cell r="A2757" t="str">
            <v>IG2135 녹안정화처리</v>
          </cell>
          <cell r="C2757">
            <v>0</v>
          </cell>
          <cell r="D2757" t="str">
            <v>M2</v>
          </cell>
          <cell r="E2757">
            <v>0</v>
          </cell>
          <cell r="F2757">
            <v>0</v>
          </cell>
          <cell r="G2757">
            <v>0</v>
          </cell>
          <cell r="H2757">
            <v>0</v>
          </cell>
          <cell r="I2757">
            <v>0</v>
          </cell>
          <cell r="J2757">
            <v>0</v>
          </cell>
          <cell r="K2757">
            <v>0</v>
          </cell>
          <cell r="L2757">
            <v>0</v>
          </cell>
        </row>
        <row r="2758">
          <cell r="A2758" t="str">
            <v>IG2140 외부포장면 도장</v>
          </cell>
          <cell r="C2758">
            <v>0</v>
          </cell>
          <cell r="E2758">
            <v>0</v>
          </cell>
          <cell r="F2758">
            <v>0</v>
          </cell>
          <cell r="G2758">
            <v>0</v>
          </cell>
          <cell r="H2758">
            <v>0</v>
          </cell>
          <cell r="I2758">
            <v>0</v>
          </cell>
          <cell r="J2758">
            <v>0</v>
          </cell>
          <cell r="K2758">
            <v>0</v>
          </cell>
          <cell r="L2758">
            <v>0</v>
          </cell>
        </row>
        <row r="2759">
          <cell r="A2759" t="str">
            <v>IG2141 일반중방식 도장</v>
          </cell>
          <cell r="C2759">
            <v>0</v>
          </cell>
          <cell r="D2759" t="str">
            <v>M2</v>
          </cell>
          <cell r="E2759">
            <v>0</v>
          </cell>
          <cell r="F2759">
            <v>0</v>
          </cell>
          <cell r="G2759">
            <v>0</v>
          </cell>
          <cell r="H2759">
            <v>0</v>
          </cell>
          <cell r="I2759">
            <v>0</v>
          </cell>
          <cell r="J2759">
            <v>0</v>
          </cell>
          <cell r="K2759">
            <v>0</v>
          </cell>
          <cell r="L2759">
            <v>0</v>
          </cell>
        </row>
        <row r="2760">
          <cell r="A2760" t="str">
            <v>IG2142 내후성 중방식 도장</v>
          </cell>
          <cell r="C2760">
            <v>0</v>
          </cell>
          <cell r="D2760" t="str">
            <v>M2</v>
          </cell>
          <cell r="E2760">
            <v>0</v>
          </cell>
          <cell r="F2760">
            <v>0</v>
          </cell>
          <cell r="G2760">
            <v>0</v>
          </cell>
          <cell r="H2760">
            <v>0</v>
          </cell>
          <cell r="I2760">
            <v>0</v>
          </cell>
          <cell r="J2760">
            <v>0</v>
          </cell>
          <cell r="K2760">
            <v>0</v>
          </cell>
          <cell r="L2760">
            <v>0</v>
          </cell>
        </row>
        <row r="2761">
          <cell r="A2761" t="str">
            <v>IG2143 초내후성 중방식 도장</v>
          </cell>
          <cell r="C2761">
            <v>0</v>
          </cell>
          <cell r="D2761" t="str">
            <v>M2</v>
          </cell>
          <cell r="E2761">
            <v>0</v>
          </cell>
          <cell r="F2761">
            <v>0</v>
          </cell>
          <cell r="G2761">
            <v>0</v>
          </cell>
          <cell r="H2761">
            <v>0</v>
          </cell>
          <cell r="I2761">
            <v>0</v>
          </cell>
          <cell r="J2761">
            <v>0</v>
          </cell>
          <cell r="K2761">
            <v>0</v>
          </cell>
          <cell r="L2761">
            <v>0</v>
          </cell>
        </row>
        <row r="2762">
          <cell r="A2762" t="str">
            <v>IG2144 수용성무기징크도료방식</v>
          </cell>
          <cell r="C2762">
            <v>0</v>
          </cell>
          <cell r="D2762" t="str">
            <v>M2</v>
          </cell>
          <cell r="E2762">
            <v>0</v>
          </cell>
          <cell r="F2762">
            <v>0</v>
          </cell>
          <cell r="G2762">
            <v>0</v>
          </cell>
          <cell r="H2762">
            <v>0</v>
          </cell>
          <cell r="I2762">
            <v>0</v>
          </cell>
          <cell r="J2762">
            <v>0</v>
          </cell>
          <cell r="K2762">
            <v>0</v>
          </cell>
          <cell r="L2762">
            <v>0</v>
          </cell>
        </row>
        <row r="2763">
          <cell r="A2763" t="str">
            <v>IG2170 내외부BOLT 및 NUT 도장</v>
          </cell>
          <cell r="C2763">
            <v>0</v>
          </cell>
          <cell r="D2763" t="str">
            <v>TON</v>
          </cell>
          <cell r="E2763">
            <v>0</v>
          </cell>
          <cell r="F2763">
            <v>0</v>
          </cell>
          <cell r="G2763">
            <v>0</v>
          </cell>
          <cell r="H2763">
            <v>0</v>
          </cell>
          <cell r="I2763">
            <v>0</v>
          </cell>
          <cell r="J2763">
            <v>0</v>
          </cell>
          <cell r="K2763">
            <v>0</v>
          </cell>
          <cell r="L2763">
            <v>0</v>
          </cell>
        </row>
        <row r="2764">
          <cell r="A2764" t="str">
            <v>IG2171 내외부BOLT 및 NUT 도장</v>
          </cell>
          <cell r="B2764" t="str">
            <v>녹안정화처리</v>
          </cell>
          <cell r="C2764">
            <v>0</v>
          </cell>
          <cell r="D2764" t="str">
            <v>M2</v>
          </cell>
          <cell r="E2764">
            <v>0</v>
          </cell>
          <cell r="F2764">
            <v>0</v>
          </cell>
          <cell r="G2764">
            <v>0</v>
          </cell>
          <cell r="H2764">
            <v>0</v>
          </cell>
          <cell r="I2764">
            <v>0</v>
          </cell>
          <cell r="J2764">
            <v>0</v>
          </cell>
          <cell r="K2764">
            <v>0</v>
          </cell>
          <cell r="L2764">
            <v>0</v>
          </cell>
        </row>
        <row r="2765">
          <cell r="A2765" t="str">
            <v>IG2180 주부재연결부도장</v>
          </cell>
          <cell r="C2765">
            <v>0</v>
          </cell>
          <cell r="D2765" t="str">
            <v>M2</v>
          </cell>
          <cell r="E2765">
            <v>0</v>
          </cell>
          <cell r="F2765">
            <v>0</v>
          </cell>
          <cell r="G2765">
            <v>0</v>
          </cell>
          <cell r="H2765">
            <v>0</v>
          </cell>
          <cell r="I2765">
            <v>0</v>
          </cell>
          <cell r="J2765">
            <v>0</v>
          </cell>
          <cell r="K2765">
            <v>0</v>
          </cell>
          <cell r="L2765">
            <v>0</v>
          </cell>
        </row>
        <row r="2766">
          <cell r="A2766" t="str">
            <v>IG2181 주부재연결부도장</v>
          </cell>
          <cell r="B2766" t="str">
            <v>녹안정화처리</v>
          </cell>
          <cell r="C2766">
            <v>0</v>
          </cell>
          <cell r="D2766" t="str">
            <v>M2</v>
          </cell>
          <cell r="E2766">
            <v>0</v>
          </cell>
          <cell r="F2766">
            <v>0</v>
          </cell>
          <cell r="G2766">
            <v>0</v>
          </cell>
          <cell r="H2766">
            <v>0</v>
          </cell>
          <cell r="I2766">
            <v>0</v>
          </cell>
          <cell r="J2766">
            <v>0</v>
          </cell>
          <cell r="K2766">
            <v>0</v>
          </cell>
          <cell r="L2766">
            <v>0</v>
          </cell>
        </row>
        <row r="2767">
          <cell r="A2767" t="str">
            <v>IH 현장도장</v>
          </cell>
          <cell r="C2767">
            <v>0</v>
          </cell>
          <cell r="E2767">
            <v>0</v>
          </cell>
          <cell r="F2767">
            <v>0</v>
          </cell>
          <cell r="G2767">
            <v>0</v>
          </cell>
          <cell r="H2767">
            <v>0</v>
          </cell>
          <cell r="I2767">
            <v>0</v>
          </cell>
          <cell r="J2767">
            <v>0</v>
          </cell>
          <cell r="K2767">
            <v>0</v>
          </cell>
          <cell r="L2767">
            <v>0</v>
          </cell>
        </row>
        <row r="2768">
          <cell r="A2768" t="str">
            <v>IH2100 도장(Metal spraying)</v>
          </cell>
          <cell r="C2768">
            <v>0</v>
          </cell>
          <cell r="E2768">
            <v>0</v>
          </cell>
          <cell r="F2768">
            <v>0</v>
          </cell>
          <cell r="G2768">
            <v>0</v>
          </cell>
          <cell r="H2768">
            <v>0</v>
          </cell>
          <cell r="I2768">
            <v>0</v>
          </cell>
          <cell r="J2768">
            <v>0</v>
          </cell>
          <cell r="K2768">
            <v>0</v>
          </cell>
          <cell r="L2768">
            <v>0</v>
          </cell>
        </row>
        <row r="2769">
          <cell r="A2769" t="str">
            <v>IH2120 외부도장</v>
          </cell>
          <cell r="C2769">
            <v>0</v>
          </cell>
          <cell r="E2769">
            <v>0</v>
          </cell>
          <cell r="F2769">
            <v>0</v>
          </cell>
          <cell r="G2769">
            <v>0</v>
          </cell>
          <cell r="H2769">
            <v>0</v>
          </cell>
          <cell r="I2769">
            <v>0</v>
          </cell>
          <cell r="J2769">
            <v>0</v>
          </cell>
          <cell r="K2769">
            <v>0</v>
          </cell>
          <cell r="L2769">
            <v>0</v>
          </cell>
        </row>
        <row r="2770">
          <cell r="A2770" t="str">
            <v>IH2121 일반중방식 도장</v>
          </cell>
          <cell r="C2770">
            <v>0</v>
          </cell>
          <cell r="D2770" t="str">
            <v>M2</v>
          </cell>
          <cell r="E2770">
            <v>0</v>
          </cell>
          <cell r="F2770">
            <v>0</v>
          </cell>
          <cell r="G2770">
            <v>0</v>
          </cell>
          <cell r="H2770">
            <v>0</v>
          </cell>
          <cell r="I2770">
            <v>0</v>
          </cell>
          <cell r="J2770">
            <v>0</v>
          </cell>
          <cell r="K2770">
            <v>0</v>
          </cell>
          <cell r="L2770">
            <v>0</v>
          </cell>
        </row>
        <row r="2771">
          <cell r="A2771" t="str">
            <v>IH2122 내후성 중방식 도장</v>
          </cell>
          <cell r="C2771">
            <v>0</v>
          </cell>
          <cell r="D2771" t="str">
            <v>M2</v>
          </cell>
          <cell r="E2771">
            <v>0</v>
          </cell>
          <cell r="F2771">
            <v>0</v>
          </cell>
          <cell r="G2771">
            <v>0</v>
          </cell>
          <cell r="H2771">
            <v>0</v>
          </cell>
          <cell r="I2771">
            <v>0</v>
          </cell>
          <cell r="J2771">
            <v>0</v>
          </cell>
          <cell r="K2771">
            <v>0</v>
          </cell>
          <cell r="L2771">
            <v>0</v>
          </cell>
        </row>
        <row r="2772">
          <cell r="A2772" t="str">
            <v>IH2123 초내후성 중방식 도장</v>
          </cell>
          <cell r="C2772">
            <v>0</v>
          </cell>
          <cell r="D2772" t="str">
            <v>M2</v>
          </cell>
          <cell r="E2772">
            <v>0</v>
          </cell>
          <cell r="F2772">
            <v>0</v>
          </cell>
          <cell r="G2772">
            <v>0</v>
          </cell>
          <cell r="H2772">
            <v>0</v>
          </cell>
          <cell r="I2772">
            <v>0</v>
          </cell>
          <cell r="J2772">
            <v>0</v>
          </cell>
          <cell r="K2772">
            <v>0</v>
          </cell>
          <cell r="L2772">
            <v>0</v>
          </cell>
        </row>
        <row r="2773">
          <cell r="A2773" t="str">
            <v>IH2124 녹안정화처리</v>
          </cell>
          <cell r="C2773">
            <v>0</v>
          </cell>
          <cell r="D2773" t="str">
            <v>M2</v>
          </cell>
          <cell r="E2773">
            <v>0</v>
          </cell>
          <cell r="F2773">
            <v>0</v>
          </cell>
          <cell r="G2773">
            <v>0</v>
          </cell>
          <cell r="H2773">
            <v>0</v>
          </cell>
          <cell r="I2773">
            <v>0</v>
          </cell>
          <cell r="J2773">
            <v>0</v>
          </cell>
          <cell r="K2773">
            <v>0</v>
          </cell>
          <cell r="L2773">
            <v>0</v>
          </cell>
        </row>
        <row r="2774">
          <cell r="A2774" t="str">
            <v>IH2150 외부BOLT 및 연결판도장</v>
          </cell>
          <cell r="C2774">
            <v>0</v>
          </cell>
          <cell r="E2774">
            <v>0</v>
          </cell>
          <cell r="F2774">
            <v>0</v>
          </cell>
          <cell r="G2774">
            <v>0</v>
          </cell>
          <cell r="H2774">
            <v>0</v>
          </cell>
          <cell r="I2774">
            <v>0</v>
          </cell>
          <cell r="J2774">
            <v>0</v>
          </cell>
          <cell r="K2774">
            <v>0</v>
          </cell>
          <cell r="L2774">
            <v>0</v>
          </cell>
        </row>
        <row r="2775">
          <cell r="A2775" t="str">
            <v>IH2151 일반중방식 도장</v>
          </cell>
          <cell r="C2775">
            <v>0</v>
          </cell>
          <cell r="D2775" t="str">
            <v>M2</v>
          </cell>
          <cell r="E2775">
            <v>0</v>
          </cell>
          <cell r="F2775">
            <v>0</v>
          </cell>
          <cell r="G2775">
            <v>0</v>
          </cell>
          <cell r="H2775">
            <v>0</v>
          </cell>
          <cell r="I2775">
            <v>0</v>
          </cell>
          <cell r="J2775">
            <v>0</v>
          </cell>
          <cell r="K2775">
            <v>0</v>
          </cell>
          <cell r="L2775">
            <v>0</v>
          </cell>
        </row>
        <row r="2776">
          <cell r="A2776" t="str">
            <v>IH2152 내후성 중방식 도장</v>
          </cell>
          <cell r="C2776">
            <v>0</v>
          </cell>
          <cell r="D2776" t="str">
            <v>M2</v>
          </cell>
          <cell r="E2776">
            <v>0</v>
          </cell>
          <cell r="F2776">
            <v>0</v>
          </cell>
          <cell r="G2776">
            <v>0</v>
          </cell>
          <cell r="H2776">
            <v>0</v>
          </cell>
          <cell r="I2776">
            <v>0</v>
          </cell>
          <cell r="J2776">
            <v>0</v>
          </cell>
          <cell r="K2776">
            <v>0</v>
          </cell>
          <cell r="L2776">
            <v>0</v>
          </cell>
        </row>
        <row r="2777">
          <cell r="A2777" t="str">
            <v>IH2153 초내후성 중방식 도장</v>
          </cell>
          <cell r="C2777">
            <v>0</v>
          </cell>
          <cell r="D2777" t="str">
            <v>M2</v>
          </cell>
          <cell r="E2777">
            <v>0</v>
          </cell>
          <cell r="F2777">
            <v>0</v>
          </cell>
          <cell r="G2777">
            <v>0</v>
          </cell>
          <cell r="H2777">
            <v>0</v>
          </cell>
          <cell r="I2777">
            <v>0</v>
          </cell>
          <cell r="J2777">
            <v>0</v>
          </cell>
          <cell r="K2777">
            <v>0</v>
          </cell>
          <cell r="L2777">
            <v>0</v>
          </cell>
        </row>
        <row r="2778">
          <cell r="A2778" t="str">
            <v>IH2154 수용성무기징크도료방식</v>
          </cell>
          <cell r="C2778">
            <v>0</v>
          </cell>
          <cell r="D2778" t="str">
            <v>M2</v>
          </cell>
          <cell r="E2778">
            <v>0</v>
          </cell>
          <cell r="F2778">
            <v>0</v>
          </cell>
          <cell r="G2778">
            <v>0</v>
          </cell>
          <cell r="H2778">
            <v>0</v>
          </cell>
          <cell r="I2778">
            <v>0</v>
          </cell>
          <cell r="J2778">
            <v>0</v>
          </cell>
          <cell r="K2778">
            <v>0</v>
          </cell>
          <cell r="L2778">
            <v>0</v>
          </cell>
        </row>
        <row r="2779">
          <cell r="A2779" t="str">
            <v>IH2155 녹안정화처리</v>
          </cell>
          <cell r="C2779">
            <v>0</v>
          </cell>
          <cell r="D2779" t="str">
            <v>M2</v>
          </cell>
          <cell r="E2779">
            <v>0</v>
          </cell>
          <cell r="F2779">
            <v>0</v>
          </cell>
          <cell r="G2779">
            <v>0</v>
          </cell>
          <cell r="H2779">
            <v>0</v>
          </cell>
          <cell r="I2779">
            <v>0</v>
          </cell>
          <cell r="J2779">
            <v>0</v>
          </cell>
          <cell r="K2779">
            <v>0</v>
          </cell>
          <cell r="L2779">
            <v>0</v>
          </cell>
        </row>
        <row r="2780">
          <cell r="A2780" t="str">
            <v>IH2160 내부BOLT 및 연결판도장</v>
          </cell>
          <cell r="C2780">
            <v>0</v>
          </cell>
          <cell r="E2780">
            <v>0</v>
          </cell>
          <cell r="F2780">
            <v>0</v>
          </cell>
          <cell r="G2780">
            <v>0</v>
          </cell>
          <cell r="H2780">
            <v>0</v>
          </cell>
          <cell r="I2780">
            <v>0</v>
          </cell>
          <cell r="J2780">
            <v>0</v>
          </cell>
          <cell r="K2780">
            <v>0</v>
          </cell>
          <cell r="L2780">
            <v>0</v>
          </cell>
        </row>
        <row r="2781">
          <cell r="A2781" t="str">
            <v>IH2161 일반중방식 도장</v>
          </cell>
          <cell r="C2781">
            <v>0</v>
          </cell>
          <cell r="D2781" t="str">
            <v>M2</v>
          </cell>
          <cell r="E2781">
            <v>0</v>
          </cell>
          <cell r="F2781">
            <v>0</v>
          </cell>
          <cell r="G2781">
            <v>0</v>
          </cell>
          <cell r="H2781">
            <v>0</v>
          </cell>
          <cell r="I2781">
            <v>0</v>
          </cell>
          <cell r="J2781">
            <v>0</v>
          </cell>
          <cell r="K2781">
            <v>0</v>
          </cell>
          <cell r="L2781">
            <v>0</v>
          </cell>
        </row>
        <row r="2782">
          <cell r="A2782" t="str">
            <v>IH2162 내후성 중방식 도장</v>
          </cell>
          <cell r="C2782">
            <v>0</v>
          </cell>
          <cell r="D2782" t="str">
            <v>M2</v>
          </cell>
          <cell r="E2782">
            <v>0</v>
          </cell>
          <cell r="F2782">
            <v>0</v>
          </cell>
          <cell r="G2782">
            <v>0</v>
          </cell>
          <cell r="H2782">
            <v>0</v>
          </cell>
          <cell r="I2782">
            <v>0</v>
          </cell>
          <cell r="J2782">
            <v>0</v>
          </cell>
          <cell r="K2782">
            <v>0</v>
          </cell>
          <cell r="L2782">
            <v>0</v>
          </cell>
        </row>
        <row r="2783">
          <cell r="A2783" t="str">
            <v>IH2163 초내후성 중방식 도장</v>
          </cell>
          <cell r="C2783">
            <v>0</v>
          </cell>
          <cell r="D2783" t="str">
            <v>M2</v>
          </cell>
          <cell r="E2783">
            <v>0</v>
          </cell>
          <cell r="F2783">
            <v>0</v>
          </cell>
          <cell r="G2783">
            <v>0</v>
          </cell>
          <cell r="H2783">
            <v>0</v>
          </cell>
          <cell r="I2783">
            <v>0</v>
          </cell>
          <cell r="J2783">
            <v>0</v>
          </cell>
          <cell r="K2783">
            <v>0</v>
          </cell>
          <cell r="L2783">
            <v>0</v>
          </cell>
        </row>
        <row r="2784">
          <cell r="A2784" t="str">
            <v>IH2164 수용성무기징크도료방식</v>
          </cell>
          <cell r="C2784">
            <v>0</v>
          </cell>
          <cell r="D2784" t="str">
            <v>M2</v>
          </cell>
          <cell r="E2784">
            <v>0</v>
          </cell>
          <cell r="F2784">
            <v>0</v>
          </cell>
          <cell r="G2784">
            <v>0</v>
          </cell>
          <cell r="H2784">
            <v>0</v>
          </cell>
          <cell r="I2784">
            <v>0</v>
          </cell>
          <cell r="J2784">
            <v>0</v>
          </cell>
          <cell r="K2784">
            <v>0</v>
          </cell>
          <cell r="L2784">
            <v>0</v>
          </cell>
        </row>
        <row r="2785">
          <cell r="A2785" t="str">
            <v>IH2165 타르에폭시 마감</v>
          </cell>
          <cell r="C2785">
            <v>0</v>
          </cell>
          <cell r="D2785" t="str">
            <v>M2</v>
          </cell>
          <cell r="E2785">
            <v>0</v>
          </cell>
          <cell r="F2785">
            <v>0</v>
          </cell>
          <cell r="G2785">
            <v>0</v>
          </cell>
          <cell r="H2785">
            <v>0</v>
          </cell>
          <cell r="I2785">
            <v>0</v>
          </cell>
          <cell r="J2785">
            <v>0</v>
          </cell>
          <cell r="K2785">
            <v>0</v>
          </cell>
          <cell r="L2785">
            <v>0</v>
          </cell>
        </row>
        <row r="2786">
          <cell r="A2786" t="str">
            <v>IH2166 에폭시 마감</v>
          </cell>
          <cell r="C2786">
            <v>0</v>
          </cell>
          <cell r="D2786" t="str">
            <v>M2</v>
          </cell>
          <cell r="E2786">
            <v>0</v>
          </cell>
          <cell r="F2786">
            <v>0</v>
          </cell>
          <cell r="G2786">
            <v>0</v>
          </cell>
          <cell r="H2786">
            <v>0</v>
          </cell>
          <cell r="I2786">
            <v>0</v>
          </cell>
          <cell r="J2786">
            <v>0</v>
          </cell>
          <cell r="K2786">
            <v>0</v>
          </cell>
          <cell r="L2786">
            <v>0</v>
          </cell>
        </row>
        <row r="2787">
          <cell r="A2787" t="str">
            <v>IH2167 후막형 타르에폭시 마감</v>
          </cell>
          <cell r="C2787">
            <v>0</v>
          </cell>
          <cell r="D2787" t="str">
            <v>M2</v>
          </cell>
          <cell r="E2787">
            <v>0</v>
          </cell>
          <cell r="F2787">
            <v>0</v>
          </cell>
          <cell r="G2787">
            <v>0</v>
          </cell>
          <cell r="H2787">
            <v>0</v>
          </cell>
          <cell r="I2787">
            <v>0</v>
          </cell>
          <cell r="J2787">
            <v>0</v>
          </cell>
          <cell r="K2787">
            <v>0</v>
          </cell>
          <cell r="L2787">
            <v>0</v>
          </cell>
        </row>
        <row r="2788">
          <cell r="A2788" t="str">
            <v>EG 포스트텐션 프리스트레싱</v>
          </cell>
          <cell r="C2788">
            <v>0</v>
          </cell>
          <cell r="E2788">
            <v>0</v>
          </cell>
          <cell r="F2788">
            <v>328445</v>
          </cell>
          <cell r="G2788">
            <v>0</v>
          </cell>
          <cell r="H2788">
            <v>634322</v>
          </cell>
          <cell r="I2788">
            <v>0</v>
          </cell>
          <cell r="J2788">
            <v>0</v>
          </cell>
          <cell r="K2788">
            <v>0</v>
          </cell>
          <cell r="L2788">
            <v>962767</v>
          </cell>
        </row>
        <row r="2789">
          <cell r="A2789" t="str">
            <v>EG1000 덕트의 형성</v>
          </cell>
          <cell r="C2789">
            <v>0</v>
          </cell>
          <cell r="E2789">
            <v>0</v>
          </cell>
          <cell r="F2789">
            <v>0</v>
          </cell>
          <cell r="G2789">
            <v>0</v>
          </cell>
          <cell r="H2789">
            <v>0</v>
          </cell>
          <cell r="I2789">
            <v>0</v>
          </cell>
          <cell r="J2789">
            <v>0</v>
          </cell>
          <cell r="K2789">
            <v>0</v>
          </cell>
          <cell r="L2789">
            <v>0</v>
          </cell>
        </row>
        <row r="2790">
          <cell r="A2790" t="str">
            <v>EG1100 덕트형성(쉬스관사용)</v>
          </cell>
          <cell r="C2790">
            <v>0</v>
          </cell>
          <cell r="E2790">
            <v>0</v>
          </cell>
          <cell r="F2790">
            <v>0</v>
          </cell>
          <cell r="G2790">
            <v>0</v>
          </cell>
          <cell r="H2790">
            <v>0</v>
          </cell>
          <cell r="I2790">
            <v>0</v>
          </cell>
          <cell r="J2790">
            <v>0</v>
          </cell>
          <cell r="K2790">
            <v>0</v>
          </cell>
          <cell r="L2790">
            <v>0</v>
          </cell>
        </row>
        <row r="2791">
          <cell r="A2791" t="str">
            <v>EG1101 D = 130M/M</v>
          </cell>
          <cell r="C2791">
            <v>0</v>
          </cell>
          <cell r="D2791" t="str">
            <v>M</v>
          </cell>
          <cell r="E2791">
            <v>0</v>
          </cell>
          <cell r="F2791">
            <v>0</v>
          </cell>
          <cell r="G2791">
            <v>0</v>
          </cell>
          <cell r="H2791">
            <v>0</v>
          </cell>
          <cell r="I2791">
            <v>0</v>
          </cell>
          <cell r="J2791">
            <v>0</v>
          </cell>
          <cell r="K2791">
            <v>0</v>
          </cell>
          <cell r="L2791">
            <v>0</v>
          </cell>
        </row>
        <row r="2792">
          <cell r="A2792" t="str">
            <v>EG1102 D = 110M/M</v>
          </cell>
          <cell r="C2792">
            <v>0</v>
          </cell>
          <cell r="D2792" t="str">
            <v>M</v>
          </cell>
          <cell r="E2792">
            <v>0</v>
          </cell>
          <cell r="F2792">
            <v>0</v>
          </cell>
          <cell r="G2792">
            <v>0</v>
          </cell>
          <cell r="H2792">
            <v>0</v>
          </cell>
          <cell r="I2792">
            <v>0</v>
          </cell>
          <cell r="J2792">
            <v>0</v>
          </cell>
          <cell r="K2792">
            <v>0</v>
          </cell>
          <cell r="L2792">
            <v>0</v>
          </cell>
        </row>
        <row r="2793">
          <cell r="A2793" t="str">
            <v>EG1103 D = 100M/M</v>
          </cell>
          <cell r="C2793">
            <v>0</v>
          </cell>
          <cell r="D2793" t="str">
            <v>M</v>
          </cell>
          <cell r="E2793">
            <v>0</v>
          </cell>
          <cell r="F2793">
            <v>0</v>
          </cell>
          <cell r="G2793">
            <v>0</v>
          </cell>
          <cell r="H2793">
            <v>0</v>
          </cell>
          <cell r="I2793">
            <v>0</v>
          </cell>
          <cell r="J2793">
            <v>0</v>
          </cell>
          <cell r="K2793">
            <v>0</v>
          </cell>
          <cell r="L2793">
            <v>0</v>
          </cell>
        </row>
        <row r="2794">
          <cell r="A2794" t="str">
            <v>EG1104 D = 90M/M</v>
          </cell>
          <cell r="C2794">
            <v>0</v>
          </cell>
          <cell r="D2794" t="str">
            <v>M</v>
          </cell>
          <cell r="E2794">
            <v>0</v>
          </cell>
          <cell r="F2794">
            <v>0</v>
          </cell>
          <cell r="G2794">
            <v>0</v>
          </cell>
          <cell r="H2794">
            <v>0</v>
          </cell>
          <cell r="I2794">
            <v>0</v>
          </cell>
          <cell r="J2794">
            <v>0</v>
          </cell>
          <cell r="K2794">
            <v>0</v>
          </cell>
          <cell r="L2794">
            <v>0</v>
          </cell>
        </row>
        <row r="2795">
          <cell r="A2795" t="str">
            <v>EG1105 D = 87M/M</v>
          </cell>
          <cell r="C2795">
            <v>0</v>
          </cell>
          <cell r="D2795" t="str">
            <v>M</v>
          </cell>
          <cell r="E2795">
            <v>0</v>
          </cell>
          <cell r="F2795">
            <v>0</v>
          </cell>
          <cell r="G2795">
            <v>0</v>
          </cell>
          <cell r="H2795">
            <v>0</v>
          </cell>
          <cell r="I2795">
            <v>0</v>
          </cell>
          <cell r="J2795">
            <v>0</v>
          </cell>
          <cell r="K2795">
            <v>0</v>
          </cell>
          <cell r="L2795">
            <v>0</v>
          </cell>
        </row>
        <row r="2796">
          <cell r="A2796" t="str">
            <v>EG1106 D = 84M/M</v>
          </cell>
          <cell r="C2796">
            <v>0</v>
          </cell>
          <cell r="D2796" t="str">
            <v>M</v>
          </cell>
          <cell r="E2796">
            <v>0</v>
          </cell>
          <cell r="F2796">
            <v>0</v>
          </cell>
          <cell r="G2796">
            <v>0</v>
          </cell>
          <cell r="H2796">
            <v>0</v>
          </cell>
          <cell r="I2796">
            <v>0</v>
          </cell>
          <cell r="J2796">
            <v>0</v>
          </cell>
          <cell r="K2796">
            <v>0</v>
          </cell>
          <cell r="L2796">
            <v>0</v>
          </cell>
        </row>
        <row r="2797">
          <cell r="A2797" t="str">
            <v>EG1107 D = 81M/M</v>
          </cell>
          <cell r="C2797">
            <v>0</v>
          </cell>
          <cell r="D2797" t="str">
            <v>M</v>
          </cell>
          <cell r="E2797">
            <v>0</v>
          </cell>
          <cell r="F2797">
            <v>0</v>
          </cell>
          <cell r="G2797">
            <v>0</v>
          </cell>
          <cell r="H2797">
            <v>0</v>
          </cell>
          <cell r="I2797">
            <v>0</v>
          </cell>
          <cell r="J2797">
            <v>0</v>
          </cell>
          <cell r="K2797">
            <v>0</v>
          </cell>
          <cell r="L2797">
            <v>0</v>
          </cell>
        </row>
        <row r="2798">
          <cell r="A2798" t="str">
            <v>EG1108 D = 75M/M</v>
          </cell>
          <cell r="C2798">
            <v>0</v>
          </cell>
          <cell r="D2798" t="str">
            <v>M</v>
          </cell>
          <cell r="E2798">
            <v>0</v>
          </cell>
          <cell r="F2798">
            <v>0</v>
          </cell>
          <cell r="G2798">
            <v>0</v>
          </cell>
          <cell r="H2798">
            <v>0</v>
          </cell>
          <cell r="I2798">
            <v>0</v>
          </cell>
          <cell r="J2798">
            <v>0</v>
          </cell>
          <cell r="K2798">
            <v>0</v>
          </cell>
          <cell r="L2798">
            <v>0</v>
          </cell>
        </row>
        <row r="2799">
          <cell r="A2799" t="str">
            <v>EG1109 D = 66M/M</v>
          </cell>
          <cell r="C2799">
            <v>0</v>
          </cell>
          <cell r="D2799" t="str">
            <v>M</v>
          </cell>
          <cell r="E2799">
            <v>0</v>
          </cell>
          <cell r="F2799">
            <v>0</v>
          </cell>
          <cell r="G2799">
            <v>0</v>
          </cell>
          <cell r="H2799">
            <v>0</v>
          </cell>
          <cell r="I2799">
            <v>0</v>
          </cell>
          <cell r="J2799">
            <v>0</v>
          </cell>
          <cell r="K2799">
            <v>0</v>
          </cell>
          <cell r="L2799">
            <v>0</v>
          </cell>
        </row>
        <row r="2800">
          <cell r="A2800" t="str">
            <v>EG1110 D = 63M/M</v>
          </cell>
          <cell r="C2800">
            <v>0</v>
          </cell>
          <cell r="D2800" t="str">
            <v>M</v>
          </cell>
          <cell r="E2800">
            <v>0</v>
          </cell>
          <cell r="F2800">
            <v>0</v>
          </cell>
          <cell r="G2800">
            <v>0</v>
          </cell>
          <cell r="H2800">
            <v>0</v>
          </cell>
          <cell r="I2800">
            <v>0</v>
          </cell>
          <cell r="J2800">
            <v>0</v>
          </cell>
          <cell r="K2800">
            <v>0</v>
          </cell>
          <cell r="L2800">
            <v>0</v>
          </cell>
        </row>
        <row r="2801">
          <cell r="A2801" t="str">
            <v>EG1111 D = 51M/M</v>
          </cell>
          <cell r="C2801">
            <v>0</v>
          </cell>
          <cell r="D2801" t="str">
            <v>M</v>
          </cell>
          <cell r="E2801">
            <v>0</v>
          </cell>
          <cell r="F2801">
            <v>0</v>
          </cell>
          <cell r="G2801">
            <v>0</v>
          </cell>
          <cell r="H2801">
            <v>0</v>
          </cell>
          <cell r="I2801">
            <v>0</v>
          </cell>
          <cell r="J2801">
            <v>0</v>
          </cell>
          <cell r="K2801">
            <v>0</v>
          </cell>
          <cell r="L2801">
            <v>0</v>
          </cell>
        </row>
        <row r="2802">
          <cell r="A2802" t="str">
            <v>EG1112 ㅁ= 90X19M/M(횡방향FLAT)</v>
          </cell>
          <cell r="C2802">
            <v>0</v>
          </cell>
          <cell r="D2802" t="str">
            <v>M</v>
          </cell>
          <cell r="E2802">
            <v>0</v>
          </cell>
          <cell r="F2802">
            <v>0</v>
          </cell>
          <cell r="G2802">
            <v>0</v>
          </cell>
          <cell r="H2802">
            <v>0</v>
          </cell>
          <cell r="I2802">
            <v>0</v>
          </cell>
          <cell r="J2802">
            <v>0</v>
          </cell>
          <cell r="K2802">
            <v>0</v>
          </cell>
          <cell r="L2802">
            <v>0</v>
          </cell>
        </row>
        <row r="2803">
          <cell r="A2803" t="str">
            <v>EG1113 ㅁ= 70X19M/M(횡방향FLAT)</v>
          </cell>
          <cell r="C2803">
            <v>0</v>
          </cell>
          <cell r="D2803" t="str">
            <v>M</v>
          </cell>
          <cell r="E2803">
            <v>0</v>
          </cell>
          <cell r="F2803">
            <v>0</v>
          </cell>
          <cell r="G2803">
            <v>0</v>
          </cell>
          <cell r="H2803">
            <v>0</v>
          </cell>
          <cell r="I2803">
            <v>0</v>
          </cell>
          <cell r="J2803">
            <v>0</v>
          </cell>
          <cell r="K2803">
            <v>0</v>
          </cell>
          <cell r="L2803">
            <v>0</v>
          </cell>
        </row>
        <row r="2804">
          <cell r="A2804" t="str">
            <v>EG1114 ㅁ= 90X25M/M(횡방향FLAT)</v>
          </cell>
          <cell r="C2804">
            <v>0</v>
          </cell>
          <cell r="D2804" t="str">
            <v>M</v>
          </cell>
          <cell r="E2804">
            <v>0</v>
          </cell>
          <cell r="F2804">
            <v>0</v>
          </cell>
          <cell r="G2804">
            <v>0</v>
          </cell>
          <cell r="H2804">
            <v>0</v>
          </cell>
          <cell r="I2804">
            <v>0</v>
          </cell>
          <cell r="J2804">
            <v>0</v>
          </cell>
          <cell r="K2804">
            <v>0</v>
          </cell>
          <cell r="L2804">
            <v>0</v>
          </cell>
        </row>
        <row r="2805">
          <cell r="A2805" t="str">
            <v>EG1200 덕트형성(쉬스관사용안함)</v>
          </cell>
          <cell r="C2805">
            <v>0</v>
          </cell>
          <cell r="E2805">
            <v>0</v>
          </cell>
          <cell r="F2805">
            <v>0</v>
          </cell>
          <cell r="G2805">
            <v>0</v>
          </cell>
          <cell r="H2805">
            <v>0</v>
          </cell>
          <cell r="I2805">
            <v>0</v>
          </cell>
          <cell r="J2805">
            <v>0</v>
          </cell>
          <cell r="K2805">
            <v>0</v>
          </cell>
          <cell r="L2805">
            <v>0</v>
          </cell>
        </row>
        <row r="2806">
          <cell r="A2806" t="str">
            <v>EG1201 D = 130M/M</v>
          </cell>
          <cell r="C2806">
            <v>0</v>
          </cell>
          <cell r="D2806" t="str">
            <v>M</v>
          </cell>
          <cell r="E2806">
            <v>0</v>
          </cell>
          <cell r="F2806">
            <v>0</v>
          </cell>
          <cell r="G2806">
            <v>0</v>
          </cell>
          <cell r="H2806">
            <v>0</v>
          </cell>
          <cell r="I2806">
            <v>0</v>
          </cell>
          <cell r="J2806">
            <v>0</v>
          </cell>
          <cell r="K2806">
            <v>0</v>
          </cell>
          <cell r="L2806">
            <v>0</v>
          </cell>
        </row>
        <row r="2807">
          <cell r="A2807" t="str">
            <v>EG1202 D = 110M/M</v>
          </cell>
          <cell r="C2807">
            <v>0</v>
          </cell>
          <cell r="D2807" t="str">
            <v>M</v>
          </cell>
          <cell r="E2807">
            <v>0</v>
          </cell>
          <cell r="F2807">
            <v>0</v>
          </cell>
          <cell r="G2807">
            <v>0</v>
          </cell>
          <cell r="H2807">
            <v>0</v>
          </cell>
          <cell r="I2807">
            <v>0</v>
          </cell>
          <cell r="J2807">
            <v>0</v>
          </cell>
          <cell r="K2807">
            <v>0</v>
          </cell>
          <cell r="L2807">
            <v>0</v>
          </cell>
        </row>
        <row r="2808">
          <cell r="A2808" t="str">
            <v>EG1203 D = 100M/M</v>
          </cell>
          <cell r="C2808">
            <v>0</v>
          </cell>
          <cell r="D2808" t="str">
            <v>M</v>
          </cell>
          <cell r="E2808">
            <v>0</v>
          </cell>
          <cell r="F2808">
            <v>0</v>
          </cell>
          <cell r="G2808">
            <v>0</v>
          </cell>
          <cell r="H2808">
            <v>0</v>
          </cell>
          <cell r="I2808">
            <v>0</v>
          </cell>
          <cell r="J2808">
            <v>0</v>
          </cell>
          <cell r="K2808">
            <v>0</v>
          </cell>
          <cell r="L2808">
            <v>0</v>
          </cell>
        </row>
        <row r="2809">
          <cell r="A2809" t="str">
            <v>EG1204 D = 90M/M</v>
          </cell>
          <cell r="C2809">
            <v>0</v>
          </cell>
          <cell r="D2809" t="str">
            <v>M</v>
          </cell>
          <cell r="E2809">
            <v>0</v>
          </cell>
          <cell r="F2809">
            <v>0</v>
          </cell>
          <cell r="G2809">
            <v>0</v>
          </cell>
          <cell r="H2809">
            <v>0</v>
          </cell>
          <cell r="I2809">
            <v>0</v>
          </cell>
          <cell r="J2809">
            <v>0</v>
          </cell>
          <cell r="K2809">
            <v>0</v>
          </cell>
          <cell r="L2809">
            <v>0</v>
          </cell>
        </row>
        <row r="2810">
          <cell r="A2810" t="str">
            <v>EG1205 D = 87M/M</v>
          </cell>
          <cell r="C2810">
            <v>0</v>
          </cell>
          <cell r="D2810" t="str">
            <v>M</v>
          </cell>
          <cell r="E2810">
            <v>0</v>
          </cell>
          <cell r="F2810">
            <v>0</v>
          </cell>
          <cell r="G2810">
            <v>0</v>
          </cell>
          <cell r="H2810">
            <v>0</v>
          </cell>
          <cell r="I2810">
            <v>0</v>
          </cell>
          <cell r="J2810">
            <v>0</v>
          </cell>
          <cell r="K2810">
            <v>0</v>
          </cell>
          <cell r="L2810">
            <v>0</v>
          </cell>
        </row>
        <row r="2811">
          <cell r="A2811" t="str">
            <v>EG1206 D = 84M/M</v>
          </cell>
          <cell r="C2811">
            <v>0</v>
          </cell>
          <cell r="D2811" t="str">
            <v>M</v>
          </cell>
          <cell r="E2811">
            <v>0</v>
          </cell>
          <cell r="F2811">
            <v>0</v>
          </cell>
          <cell r="G2811">
            <v>0</v>
          </cell>
          <cell r="H2811">
            <v>0</v>
          </cell>
          <cell r="I2811">
            <v>0</v>
          </cell>
          <cell r="J2811">
            <v>0</v>
          </cell>
          <cell r="K2811">
            <v>0</v>
          </cell>
          <cell r="L2811">
            <v>0</v>
          </cell>
        </row>
        <row r="2812">
          <cell r="A2812" t="str">
            <v>EG1207 D = 81M/M</v>
          </cell>
          <cell r="C2812">
            <v>0</v>
          </cell>
          <cell r="D2812" t="str">
            <v>M</v>
          </cell>
          <cell r="E2812">
            <v>0</v>
          </cell>
          <cell r="F2812">
            <v>0</v>
          </cell>
          <cell r="G2812">
            <v>0</v>
          </cell>
          <cell r="H2812">
            <v>0</v>
          </cell>
          <cell r="I2812">
            <v>0</v>
          </cell>
          <cell r="J2812">
            <v>0</v>
          </cell>
          <cell r="K2812">
            <v>0</v>
          </cell>
          <cell r="L2812">
            <v>0</v>
          </cell>
        </row>
        <row r="2813">
          <cell r="A2813" t="str">
            <v>EG1208 D = 75M/M</v>
          </cell>
          <cell r="C2813">
            <v>0</v>
          </cell>
          <cell r="D2813" t="str">
            <v>M</v>
          </cell>
          <cell r="E2813">
            <v>0</v>
          </cell>
          <cell r="F2813">
            <v>0</v>
          </cell>
          <cell r="G2813">
            <v>0</v>
          </cell>
          <cell r="H2813">
            <v>0</v>
          </cell>
          <cell r="I2813">
            <v>0</v>
          </cell>
          <cell r="J2813">
            <v>0</v>
          </cell>
          <cell r="K2813">
            <v>0</v>
          </cell>
          <cell r="L2813">
            <v>0</v>
          </cell>
        </row>
        <row r="2814">
          <cell r="A2814" t="str">
            <v>EG1209 D = 66M/M</v>
          </cell>
          <cell r="C2814">
            <v>0</v>
          </cell>
          <cell r="D2814" t="str">
            <v>M</v>
          </cell>
          <cell r="E2814">
            <v>0</v>
          </cell>
          <cell r="F2814">
            <v>0</v>
          </cell>
          <cell r="G2814">
            <v>0</v>
          </cell>
          <cell r="H2814">
            <v>0</v>
          </cell>
          <cell r="I2814">
            <v>0</v>
          </cell>
          <cell r="J2814">
            <v>0</v>
          </cell>
          <cell r="K2814">
            <v>0</v>
          </cell>
          <cell r="L2814">
            <v>0</v>
          </cell>
        </row>
        <row r="2815">
          <cell r="A2815" t="str">
            <v>EG1210 D = 63M/M</v>
          </cell>
          <cell r="C2815">
            <v>0</v>
          </cell>
          <cell r="D2815" t="str">
            <v>M</v>
          </cell>
          <cell r="E2815">
            <v>0</v>
          </cell>
          <cell r="F2815">
            <v>0</v>
          </cell>
          <cell r="G2815">
            <v>0</v>
          </cell>
          <cell r="H2815">
            <v>0</v>
          </cell>
          <cell r="I2815">
            <v>0</v>
          </cell>
          <cell r="J2815">
            <v>0</v>
          </cell>
          <cell r="K2815">
            <v>0</v>
          </cell>
          <cell r="L2815">
            <v>0</v>
          </cell>
        </row>
        <row r="2816">
          <cell r="A2816" t="str">
            <v>EG1211 D = 51M/M</v>
          </cell>
          <cell r="C2816">
            <v>0</v>
          </cell>
          <cell r="D2816" t="str">
            <v>M</v>
          </cell>
          <cell r="E2816">
            <v>0</v>
          </cell>
          <cell r="F2816">
            <v>0</v>
          </cell>
          <cell r="G2816">
            <v>0</v>
          </cell>
          <cell r="H2816">
            <v>0</v>
          </cell>
          <cell r="I2816">
            <v>0</v>
          </cell>
          <cell r="J2816">
            <v>0</v>
          </cell>
          <cell r="K2816">
            <v>0</v>
          </cell>
          <cell r="L2816">
            <v>0</v>
          </cell>
        </row>
        <row r="2817">
          <cell r="A2817" t="str">
            <v>EG1212 ㅁ= 90X19M/M(횡방향FLAT)</v>
          </cell>
          <cell r="C2817">
            <v>0</v>
          </cell>
          <cell r="D2817" t="str">
            <v>M</v>
          </cell>
          <cell r="E2817">
            <v>0</v>
          </cell>
          <cell r="F2817">
            <v>0</v>
          </cell>
          <cell r="G2817">
            <v>0</v>
          </cell>
          <cell r="H2817">
            <v>0</v>
          </cell>
          <cell r="I2817">
            <v>0</v>
          </cell>
          <cell r="J2817">
            <v>0</v>
          </cell>
          <cell r="K2817">
            <v>0</v>
          </cell>
          <cell r="L2817">
            <v>0</v>
          </cell>
        </row>
        <row r="2818">
          <cell r="A2818" t="str">
            <v>EG1213 ㅁ= 70X19M/M(횡방향FLAT)</v>
          </cell>
          <cell r="C2818">
            <v>0</v>
          </cell>
          <cell r="D2818" t="str">
            <v>M</v>
          </cell>
          <cell r="E2818">
            <v>0</v>
          </cell>
          <cell r="F2818">
            <v>0</v>
          </cell>
          <cell r="G2818">
            <v>0</v>
          </cell>
          <cell r="H2818">
            <v>0</v>
          </cell>
          <cell r="I2818">
            <v>0</v>
          </cell>
          <cell r="J2818">
            <v>0</v>
          </cell>
          <cell r="K2818">
            <v>0</v>
          </cell>
          <cell r="L2818">
            <v>0</v>
          </cell>
        </row>
        <row r="2819">
          <cell r="A2819" t="str">
            <v>EG2000 정착 장치</v>
          </cell>
          <cell r="C2819">
            <v>0</v>
          </cell>
          <cell r="E2819">
            <v>0</v>
          </cell>
          <cell r="F2819">
            <v>0</v>
          </cell>
          <cell r="G2819">
            <v>0</v>
          </cell>
          <cell r="H2819">
            <v>0</v>
          </cell>
          <cell r="I2819">
            <v>0</v>
          </cell>
          <cell r="J2819">
            <v>0</v>
          </cell>
          <cell r="K2819">
            <v>0</v>
          </cell>
          <cell r="L2819">
            <v>0</v>
          </cell>
        </row>
        <row r="2820">
          <cell r="A2820" t="str">
            <v>EG2100 긴장 정착 장치</v>
          </cell>
          <cell r="C2820">
            <v>0</v>
          </cell>
          <cell r="E2820">
            <v>0</v>
          </cell>
          <cell r="F2820">
            <v>0</v>
          </cell>
          <cell r="G2820">
            <v>0</v>
          </cell>
          <cell r="H2820">
            <v>0</v>
          </cell>
          <cell r="I2820">
            <v>0</v>
          </cell>
          <cell r="J2820">
            <v>0</v>
          </cell>
          <cell r="K2820">
            <v>0</v>
          </cell>
          <cell r="L2820">
            <v>0</v>
          </cell>
        </row>
        <row r="2821">
          <cell r="A2821" t="str">
            <v>EG2101 24X12.7M/M</v>
          </cell>
          <cell r="C2821">
            <v>0</v>
          </cell>
          <cell r="D2821" t="str">
            <v>NR</v>
          </cell>
          <cell r="E2821">
            <v>0</v>
          </cell>
          <cell r="F2821">
            <v>0</v>
          </cell>
          <cell r="G2821">
            <v>0</v>
          </cell>
          <cell r="H2821">
            <v>0</v>
          </cell>
          <cell r="I2821">
            <v>0</v>
          </cell>
          <cell r="J2821">
            <v>0</v>
          </cell>
          <cell r="K2821">
            <v>0</v>
          </cell>
          <cell r="L2821">
            <v>0</v>
          </cell>
        </row>
        <row r="2822">
          <cell r="A2822" t="str">
            <v>EG2102 22X12.7M/M</v>
          </cell>
          <cell r="C2822">
            <v>0</v>
          </cell>
          <cell r="D2822" t="str">
            <v>NR</v>
          </cell>
          <cell r="E2822">
            <v>0</v>
          </cell>
          <cell r="F2822">
            <v>0</v>
          </cell>
          <cell r="G2822">
            <v>0</v>
          </cell>
          <cell r="H2822">
            <v>0</v>
          </cell>
          <cell r="I2822">
            <v>0</v>
          </cell>
          <cell r="J2822">
            <v>0</v>
          </cell>
          <cell r="K2822">
            <v>0</v>
          </cell>
          <cell r="L2822">
            <v>0</v>
          </cell>
        </row>
        <row r="2823">
          <cell r="A2823" t="str">
            <v>EG2103 19X12.7M/M</v>
          </cell>
          <cell r="C2823">
            <v>0</v>
          </cell>
          <cell r="D2823" t="str">
            <v>NR</v>
          </cell>
          <cell r="E2823">
            <v>0</v>
          </cell>
          <cell r="F2823">
            <v>0</v>
          </cell>
          <cell r="G2823">
            <v>0</v>
          </cell>
          <cell r="H2823">
            <v>0</v>
          </cell>
          <cell r="I2823">
            <v>0</v>
          </cell>
          <cell r="J2823">
            <v>0</v>
          </cell>
          <cell r="K2823">
            <v>0</v>
          </cell>
          <cell r="L2823">
            <v>0</v>
          </cell>
        </row>
        <row r="2824">
          <cell r="A2824" t="str">
            <v>EG2104 16X12.7M/M</v>
          </cell>
          <cell r="C2824">
            <v>0</v>
          </cell>
          <cell r="D2824" t="str">
            <v>NR</v>
          </cell>
          <cell r="E2824">
            <v>0</v>
          </cell>
          <cell r="F2824">
            <v>0</v>
          </cell>
          <cell r="G2824">
            <v>0</v>
          </cell>
          <cell r="H2824">
            <v>0</v>
          </cell>
          <cell r="I2824">
            <v>0</v>
          </cell>
          <cell r="J2824">
            <v>0</v>
          </cell>
          <cell r="K2824">
            <v>0</v>
          </cell>
          <cell r="L2824">
            <v>0</v>
          </cell>
        </row>
        <row r="2825">
          <cell r="A2825" t="str">
            <v>EG2105 15X12.7M/M</v>
          </cell>
          <cell r="C2825">
            <v>0</v>
          </cell>
          <cell r="D2825" t="str">
            <v>NR</v>
          </cell>
          <cell r="E2825">
            <v>0</v>
          </cell>
          <cell r="F2825">
            <v>0</v>
          </cell>
          <cell r="G2825">
            <v>0</v>
          </cell>
          <cell r="H2825">
            <v>0</v>
          </cell>
          <cell r="I2825">
            <v>0</v>
          </cell>
          <cell r="J2825">
            <v>0</v>
          </cell>
          <cell r="K2825">
            <v>0</v>
          </cell>
          <cell r="L2825">
            <v>0</v>
          </cell>
        </row>
        <row r="2826">
          <cell r="A2826" t="str">
            <v>EG2106 14X12.7M/M</v>
          </cell>
          <cell r="C2826">
            <v>0</v>
          </cell>
          <cell r="D2826" t="str">
            <v>NR</v>
          </cell>
          <cell r="E2826">
            <v>0</v>
          </cell>
          <cell r="F2826">
            <v>0</v>
          </cell>
          <cell r="G2826">
            <v>0</v>
          </cell>
          <cell r="H2826">
            <v>0</v>
          </cell>
          <cell r="I2826">
            <v>0</v>
          </cell>
          <cell r="J2826">
            <v>0</v>
          </cell>
          <cell r="K2826">
            <v>0</v>
          </cell>
          <cell r="L2826">
            <v>0</v>
          </cell>
        </row>
        <row r="2827">
          <cell r="A2827" t="str">
            <v>EG2107 12X12.7M/M</v>
          </cell>
          <cell r="C2827">
            <v>0</v>
          </cell>
          <cell r="D2827" t="str">
            <v>NR</v>
          </cell>
          <cell r="E2827">
            <v>0</v>
          </cell>
          <cell r="F2827">
            <v>0</v>
          </cell>
          <cell r="G2827">
            <v>0</v>
          </cell>
          <cell r="H2827">
            <v>0</v>
          </cell>
          <cell r="I2827">
            <v>0</v>
          </cell>
          <cell r="J2827">
            <v>0</v>
          </cell>
          <cell r="K2827">
            <v>0</v>
          </cell>
          <cell r="L2827">
            <v>0</v>
          </cell>
        </row>
        <row r="2828">
          <cell r="A2828" t="str">
            <v>EG2108 9X12.7M/M</v>
          </cell>
          <cell r="C2828">
            <v>0</v>
          </cell>
          <cell r="D2828" t="str">
            <v>NR</v>
          </cell>
          <cell r="E2828">
            <v>0</v>
          </cell>
          <cell r="F2828">
            <v>0</v>
          </cell>
          <cell r="G2828">
            <v>0</v>
          </cell>
          <cell r="H2828">
            <v>0</v>
          </cell>
          <cell r="I2828">
            <v>0</v>
          </cell>
          <cell r="J2828">
            <v>0</v>
          </cell>
          <cell r="K2828">
            <v>0</v>
          </cell>
          <cell r="L2828">
            <v>0</v>
          </cell>
        </row>
        <row r="2829">
          <cell r="A2829" t="str">
            <v>EG2109 7X12.7M/M</v>
          </cell>
          <cell r="C2829">
            <v>0</v>
          </cell>
          <cell r="D2829" t="str">
            <v>NR</v>
          </cell>
          <cell r="E2829">
            <v>0</v>
          </cell>
          <cell r="F2829">
            <v>0</v>
          </cell>
          <cell r="G2829">
            <v>0</v>
          </cell>
          <cell r="H2829">
            <v>0</v>
          </cell>
          <cell r="I2829">
            <v>0</v>
          </cell>
          <cell r="J2829">
            <v>0</v>
          </cell>
          <cell r="K2829">
            <v>0</v>
          </cell>
          <cell r="L2829">
            <v>0</v>
          </cell>
        </row>
        <row r="2830">
          <cell r="A2830" t="str">
            <v>EG2110 5X15.2M/M</v>
          </cell>
          <cell r="C2830">
            <v>0</v>
          </cell>
          <cell r="D2830" t="str">
            <v>NR</v>
          </cell>
          <cell r="E2830">
            <v>0</v>
          </cell>
          <cell r="F2830">
            <v>0</v>
          </cell>
          <cell r="G2830">
            <v>0</v>
          </cell>
          <cell r="H2830">
            <v>0</v>
          </cell>
          <cell r="I2830">
            <v>0</v>
          </cell>
          <cell r="J2830">
            <v>0</v>
          </cell>
          <cell r="K2830">
            <v>0</v>
          </cell>
          <cell r="L2830">
            <v>0</v>
          </cell>
        </row>
        <row r="2831">
          <cell r="A2831" t="str">
            <v>EG2111 강봉 36M/M</v>
          </cell>
          <cell r="C2831">
            <v>0</v>
          </cell>
          <cell r="D2831" t="str">
            <v>NR</v>
          </cell>
          <cell r="E2831">
            <v>0</v>
          </cell>
          <cell r="F2831">
            <v>0</v>
          </cell>
          <cell r="G2831">
            <v>0</v>
          </cell>
          <cell r="H2831">
            <v>0</v>
          </cell>
          <cell r="I2831">
            <v>0</v>
          </cell>
          <cell r="J2831">
            <v>0</v>
          </cell>
          <cell r="K2831">
            <v>0</v>
          </cell>
          <cell r="L2831">
            <v>0</v>
          </cell>
        </row>
        <row r="2832">
          <cell r="A2832" t="str">
            <v>EG2112 강봉 50M/M</v>
          </cell>
          <cell r="C2832">
            <v>0</v>
          </cell>
          <cell r="D2832" t="str">
            <v>NR</v>
          </cell>
          <cell r="E2832">
            <v>0</v>
          </cell>
          <cell r="F2832">
            <v>0</v>
          </cell>
          <cell r="G2832">
            <v>0</v>
          </cell>
          <cell r="H2832">
            <v>0</v>
          </cell>
          <cell r="I2832">
            <v>0</v>
          </cell>
          <cell r="J2832">
            <v>0</v>
          </cell>
          <cell r="K2832">
            <v>0</v>
          </cell>
          <cell r="L2832">
            <v>0</v>
          </cell>
        </row>
        <row r="2833">
          <cell r="A2833" t="str">
            <v>EG2113 31X15.2M/M</v>
          </cell>
          <cell r="C2833">
            <v>0</v>
          </cell>
          <cell r="D2833" t="str">
            <v>NR</v>
          </cell>
          <cell r="E2833">
            <v>0</v>
          </cell>
          <cell r="F2833">
            <v>0</v>
          </cell>
          <cell r="G2833">
            <v>0</v>
          </cell>
          <cell r="H2833">
            <v>0</v>
          </cell>
          <cell r="I2833">
            <v>0</v>
          </cell>
          <cell r="J2833">
            <v>0</v>
          </cell>
          <cell r="K2833">
            <v>0</v>
          </cell>
          <cell r="L2833">
            <v>0</v>
          </cell>
        </row>
        <row r="2834">
          <cell r="A2834" t="str">
            <v>EG2114 22X15.2M/M</v>
          </cell>
          <cell r="C2834">
            <v>0</v>
          </cell>
          <cell r="D2834" t="str">
            <v>NR</v>
          </cell>
          <cell r="E2834">
            <v>0</v>
          </cell>
          <cell r="F2834">
            <v>0</v>
          </cell>
          <cell r="G2834">
            <v>0</v>
          </cell>
          <cell r="H2834">
            <v>0</v>
          </cell>
          <cell r="I2834">
            <v>0</v>
          </cell>
          <cell r="J2834">
            <v>0</v>
          </cell>
          <cell r="K2834">
            <v>0</v>
          </cell>
          <cell r="L2834">
            <v>0</v>
          </cell>
        </row>
        <row r="2835">
          <cell r="A2835" t="str">
            <v>EG2115 19X15.2M/M</v>
          </cell>
          <cell r="C2835">
            <v>0</v>
          </cell>
          <cell r="D2835" t="str">
            <v>NR</v>
          </cell>
          <cell r="E2835">
            <v>0</v>
          </cell>
          <cell r="F2835">
            <v>0</v>
          </cell>
          <cell r="G2835">
            <v>0</v>
          </cell>
          <cell r="H2835">
            <v>0</v>
          </cell>
          <cell r="I2835">
            <v>0</v>
          </cell>
          <cell r="J2835">
            <v>0</v>
          </cell>
          <cell r="K2835">
            <v>0</v>
          </cell>
          <cell r="L2835">
            <v>0</v>
          </cell>
        </row>
        <row r="2836">
          <cell r="A2836" t="str">
            <v>EG2116 18X15.2M/M</v>
          </cell>
          <cell r="C2836">
            <v>0</v>
          </cell>
          <cell r="D2836" t="str">
            <v>NR</v>
          </cell>
          <cell r="E2836">
            <v>0</v>
          </cell>
          <cell r="F2836">
            <v>0</v>
          </cell>
          <cell r="G2836">
            <v>0</v>
          </cell>
          <cell r="H2836">
            <v>0</v>
          </cell>
          <cell r="I2836">
            <v>0</v>
          </cell>
          <cell r="J2836">
            <v>0</v>
          </cell>
          <cell r="K2836">
            <v>0</v>
          </cell>
          <cell r="L2836">
            <v>0</v>
          </cell>
        </row>
        <row r="2837">
          <cell r="A2837" t="str">
            <v>EG2117 12X15.2M/M</v>
          </cell>
          <cell r="C2837">
            <v>0</v>
          </cell>
          <cell r="D2837" t="str">
            <v>NR</v>
          </cell>
          <cell r="E2837">
            <v>0</v>
          </cell>
          <cell r="F2837">
            <v>0</v>
          </cell>
          <cell r="G2837">
            <v>0</v>
          </cell>
          <cell r="H2837">
            <v>0</v>
          </cell>
          <cell r="I2837">
            <v>0</v>
          </cell>
          <cell r="J2837">
            <v>0</v>
          </cell>
          <cell r="K2837">
            <v>0</v>
          </cell>
          <cell r="L2837">
            <v>0</v>
          </cell>
        </row>
        <row r="2838">
          <cell r="A2838" t="str">
            <v>EG2118  7X15.2M/M</v>
          </cell>
          <cell r="C2838">
            <v>0</v>
          </cell>
          <cell r="D2838" t="str">
            <v>NR</v>
          </cell>
          <cell r="E2838">
            <v>0</v>
          </cell>
          <cell r="F2838">
            <v>0</v>
          </cell>
          <cell r="G2838">
            <v>0</v>
          </cell>
          <cell r="H2838">
            <v>0</v>
          </cell>
          <cell r="I2838">
            <v>0</v>
          </cell>
          <cell r="J2838">
            <v>0</v>
          </cell>
          <cell r="K2838">
            <v>0</v>
          </cell>
          <cell r="L2838">
            <v>0</v>
          </cell>
        </row>
        <row r="2839">
          <cell r="A2839" t="str">
            <v>EG2119  6X15.2M/M</v>
          </cell>
          <cell r="C2839">
            <v>0</v>
          </cell>
          <cell r="D2839" t="str">
            <v>NR</v>
          </cell>
          <cell r="E2839">
            <v>0</v>
          </cell>
          <cell r="F2839">
            <v>0</v>
          </cell>
          <cell r="G2839">
            <v>0</v>
          </cell>
          <cell r="H2839">
            <v>0</v>
          </cell>
          <cell r="I2839">
            <v>0</v>
          </cell>
          <cell r="J2839">
            <v>0</v>
          </cell>
          <cell r="K2839">
            <v>0</v>
          </cell>
          <cell r="L2839">
            <v>0</v>
          </cell>
        </row>
        <row r="2840">
          <cell r="A2840" t="str">
            <v>EG2120  4X15.2M/M</v>
          </cell>
          <cell r="C2840">
            <v>0</v>
          </cell>
          <cell r="D2840" t="str">
            <v>NR</v>
          </cell>
          <cell r="E2840">
            <v>0</v>
          </cell>
          <cell r="F2840">
            <v>0</v>
          </cell>
          <cell r="G2840">
            <v>0</v>
          </cell>
          <cell r="H2840">
            <v>0</v>
          </cell>
          <cell r="I2840">
            <v>0</v>
          </cell>
          <cell r="J2840">
            <v>0</v>
          </cell>
          <cell r="K2840">
            <v>0</v>
          </cell>
          <cell r="L2840">
            <v>0</v>
          </cell>
        </row>
        <row r="2841">
          <cell r="A2841" t="str">
            <v>EG2200 고정 정착 장치</v>
          </cell>
          <cell r="C2841">
            <v>0</v>
          </cell>
          <cell r="E2841">
            <v>0</v>
          </cell>
          <cell r="F2841">
            <v>0</v>
          </cell>
          <cell r="G2841">
            <v>0</v>
          </cell>
          <cell r="H2841">
            <v>0</v>
          </cell>
          <cell r="I2841">
            <v>0</v>
          </cell>
          <cell r="J2841">
            <v>0</v>
          </cell>
          <cell r="K2841">
            <v>0</v>
          </cell>
          <cell r="L2841">
            <v>0</v>
          </cell>
        </row>
        <row r="2842">
          <cell r="A2842" t="str">
            <v>EG2201 24X12.7M/M</v>
          </cell>
          <cell r="C2842">
            <v>0</v>
          </cell>
          <cell r="D2842" t="str">
            <v>NR</v>
          </cell>
          <cell r="E2842">
            <v>0</v>
          </cell>
          <cell r="F2842">
            <v>0</v>
          </cell>
          <cell r="G2842">
            <v>0</v>
          </cell>
          <cell r="H2842">
            <v>0</v>
          </cell>
          <cell r="I2842">
            <v>0</v>
          </cell>
          <cell r="J2842">
            <v>0</v>
          </cell>
          <cell r="K2842">
            <v>0</v>
          </cell>
          <cell r="L2842">
            <v>0</v>
          </cell>
        </row>
        <row r="2843">
          <cell r="A2843" t="str">
            <v>EG2202 22X12.7M/M</v>
          </cell>
          <cell r="C2843">
            <v>0</v>
          </cell>
          <cell r="D2843" t="str">
            <v>NR</v>
          </cell>
          <cell r="E2843">
            <v>0</v>
          </cell>
          <cell r="F2843">
            <v>0</v>
          </cell>
          <cell r="G2843">
            <v>0</v>
          </cell>
          <cell r="H2843">
            <v>0</v>
          </cell>
          <cell r="I2843">
            <v>0</v>
          </cell>
          <cell r="J2843">
            <v>0</v>
          </cell>
          <cell r="K2843">
            <v>0</v>
          </cell>
          <cell r="L2843">
            <v>0</v>
          </cell>
        </row>
        <row r="2844">
          <cell r="A2844" t="str">
            <v>EG2203 19X12.7M/M</v>
          </cell>
          <cell r="C2844">
            <v>0</v>
          </cell>
          <cell r="D2844" t="str">
            <v>NR</v>
          </cell>
          <cell r="E2844">
            <v>0</v>
          </cell>
          <cell r="F2844">
            <v>0</v>
          </cell>
          <cell r="G2844">
            <v>0</v>
          </cell>
          <cell r="H2844">
            <v>0</v>
          </cell>
          <cell r="I2844">
            <v>0</v>
          </cell>
          <cell r="J2844">
            <v>0</v>
          </cell>
          <cell r="K2844">
            <v>0</v>
          </cell>
          <cell r="L2844">
            <v>0</v>
          </cell>
        </row>
        <row r="2845">
          <cell r="A2845" t="str">
            <v>EG2204 16X12.7M/M</v>
          </cell>
          <cell r="C2845">
            <v>0</v>
          </cell>
          <cell r="D2845" t="str">
            <v>NR</v>
          </cell>
          <cell r="E2845">
            <v>0</v>
          </cell>
          <cell r="F2845">
            <v>0</v>
          </cell>
          <cell r="G2845">
            <v>0</v>
          </cell>
          <cell r="H2845">
            <v>0</v>
          </cell>
          <cell r="I2845">
            <v>0</v>
          </cell>
          <cell r="J2845">
            <v>0</v>
          </cell>
          <cell r="K2845">
            <v>0</v>
          </cell>
          <cell r="L2845">
            <v>0</v>
          </cell>
        </row>
        <row r="2846">
          <cell r="A2846" t="str">
            <v>EG2205 15X12.7M/M</v>
          </cell>
          <cell r="C2846">
            <v>0</v>
          </cell>
          <cell r="D2846" t="str">
            <v>NR</v>
          </cell>
          <cell r="E2846">
            <v>0</v>
          </cell>
          <cell r="F2846">
            <v>0</v>
          </cell>
          <cell r="G2846">
            <v>0</v>
          </cell>
          <cell r="H2846">
            <v>0</v>
          </cell>
          <cell r="I2846">
            <v>0</v>
          </cell>
          <cell r="J2846">
            <v>0</v>
          </cell>
          <cell r="K2846">
            <v>0</v>
          </cell>
          <cell r="L2846">
            <v>0</v>
          </cell>
        </row>
        <row r="2847">
          <cell r="A2847" t="str">
            <v>EG2206 14X12.7M/M</v>
          </cell>
          <cell r="C2847">
            <v>0</v>
          </cell>
          <cell r="D2847" t="str">
            <v>NR</v>
          </cell>
          <cell r="E2847">
            <v>0</v>
          </cell>
          <cell r="F2847">
            <v>0</v>
          </cell>
          <cell r="G2847">
            <v>0</v>
          </cell>
          <cell r="H2847">
            <v>0</v>
          </cell>
          <cell r="I2847">
            <v>0</v>
          </cell>
          <cell r="J2847">
            <v>0</v>
          </cell>
          <cell r="K2847">
            <v>0</v>
          </cell>
          <cell r="L2847">
            <v>0</v>
          </cell>
        </row>
        <row r="2848">
          <cell r="A2848" t="str">
            <v>EG2207 12X12.7M/M</v>
          </cell>
          <cell r="C2848">
            <v>0</v>
          </cell>
          <cell r="D2848" t="str">
            <v>NR</v>
          </cell>
          <cell r="E2848">
            <v>0</v>
          </cell>
          <cell r="F2848">
            <v>0</v>
          </cell>
          <cell r="G2848">
            <v>0</v>
          </cell>
          <cell r="H2848">
            <v>0</v>
          </cell>
          <cell r="I2848">
            <v>0</v>
          </cell>
          <cell r="J2848">
            <v>0</v>
          </cell>
          <cell r="K2848">
            <v>0</v>
          </cell>
          <cell r="L2848">
            <v>0</v>
          </cell>
        </row>
        <row r="2849">
          <cell r="A2849" t="str">
            <v>EG2208 9X12.7M/M</v>
          </cell>
          <cell r="C2849">
            <v>0</v>
          </cell>
          <cell r="D2849" t="str">
            <v>NR</v>
          </cell>
          <cell r="E2849">
            <v>0</v>
          </cell>
          <cell r="F2849">
            <v>0</v>
          </cell>
          <cell r="G2849">
            <v>0</v>
          </cell>
          <cell r="H2849">
            <v>0</v>
          </cell>
          <cell r="I2849">
            <v>0</v>
          </cell>
          <cell r="J2849">
            <v>0</v>
          </cell>
          <cell r="K2849">
            <v>0</v>
          </cell>
          <cell r="L2849">
            <v>0</v>
          </cell>
        </row>
        <row r="2850">
          <cell r="A2850" t="str">
            <v>EG2209 7X12.7M/M</v>
          </cell>
          <cell r="C2850">
            <v>0</v>
          </cell>
          <cell r="D2850" t="str">
            <v>NR</v>
          </cell>
          <cell r="E2850">
            <v>0</v>
          </cell>
          <cell r="F2850">
            <v>0</v>
          </cell>
          <cell r="G2850">
            <v>0</v>
          </cell>
          <cell r="H2850">
            <v>0</v>
          </cell>
          <cell r="I2850">
            <v>0</v>
          </cell>
          <cell r="J2850">
            <v>0</v>
          </cell>
          <cell r="K2850">
            <v>0</v>
          </cell>
          <cell r="L2850">
            <v>0</v>
          </cell>
        </row>
        <row r="2851">
          <cell r="A2851" t="str">
            <v>EG2210 5X15.2M/M</v>
          </cell>
          <cell r="C2851">
            <v>0</v>
          </cell>
          <cell r="D2851" t="str">
            <v>NR</v>
          </cell>
          <cell r="E2851">
            <v>0</v>
          </cell>
          <cell r="F2851">
            <v>0</v>
          </cell>
          <cell r="G2851">
            <v>0</v>
          </cell>
          <cell r="H2851">
            <v>0</v>
          </cell>
          <cell r="I2851">
            <v>0</v>
          </cell>
          <cell r="J2851">
            <v>0</v>
          </cell>
          <cell r="K2851">
            <v>0</v>
          </cell>
          <cell r="L2851">
            <v>0</v>
          </cell>
        </row>
        <row r="2852">
          <cell r="A2852" t="str">
            <v>EG2211 강봉 36M/M</v>
          </cell>
          <cell r="C2852">
            <v>0</v>
          </cell>
          <cell r="D2852" t="str">
            <v>NR</v>
          </cell>
          <cell r="E2852">
            <v>0</v>
          </cell>
          <cell r="F2852">
            <v>0</v>
          </cell>
          <cell r="G2852">
            <v>0</v>
          </cell>
          <cell r="H2852">
            <v>0</v>
          </cell>
          <cell r="I2852">
            <v>0</v>
          </cell>
          <cell r="J2852">
            <v>0</v>
          </cell>
          <cell r="K2852">
            <v>0</v>
          </cell>
          <cell r="L2852">
            <v>0</v>
          </cell>
        </row>
        <row r="2853">
          <cell r="A2853" t="str">
            <v>EG2212 강봉 50M/M</v>
          </cell>
          <cell r="C2853">
            <v>0</v>
          </cell>
          <cell r="D2853" t="str">
            <v>NR</v>
          </cell>
          <cell r="E2853">
            <v>0</v>
          </cell>
          <cell r="F2853">
            <v>0</v>
          </cell>
          <cell r="G2853">
            <v>0</v>
          </cell>
          <cell r="H2853">
            <v>0</v>
          </cell>
          <cell r="I2853">
            <v>0</v>
          </cell>
          <cell r="J2853">
            <v>0</v>
          </cell>
          <cell r="K2853">
            <v>0</v>
          </cell>
          <cell r="L2853">
            <v>0</v>
          </cell>
        </row>
        <row r="2854">
          <cell r="A2854" t="str">
            <v>EG2213 31X15.2M/M</v>
          </cell>
          <cell r="C2854">
            <v>0</v>
          </cell>
          <cell r="D2854" t="str">
            <v>NR</v>
          </cell>
          <cell r="E2854">
            <v>0</v>
          </cell>
          <cell r="F2854">
            <v>0</v>
          </cell>
          <cell r="G2854">
            <v>0</v>
          </cell>
          <cell r="H2854">
            <v>0</v>
          </cell>
          <cell r="I2854">
            <v>0</v>
          </cell>
          <cell r="J2854">
            <v>0</v>
          </cell>
          <cell r="K2854">
            <v>0</v>
          </cell>
          <cell r="L2854">
            <v>0</v>
          </cell>
        </row>
        <row r="2855">
          <cell r="A2855" t="str">
            <v>EG2214 22X15.2M/M</v>
          </cell>
          <cell r="C2855">
            <v>0</v>
          </cell>
          <cell r="D2855" t="str">
            <v>NR</v>
          </cell>
          <cell r="E2855">
            <v>0</v>
          </cell>
          <cell r="F2855">
            <v>0</v>
          </cell>
          <cell r="G2855">
            <v>0</v>
          </cell>
          <cell r="H2855">
            <v>0</v>
          </cell>
          <cell r="I2855">
            <v>0</v>
          </cell>
          <cell r="J2855">
            <v>0</v>
          </cell>
          <cell r="K2855">
            <v>0</v>
          </cell>
          <cell r="L2855">
            <v>0</v>
          </cell>
        </row>
        <row r="2856">
          <cell r="A2856" t="str">
            <v>EG2215 19X15.2M/M</v>
          </cell>
          <cell r="C2856">
            <v>0</v>
          </cell>
          <cell r="D2856" t="str">
            <v>NR</v>
          </cell>
          <cell r="E2856">
            <v>0</v>
          </cell>
          <cell r="F2856">
            <v>0</v>
          </cell>
          <cell r="G2856">
            <v>0</v>
          </cell>
          <cell r="H2856">
            <v>0</v>
          </cell>
          <cell r="I2856">
            <v>0</v>
          </cell>
          <cell r="J2856">
            <v>0</v>
          </cell>
          <cell r="K2856">
            <v>0</v>
          </cell>
          <cell r="L2856">
            <v>0</v>
          </cell>
        </row>
        <row r="2857">
          <cell r="A2857" t="str">
            <v>EG2216 18X15.2M/M</v>
          </cell>
          <cell r="C2857">
            <v>0</v>
          </cell>
          <cell r="D2857" t="str">
            <v>NR</v>
          </cell>
          <cell r="E2857">
            <v>0</v>
          </cell>
          <cell r="F2857">
            <v>0</v>
          </cell>
          <cell r="G2857">
            <v>0</v>
          </cell>
          <cell r="H2857">
            <v>0</v>
          </cell>
          <cell r="I2857">
            <v>0</v>
          </cell>
          <cell r="J2857">
            <v>0</v>
          </cell>
          <cell r="K2857">
            <v>0</v>
          </cell>
          <cell r="L2857">
            <v>0</v>
          </cell>
        </row>
        <row r="2858">
          <cell r="A2858" t="str">
            <v>EG2217 12X15.2M/M</v>
          </cell>
          <cell r="C2858">
            <v>0</v>
          </cell>
          <cell r="D2858" t="str">
            <v>NR</v>
          </cell>
          <cell r="E2858">
            <v>0</v>
          </cell>
          <cell r="F2858">
            <v>0</v>
          </cell>
          <cell r="G2858">
            <v>0</v>
          </cell>
          <cell r="H2858">
            <v>0</v>
          </cell>
          <cell r="I2858">
            <v>0</v>
          </cell>
          <cell r="J2858">
            <v>0</v>
          </cell>
          <cell r="K2858">
            <v>0</v>
          </cell>
          <cell r="L2858">
            <v>0</v>
          </cell>
        </row>
        <row r="2859">
          <cell r="A2859" t="str">
            <v>EG2218  7X15.2M/M</v>
          </cell>
          <cell r="C2859">
            <v>0</v>
          </cell>
          <cell r="D2859" t="str">
            <v>NR</v>
          </cell>
          <cell r="E2859">
            <v>0</v>
          </cell>
          <cell r="F2859">
            <v>0</v>
          </cell>
          <cell r="G2859">
            <v>0</v>
          </cell>
          <cell r="H2859">
            <v>0</v>
          </cell>
          <cell r="I2859">
            <v>0</v>
          </cell>
          <cell r="J2859">
            <v>0</v>
          </cell>
          <cell r="K2859">
            <v>0</v>
          </cell>
          <cell r="L2859">
            <v>0</v>
          </cell>
        </row>
        <row r="2860">
          <cell r="A2860" t="str">
            <v>EG2219  6X15.2M/M</v>
          </cell>
          <cell r="C2860">
            <v>0</v>
          </cell>
          <cell r="D2860" t="str">
            <v>NR</v>
          </cell>
          <cell r="E2860">
            <v>0</v>
          </cell>
          <cell r="F2860">
            <v>0</v>
          </cell>
          <cell r="G2860">
            <v>0</v>
          </cell>
          <cell r="H2860">
            <v>0</v>
          </cell>
          <cell r="I2860">
            <v>0</v>
          </cell>
          <cell r="J2860">
            <v>0</v>
          </cell>
          <cell r="K2860">
            <v>0</v>
          </cell>
          <cell r="L2860">
            <v>0</v>
          </cell>
        </row>
        <row r="2861">
          <cell r="A2861" t="str">
            <v>EG2220  4X15.2M/M</v>
          </cell>
          <cell r="C2861">
            <v>0</v>
          </cell>
          <cell r="D2861" t="str">
            <v>NR</v>
          </cell>
          <cell r="E2861">
            <v>0</v>
          </cell>
          <cell r="F2861">
            <v>0</v>
          </cell>
          <cell r="G2861">
            <v>0</v>
          </cell>
          <cell r="H2861">
            <v>0</v>
          </cell>
          <cell r="I2861">
            <v>0</v>
          </cell>
          <cell r="J2861">
            <v>0</v>
          </cell>
          <cell r="K2861">
            <v>0</v>
          </cell>
          <cell r="L2861">
            <v>0</v>
          </cell>
        </row>
        <row r="2862">
          <cell r="A2862" t="str">
            <v>EG2300 연결 정착 장치</v>
          </cell>
          <cell r="C2862">
            <v>0</v>
          </cell>
          <cell r="E2862">
            <v>0</v>
          </cell>
          <cell r="F2862">
            <v>0</v>
          </cell>
          <cell r="G2862">
            <v>0</v>
          </cell>
          <cell r="H2862">
            <v>0</v>
          </cell>
          <cell r="I2862">
            <v>0</v>
          </cell>
          <cell r="J2862">
            <v>0</v>
          </cell>
          <cell r="K2862">
            <v>0</v>
          </cell>
          <cell r="L2862">
            <v>0</v>
          </cell>
        </row>
        <row r="2863">
          <cell r="A2863" t="str">
            <v>EG2301 24X12.7M/M</v>
          </cell>
          <cell r="C2863">
            <v>0</v>
          </cell>
          <cell r="D2863" t="str">
            <v>NR</v>
          </cell>
          <cell r="E2863">
            <v>0</v>
          </cell>
          <cell r="F2863">
            <v>0</v>
          </cell>
          <cell r="G2863">
            <v>0</v>
          </cell>
          <cell r="H2863">
            <v>0</v>
          </cell>
          <cell r="I2863">
            <v>0</v>
          </cell>
          <cell r="J2863">
            <v>0</v>
          </cell>
          <cell r="K2863">
            <v>0</v>
          </cell>
          <cell r="L2863">
            <v>0</v>
          </cell>
        </row>
        <row r="2864">
          <cell r="A2864" t="str">
            <v>EG2302 22X12.7M/M</v>
          </cell>
          <cell r="C2864">
            <v>0</v>
          </cell>
          <cell r="D2864" t="str">
            <v>NR</v>
          </cell>
          <cell r="E2864">
            <v>0</v>
          </cell>
          <cell r="F2864">
            <v>0</v>
          </cell>
          <cell r="G2864">
            <v>0</v>
          </cell>
          <cell r="H2864">
            <v>0</v>
          </cell>
          <cell r="I2864">
            <v>0</v>
          </cell>
          <cell r="J2864">
            <v>0</v>
          </cell>
          <cell r="K2864">
            <v>0</v>
          </cell>
          <cell r="L2864">
            <v>0</v>
          </cell>
        </row>
        <row r="2865">
          <cell r="A2865" t="str">
            <v>EG2303 19X12.7M/M</v>
          </cell>
          <cell r="C2865">
            <v>0</v>
          </cell>
          <cell r="D2865" t="str">
            <v>NR</v>
          </cell>
          <cell r="E2865">
            <v>0</v>
          </cell>
          <cell r="F2865">
            <v>0</v>
          </cell>
          <cell r="G2865">
            <v>0</v>
          </cell>
          <cell r="H2865">
            <v>0</v>
          </cell>
          <cell r="I2865">
            <v>0</v>
          </cell>
          <cell r="J2865">
            <v>0</v>
          </cell>
          <cell r="K2865">
            <v>0</v>
          </cell>
          <cell r="L2865">
            <v>0</v>
          </cell>
        </row>
        <row r="2866">
          <cell r="A2866" t="str">
            <v>EG2304 16X12.7M/M</v>
          </cell>
          <cell r="C2866">
            <v>0</v>
          </cell>
          <cell r="D2866" t="str">
            <v>NR</v>
          </cell>
          <cell r="E2866">
            <v>0</v>
          </cell>
          <cell r="F2866">
            <v>0</v>
          </cell>
          <cell r="G2866">
            <v>0</v>
          </cell>
          <cell r="H2866">
            <v>0</v>
          </cell>
          <cell r="I2866">
            <v>0</v>
          </cell>
          <cell r="J2866">
            <v>0</v>
          </cell>
          <cell r="K2866">
            <v>0</v>
          </cell>
          <cell r="L2866">
            <v>0</v>
          </cell>
        </row>
        <row r="2867">
          <cell r="A2867" t="str">
            <v>EG2305 15X12.7M/M</v>
          </cell>
          <cell r="C2867">
            <v>0</v>
          </cell>
          <cell r="D2867" t="str">
            <v>NR</v>
          </cell>
          <cell r="E2867">
            <v>0</v>
          </cell>
          <cell r="F2867">
            <v>0</v>
          </cell>
          <cell r="G2867">
            <v>0</v>
          </cell>
          <cell r="H2867">
            <v>0</v>
          </cell>
          <cell r="I2867">
            <v>0</v>
          </cell>
          <cell r="J2867">
            <v>0</v>
          </cell>
          <cell r="K2867">
            <v>0</v>
          </cell>
          <cell r="L2867">
            <v>0</v>
          </cell>
        </row>
        <row r="2868">
          <cell r="A2868" t="str">
            <v>EG2306 14X12.7M/M</v>
          </cell>
          <cell r="C2868">
            <v>0</v>
          </cell>
          <cell r="D2868" t="str">
            <v>NR</v>
          </cell>
          <cell r="E2868">
            <v>0</v>
          </cell>
          <cell r="F2868">
            <v>0</v>
          </cell>
          <cell r="G2868">
            <v>0</v>
          </cell>
          <cell r="H2868">
            <v>0</v>
          </cell>
          <cell r="I2868">
            <v>0</v>
          </cell>
          <cell r="J2868">
            <v>0</v>
          </cell>
          <cell r="K2868">
            <v>0</v>
          </cell>
          <cell r="L2868">
            <v>0</v>
          </cell>
        </row>
        <row r="2869">
          <cell r="A2869" t="str">
            <v>EG2307 12X12.7M/M</v>
          </cell>
          <cell r="C2869">
            <v>0</v>
          </cell>
          <cell r="D2869" t="str">
            <v>NR</v>
          </cell>
          <cell r="E2869">
            <v>0</v>
          </cell>
          <cell r="F2869">
            <v>0</v>
          </cell>
          <cell r="G2869">
            <v>0</v>
          </cell>
          <cell r="H2869">
            <v>0</v>
          </cell>
          <cell r="I2869">
            <v>0</v>
          </cell>
          <cell r="J2869">
            <v>0</v>
          </cell>
          <cell r="K2869">
            <v>0</v>
          </cell>
          <cell r="L2869">
            <v>0</v>
          </cell>
        </row>
        <row r="2870">
          <cell r="A2870" t="str">
            <v>EG2308 9X12.7M/M</v>
          </cell>
          <cell r="C2870">
            <v>0</v>
          </cell>
          <cell r="D2870" t="str">
            <v>NR</v>
          </cell>
          <cell r="E2870">
            <v>0</v>
          </cell>
          <cell r="F2870">
            <v>0</v>
          </cell>
          <cell r="G2870">
            <v>0</v>
          </cell>
          <cell r="H2870">
            <v>0</v>
          </cell>
          <cell r="I2870">
            <v>0</v>
          </cell>
          <cell r="J2870">
            <v>0</v>
          </cell>
          <cell r="K2870">
            <v>0</v>
          </cell>
          <cell r="L2870">
            <v>0</v>
          </cell>
        </row>
        <row r="2871">
          <cell r="A2871" t="str">
            <v>EG2309 7X12.7M/M</v>
          </cell>
          <cell r="C2871">
            <v>0</v>
          </cell>
          <cell r="D2871" t="str">
            <v>NR</v>
          </cell>
          <cell r="E2871">
            <v>0</v>
          </cell>
          <cell r="F2871">
            <v>0</v>
          </cell>
          <cell r="G2871">
            <v>0</v>
          </cell>
          <cell r="H2871">
            <v>0</v>
          </cell>
          <cell r="I2871">
            <v>0</v>
          </cell>
          <cell r="J2871">
            <v>0</v>
          </cell>
          <cell r="K2871">
            <v>0</v>
          </cell>
          <cell r="L2871">
            <v>0</v>
          </cell>
        </row>
        <row r="2872">
          <cell r="A2872" t="str">
            <v>EG2310 강봉 36M/M</v>
          </cell>
          <cell r="C2872">
            <v>0</v>
          </cell>
          <cell r="D2872" t="str">
            <v>NR</v>
          </cell>
          <cell r="E2872">
            <v>0</v>
          </cell>
          <cell r="F2872">
            <v>0</v>
          </cell>
          <cell r="G2872">
            <v>0</v>
          </cell>
          <cell r="H2872">
            <v>0</v>
          </cell>
          <cell r="I2872">
            <v>0</v>
          </cell>
          <cell r="J2872">
            <v>0</v>
          </cell>
          <cell r="K2872">
            <v>0</v>
          </cell>
          <cell r="L2872">
            <v>0</v>
          </cell>
        </row>
        <row r="2873">
          <cell r="A2873" t="str">
            <v>EG2311 강봉 50M/M</v>
          </cell>
          <cell r="C2873">
            <v>0</v>
          </cell>
          <cell r="D2873" t="str">
            <v>NR</v>
          </cell>
          <cell r="E2873">
            <v>0</v>
          </cell>
          <cell r="F2873">
            <v>0</v>
          </cell>
          <cell r="G2873">
            <v>0</v>
          </cell>
          <cell r="H2873">
            <v>0</v>
          </cell>
          <cell r="I2873">
            <v>0</v>
          </cell>
          <cell r="J2873">
            <v>0</v>
          </cell>
          <cell r="K2873">
            <v>0</v>
          </cell>
          <cell r="L2873">
            <v>0</v>
          </cell>
        </row>
        <row r="2874">
          <cell r="A2874" t="str">
            <v>EG2312 31X15.2M/M</v>
          </cell>
          <cell r="C2874">
            <v>0</v>
          </cell>
          <cell r="D2874" t="str">
            <v>NR</v>
          </cell>
          <cell r="E2874">
            <v>0</v>
          </cell>
          <cell r="F2874">
            <v>0</v>
          </cell>
          <cell r="G2874">
            <v>0</v>
          </cell>
          <cell r="H2874">
            <v>0</v>
          </cell>
          <cell r="I2874">
            <v>0</v>
          </cell>
          <cell r="J2874">
            <v>0</v>
          </cell>
          <cell r="K2874">
            <v>0</v>
          </cell>
          <cell r="L2874">
            <v>0</v>
          </cell>
        </row>
        <row r="2875">
          <cell r="A2875" t="str">
            <v>EG2313 22X15.2M/M</v>
          </cell>
          <cell r="C2875">
            <v>0</v>
          </cell>
          <cell r="D2875" t="str">
            <v>NR</v>
          </cell>
          <cell r="E2875">
            <v>0</v>
          </cell>
          <cell r="F2875">
            <v>0</v>
          </cell>
          <cell r="G2875">
            <v>0</v>
          </cell>
          <cell r="H2875">
            <v>0</v>
          </cell>
          <cell r="I2875">
            <v>0</v>
          </cell>
          <cell r="J2875">
            <v>0</v>
          </cell>
          <cell r="K2875">
            <v>0</v>
          </cell>
          <cell r="L2875">
            <v>0</v>
          </cell>
        </row>
        <row r="2876">
          <cell r="A2876" t="str">
            <v>EG2314 19X15.2M/M</v>
          </cell>
          <cell r="C2876">
            <v>0</v>
          </cell>
          <cell r="D2876" t="str">
            <v>NR</v>
          </cell>
          <cell r="E2876">
            <v>0</v>
          </cell>
          <cell r="F2876">
            <v>0</v>
          </cell>
          <cell r="G2876">
            <v>0</v>
          </cell>
          <cell r="H2876">
            <v>0</v>
          </cell>
          <cell r="I2876">
            <v>0</v>
          </cell>
          <cell r="J2876">
            <v>0</v>
          </cell>
          <cell r="K2876">
            <v>0</v>
          </cell>
          <cell r="L2876">
            <v>0</v>
          </cell>
        </row>
        <row r="2877">
          <cell r="A2877" t="str">
            <v>EG2315 18X15.2M/M</v>
          </cell>
          <cell r="C2877">
            <v>0</v>
          </cell>
          <cell r="D2877" t="str">
            <v>NR</v>
          </cell>
          <cell r="E2877">
            <v>0</v>
          </cell>
          <cell r="F2877">
            <v>0</v>
          </cell>
          <cell r="G2877">
            <v>0</v>
          </cell>
          <cell r="H2877">
            <v>0</v>
          </cell>
          <cell r="I2877">
            <v>0</v>
          </cell>
          <cell r="J2877">
            <v>0</v>
          </cell>
          <cell r="K2877">
            <v>0</v>
          </cell>
          <cell r="L2877">
            <v>0</v>
          </cell>
        </row>
        <row r="2878">
          <cell r="A2878" t="str">
            <v>EG2316 12X15.2M/M</v>
          </cell>
          <cell r="C2878">
            <v>0</v>
          </cell>
          <cell r="D2878" t="str">
            <v>NR</v>
          </cell>
          <cell r="E2878">
            <v>0</v>
          </cell>
          <cell r="F2878">
            <v>0</v>
          </cell>
          <cell r="G2878">
            <v>0</v>
          </cell>
          <cell r="H2878">
            <v>0</v>
          </cell>
          <cell r="I2878">
            <v>0</v>
          </cell>
          <cell r="J2878">
            <v>0</v>
          </cell>
          <cell r="K2878">
            <v>0</v>
          </cell>
          <cell r="L2878">
            <v>0</v>
          </cell>
        </row>
        <row r="2879">
          <cell r="A2879" t="str">
            <v>EG2317  7X15.2M/M</v>
          </cell>
          <cell r="C2879">
            <v>0</v>
          </cell>
          <cell r="D2879" t="str">
            <v>NR</v>
          </cell>
          <cell r="E2879">
            <v>0</v>
          </cell>
          <cell r="F2879">
            <v>0</v>
          </cell>
          <cell r="G2879">
            <v>0</v>
          </cell>
          <cell r="H2879">
            <v>0</v>
          </cell>
          <cell r="I2879">
            <v>0</v>
          </cell>
          <cell r="J2879">
            <v>0</v>
          </cell>
          <cell r="K2879">
            <v>0</v>
          </cell>
          <cell r="L2879">
            <v>0</v>
          </cell>
        </row>
        <row r="2880">
          <cell r="A2880" t="str">
            <v>EG2318  6X15.2M/M</v>
          </cell>
          <cell r="C2880">
            <v>0</v>
          </cell>
          <cell r="D2880" t="str">
            <v>NR</v>
          </cell>
          <cell r="E2880">
            <v>0</v>
          </cell>
          <cell r="F2880">
            <v>0</v>
          </cell>
          <cell r="G2880">
            <v>0</v>
          </cell>
          <cell r="H2880">
            <v>0</v>
          </cell>
          <cell r="I2880">
            <v>0</v>
          </cell>
          <cell r="J2880">
            <v>0</v>
          </cell>
          <cell r="K2880">
            <v>0</v>
          </cell>
          <cell r="L2880">
            <v>0</v>
          </cell>
        </row>
        <row r="2881">
          <cell r="A2881" t="str">
            <v>EG2319  4X15.2M/M</v>
          </cell>
          <cell r="C2881">
            <v>0</v>
          </cell>
          <cell r="D2881" t="str">
            <v>NR</v>
          </cell>
          <cell r="E2881">
            <v>0</v>
          </cell>
          <cell r="F2881">
            <v>0</v>
          </cell>
          <cell r="G2881">
            <v>0</v>
          </cell>
          <cell r="H2881">
            <v>0</v>
          </cell>
          <cell r="I2881">
            <v>0</v>
          </cell>
          <cell r="J2881">
            <v>0</v>
          </cell>
          <cell r="K2881">
            <v>0</v>
          </cell>
          <cell r="L2881">
            <v>0</v>
          </cell>
        </row>
        <row r="2882">
          <cell r="A2882" t="str">
            <v>EG3000 P.C 강재</v>
          </cell>
          <cell r="C2882">
            <v>0</v>
          </cell>
          <cell r="E2882">
            <v>0</v>
          </cell>
          <cell r="F2882">
            <v>0</v>
          </cell>
          <cell r="G2882">
            <v>0</v>
          </cell>
          <cell r="H2882">
            <v>0</v>
          </cell>
          <cell r="I2882">
            <v>0</v>
          </cell>
          <cell r="J2882">
            <v>0</v>
          </cell>
          <cell r="K2882">
            <v>0</v>
          </cell>
          <cell r="L2882">
            <v>0</v>
          </cell>
        </row>
        <row r="2883">
          <cell r="A2883" t="str">
            <v>EG3100 수평직선배치</v>
          </cell>
          <cell r="C2883">
            <v>0</v>
          </cell>
          <cell r="D2883" t="str">
            <v>TON</v>
          </cell>
          <cell r="E2883">
            <v>0</v>
          </cell>
          <cell r="F2883">
            <v>0</v>
          </cell>
          <cell r="G2883">
            <v>0</v>
          </cell>
          <cell r="H2883">
            <v>0</v>
          </cell>
          <cell r="I2883">
            <v>0</v>
          </cell>
          <cell r="J2883">
            <v>0</v>
          </cell>
          <cell r="K2883">
            <v>0</v>
          </cell>
          <cell r="L2883">
            <v>0</v>
          </cell>
        </row>
        <row r="2884">
          <cell r="A2884" t="str">
            <v>EG3200 수평곡선배치</v>
          </cell>
          <cell r="C2884">
            <v>0</v>
          </cell>
          <cell r="D2884" t="str">
            <v>TON</v>
          </cell>
          <cell r="E2884">
            <v>0</v>
          </cell>
          <cell r="F2884">
            <v>0</v>
          </cell>
          <cell r="G2884">
            <v>0</v>
          </cell>
          <cell r="H2884">
            <v>0</v>
          </cell>
          <cell r="I2884">
            <v>0</v>
          </cell>
          <cell r="J2884">
            <v>0</v>
          </cell>
          <cell r="K2884">
            <v>0</v>
          </cell>
          <cell r="L2884">
            <v>0</v>
          </cell>
        </row>
        <row r="2885">
          <cell r="A2885" t="str">
            <v>EG3300 수직직선배치</v>
          </cell>
          <cell r="C2885">
            <v>0</v>
          </cell>
          <cell r="D2885" t="str">
            <v>TON</v>
          </cell>
          <cell r="E2885">
            <v>0</v>
          </cell>
          <cell r="F2885">
            <v>0</v>
          </cell>
          <cell r="G2885">
            <v>0</v>
          </cell>
          <cell r="H2885">
            <v>0</v>
          </cell>
          <cell r="I2885">
            <v>0</v>
          </cell>
          <cell r="J2885">
            <v>0</v>
          </cell>
          <cell r="K2885">
            <v>0</v>
          </cell>
          <cell r="L2885">
            <v>0</v>
          </cell>
        </row>
        <row r="2886">
          <cell r="A2886" t="str">
            <v>EG3400 수직곡선배치</v>
          </cell>
          <cell r="C2886">
            <v>0</v>
          </cell>
          <cell r="D2886" t="str">
            <v>TON</v>
          </cell>
          <cell r="E2886">
            <v>0</v>
          </cell>
          <cell r="F2886">
            <v>0</v>
          </cell>
          <cell r="G2886">
            <v>0</v>
          </cell>
          <cell r="H2886">
            <v>0</v>
          </cell>
          <cell r="I2886">
            <v>0</v>
          </cell>
          <cell r="J2886">
            <v>0</v>
          </cell>
          <cell r="K2886">
            <v>0</v>
          </cell>
          <cell r="L2886">
            <v>0</v>
          </cell>
        </row>
        <row r="2887">
          <cell r="A2887" t="str">
            <v>EG3500 NOSE용 강봉</v>
          </cell>
          <cell r="C2887">
            <v>0</v>
          </cell>
          <cell r="E2887">
            <v>0</v>
          </cell>
          <cell r="F2887">
            <v>0</v>
          </cell>
          <cell r="G2887">
            <v>0</v>
          </cell>
          <cell r="H2887">
            <v>0</v>
          </cell>
          <cell r="I2887">
            <v>0</v>
          </cell>
          <cell r="J2887">
            <v>0</v>
          </cell>
          <cell r="K2887">
            <v>0</v>
          </cell>
          <cell r="L2887">
            <v>0</v>
          </cell>
        </row>
        <row r="2888">
          <cell r="A2888" t="str">
            <v>EG3510 NOSE용 강봉</v>
          </cell>
          <cell r="B2888" t="str">
            <v>D=30 M/M</v>
          </cell>
          <cell r="C2888">
            <v>0</v>
          </cell>
          <cell r="D2888" t="str">
            <v>TON</v>
          </cell>
          <cell r="E2888">
            <v>0</v>
          </cell>
          <cell r="F2888">
            <v>0</v>
          </cell>
          <cell r="G2888">
            <v>0</v>
          </cell>
          <cell r="H2888">
            <v>0</v>
          </cell>
          <cell r="I2888">
            <v>0</v>
          </cell>
          <cell r="J2888">
            <v>0</v>
          </cell>
          <cell r="K2888">
            <v>0</v>
          </cell>
          <cell r="L2888">
            <v>0</v>
          </cell>
        </row>
        <row r="2889">
          <cell r="A2889" t="str">
            <v>EG3520 NOSE용 강봉</v>
          </cell>
          <cell r="B2889" t="str">
            <v>D=36 M/M</v>
          </cell>
          <cell r="C2889">
            <v>0</v>
          </cell>
          <cell r="D2889" t="str">
            <v>TON</v>
          </cell>
          <cell r="E2889">
            <v>0</v>
          </cell>
          <cell r="F2889">
            <v>0</v>
          </cell>
          <cell r="G2889">
            <v>0</v>
          </cell>
          <cell r="H2889">
            <v>0</v>
          </cell>
          <cell r="I2889">
            <v>0</v>
          </cell>
          <cell r="J2889">
            <v>0</v>
          </cell>
          <cell r="K2889">
            <v>0</v>
          </cell>
          <cell r="L2889">
            <v>0</v>
          </cell>
        </row>
        <row r="2890">
          <cell r="A2890" t="str">
            <v>EG4000 긴장작업</v>
          </cell>
          <cell r="C2890">
            <v>0</v>
          </cell>
          <cell r="E2890">
            <v>0</v>
          </cell>
          <cell r="F2890">
            <v>0</v>
          </cell>
          <cell r="G2890">
            <v>0</v>
          </cell>
          <cell r="H2890">
            <v>0</v>
          </cell>
          <cell r="I2890">
            <v>0</v>
          </cell>
          <cell r="J2890">
            <v>0</v>
          </cell>
          <cell r="K2890">
            <v>0</v>
          </cell>
          <cell r="L2890">
            <v>0</v>
          </cell>
        </row>
        <row r="2891">
          <cell r="A2891" t="str">
            <v>EG4100 일단긴장</v>
          </cell>
          <cell r="C2891">
            <v>0</v>
          </cell>
          <cell r="E2891">
            <v>0</v>
          </cell>
          <cell r="F2891">
            <v>0</v>
          </cell>
          <cell r="G2891">
            <v>0</v>
          </cell>
          <cell r="H2891">
            <v>0</v>
          </cell>
          <cell r="I2891">
            <v>0</v>
          </cell>
          <cell r="J2891">
            <v>0</v>
          </cell>
          <cell r="K2891">
            <v>0</v>
          </cell>
          <cell r="L2891">
            <v>0</v>
          </cell>
        </row>
        <row r="2892">
          <cell r="A2892" t="str">
            <v>EG4101 24X12.7M/M</v>
          </cell>
          <cell r="C2892">
            <v>0</v>
          </cell>
          <cell r="D2892" t="str">
            <v>NR</v>
          </cell>
          <cell r="E2892">
            <v>0</v>
          </cell>
          <cell r="F2892">
            <v>0</v>
          </cell>
          <cell r="G2892">
            <v>0</v>
          </cell>
          <cell r="H2892">
            <v>0</v>
          </cell>
          <cell r="I2892">
            <v>0</v>
          </cell>
          <cell r="J2892">
            <v>0</v>
          </cell>
          <cell r="K2892">
            <v>0</v>
          </cell>
          <cell r="L2892">
            <v>0</v>
          </cell>
        </row>
        <row r="2893">
          <cell r="A2893" t="str">
            <v>EG4102 22X12.7M/M</v>
          </cell>
          <cell r="C2893">
            <v>0</v>
          </cell>
          <cell r="D2893" t="str">
            <v>NR</v>
          </cell>
          <cell r="E2893">
            <v>0</v>
          </cell>
          <cell r="F2893">
            <v>0</v>
          </cell>
          <cell r="G2893">
            <v>0</v>
          </cell>
          <cell r="H2893">
            <v>0</v>
          </cell>
          <cell r="I2893">
            <v>0</v>
          </cell>
          <cell r="J2893">
            <v>0</v>
          </cell>
          <cell r="K2893">
            <v>0</v>
          </cell>
          <cell r="L2893">
            <v>0</v>
          </cell>
        </row>
        <row r="2894">
          <cell r="A2894" t="str">
            <v>EG4103 19X12.7M/M</v>
          </cell>
          <cell r="C2894">
            <v>0</v>
          </cell>
          <cell r="D2894" t="str">
            <v>NR</v>
          </cell>
          <cell r="E2894">
            <v>0</v>
          </cell>
          <cell r="F2894">
            <v>0</v>
          </cell>
          <cell r="G2894">
            <v>0</v>
          </cell>
          <cell r="H2894">
            <v>0</v>
          </cell>
          <cell r="I2894">
            <v>0</v>
          </cell>
          <cell r="J2894">
            <v>0</v>
          </cell>
          <cell r="K2894">
            <v>0</v>
          </cell>
          <cell r="L2894">
            <v>0</v>
          </cell>
        </row>
        <row r="2895">
          <cell r="A2895" t="str">
            <v>EG4104 16X12.7M/M</v>
          </cell>
          <cell r="C2895">
            <v>0</v>
          </cell>
          <cell r="D2895" t="str">
            <v>NR</v>
          </cell>
          <cell r="E2895">
            <v>0</v>
          </cell>
          <cell r="F2895">
            <v>0</v>
          </cell>
          <cell r="G2895">
            <v>0</v>
          </cell>
          <cell r="H2895">
            <v>0</v>
          </cell>
          <cell r="I2895">
            <v>0</v>
          </cell>
          <cell r="J2895">
            <v>0</v>
          </cell>
          <cell r="K2895">
            <v>0</v>
          </cell>
          <cell r="L2895">
            <v>0</v>
          </cell>
        </row>
        <row r="2896">
          <cell r="A2896" t="str">
            <v>EG4105 15X12.7M/M</v>
          </cell>
          <cell r="C2896">
            <v>0</v>
          </cell>
          <cell r="D2896" t="str">
            <v>NR</v>
          </cell>
          <cell r="E2896">
            <v>0</v>
          </cell>
          <cell r="F2896">
            <v>0</v>
          </cell>
          <cell r="G2896">
            <v>0</v>
          </cell>
          <cell r="H2896">
            <v>0</v>
          </cell>
          <cell r="I2896">
            <v>0</v>
          </cell>
          <cell r="J2896">
            <v>0</v>
          </cell>
          <cell r="K2896">
            <v>0</v>
          </cell>
          <cell r="L2896">
            <v>0</v>
          </cell>
        </row>
        <row r="2897">
          <cell r="A2897" t="str">
            <v>EG4106 14X12.7M/M</v>
          </cell>
          <cell r="C2897">
            <v>0</v>
          </cell>
          <cell r="D2897" t="str">
            <v>NR</v>
          </cell>
          <cell r="E2897">
            <v>0</v>
          </cell>
          <cell r="F2897">
            <v>0</v>
          </cell>
          <cell r="G2897">
            <v>0</v>
          </cell>
          <cell r="H2897">
            <v>0</v>
          </cell>
          <cell r="I2897">
            <v>0</v>
          </cell>
          <cell r="J2897">
            <v>0</v>
          </cell>
          <cell r="K2897">
            <v>0</v>
          </cell>
          <cell r="L2897">
            <v>0</v>
          </cell>
        </row>
        <row r="2898">
          <cell r="A2898" t="str">
            <v>EG4107 12X12.7M/M</v>
          </cell>
          <cell r="C2898">
            <v>0</v>
          </cell>
          <cell r="D2898" t="str">
            <v>NR</v>
          </cell>
          <cell r="E2898">
            <v>0</v>
          </cell>
          <cell r="F2898">
            <v>0</v>
          </cell>
          <cell r="G2898">
            <v>0</v>
          </cell>
          <cell r="H2898">
            <v>0</v>
          </cell>
          <cell r="I2898">
            <v>0</v>
          </cell>
          <cell r="J2898">
            <v>0</v>
          </cell>
          <cell r="K2898">
            <v>0</v>
          </cell>
          <cell r="L2898">
            <v>0</v>
          </cell>
        </row>
        <row r="2899">
          <cell r="A2899" t="str">
            <v>EG4108 9X12.7M/M</v>
          </cell>
          <cell r="C2899">
            <v>0</v>
          </cell>
          <cell r="D2899" t="str">
            <v>NR</v>
          </cell>
          <cell r="E2899">
            <v>0</v>
          </cell>
          <cell r="F2899">
            <v>0</v>
          </cell>
          <cell r="G2899">
            <v>0</v>
          </cell>
          <cell r="H2899">
            <v>0</v>
          </cell>
          <cell r="I2899">
            <v>0</v>
          </cell>
          <cell r="J2899">
            <v>0</v>
          </cell>
          <cell r="K2899">
            <v>0</v>
          </cell>
          <cell r="L2899">
            <v>0</v>
          </cell>
        </row>
        <row r="2900">
          <cell r="A2900" t="str">
            <v>EG4109 7X12.7M/M</v>
          </cell>
          <cell r="C2900">
            <v>0</v>
          </cell>
          <cell r="D2900" t="str">
            <v>NR</v>
          </cell>
          <cell r="E2900">
            <v>0</v>
          </cell>
          <cell r="F2900">
            <v>0</v>
          </cell>
          <cell r="G2900">
            <v>0</v>
          </cell>
          <cell r="H2900">
            <v>0</v>
          </cell>
          <cell r="I2900">
            <v>0</v>
          </cell>
          <cell r="J2900">
            <v>0</v>
          </cell>
          <cell r="K2900">
            <v>0</v>
          </cell>
          <cell r="L2900">
            <v>0</v>
          </cell>
        </row>
        <row r="2901">
          <cell r="A2901" t="str">
            <v>EG4110 강봉 36M/M</v>
          </cell>
          <cell r="C2901">
            <v>0</v>
          </cell>
          <cell r="D2901" t="str">
            <v>NR</v>
          </cell>
          <cell r="E2901">
            <v>0</v>
          </cell>
          <cell r="F2901">
            <v>0</v>
          </cell>
          <cell r="G2901">
            <v>0</v>
          </cell>
          <cell r="H2901">
            <v>0</v>
          </cell>
          <cell r="I2901">
            <v>0</v>
          </cell>
          <cell r="J2901">
            <v>0</v>
          </cell>
          <cell r="K2901">
            <v>0</v>
          </cell>
          <cell r="L2901">
            <v>0</v>
          </cell>
        </row>
        <row r="2902">
          <cell r="A2902" t="str">
            <v>EG4111 강봉 52M/M</v>
          </cell>
          <cell r="C2902">
            <v>0</v>
          </cell>
          <cell r="D2902" t="str">
            <v>NR</v>
          </cell>
          <cell r="E2902">
            <v>0</v>
          </cell>
          <cell r="F2902">
            <v>0</v>
          </cell>
          <cell r="G2902">
            <v>0</v>
          </cell>
          <cell r="H2902">
            <v>0</v>
          </cell>
          <cell r="I2902">
            <v>0</v>
          </cell>
          <cell r="J2902">
            <v>0</v>
          </cell>
          <cell r="K2902">
            <v>0</v>
          </cell>
          <cell r="L2902">
            <v>0</v>
          </cell>
        </row>
        <row r="2903">
          <cell r="A2903" t="str">
            <v>EG4112 31X15.2M/M</v>
          </cell>
          <cell r="C2903">
            <v>0</v>
          </cell>
          <cell r="D2903" t="str">
            <v>NR</v>
          </cell>
          <cell r="E2903">
            <v>0</v>
          </cell>
          <cell r="F2903">
            <v>0</v>
          </cell>
          <cell r="G2903">
            <v>0</v>
          </cell>
          <cell r="H2903">
            <v>0</v>
          </cell>
          <cell r="I2903">
            <v>0</v>
          </cell>
          <cell r="J2903">
            <v>0</v>
          </cell>
          <cell r="K2903">
            <v>0</v>
          </cell>
          <cell r="L2903">
            <v>0</v>
          </cell>
        </row>
        <row r="2904">
          <cell r="A2904" t="str">
            <v>EG4113 22X15.2M/M</v>
          </cell>
          <cell r="C2904">
            <v>0</v>
          </cell>
          <cell r="D2904" t="str">
            <v>NR</v>
          </cell>
          <cell r="E2904">
            <v>0</v>
          </cell>
          <cell r="F2904">
            <v>0</v>
          </cell>
          <cell r="G2904">
            <v>0</v>
          </cell>
          <cell r="H2904">
            <v>0</v>
          </cell>
          <cell r="I2904">
            <v>0</v>
          </cell>
          <cell r="J2904">
            <v>0</v>
          </cell>
          <cell r="K2904">
            <v>0</v>
          </cell>
          <cell r="L2904">
            <v>0</v>
          </cell>
        </row>
        <row r="2905">
          <cell r="A2905" t="str">
            <v>EG4114 19X15.2M/M</v>
          </cell>
          <cell r="C2905">
            <v>0</v>
          </cell>
          <cell r="D2905" t="str">
            <v>NR</v>
          </cell>
          <cell r="E2905">
            <v>0</v>
          </cell>
          <cell r="F2905">
            <v>0</v>
          </cell>
          <cell r="G2905">
            <v>0</v>
          </cell>
          <cell r="H2905">
            <v>0</v>
          </cell>
          <cell r="I2905">
            <v>0</v>
          </cell>
          <cell r="J2905">
            <v>0</v>
          </cell>
          <cell r="K2905">
            <v>0</v>
          </cell>
          <cell r="L2905">
            <v>0</v>
          </cell>
        </row>
        <row r="2906">
          <cell r="A2906" t="str">
            <v>EG4115 18X15.2M/M</v>
          </cell>
          <cell r="C2906">
            <v>0</v>
          </cell>
          <cell r="D2906" t="str">
            <v>NR</v>
          </cell>
          <cell r="E2906">
            <v>0</v>
          </cell>
          <cell r="F2906">
            <v>0</v>
          </cell>
          <cell r="G2906">
            <v>0</v>
          </cell>
          <cell r="H2906">
            <v>0</v>
          </cell>
          <cell r="I2906">
            <v>0</v>
          </cell>
          <cell r="J2906">
            <v>0</v>
          </cell>
          <cell r="K2906">
            <v>0</v>
          </cell>
          <cell r="L2906">
            <v>0</v>
          </cell>
        </row>
        <row r="2907">
          <cell r="A2907" t="str">
            <v>EG4116 12X15.2M/M</v>
          </cell>
          <cell r="C2907">
            <v>0</v>
          </cell>
          <cell r="D2907" t="str">
            <v>NR</v>
          </cell>
          <cell r="E2907">
            <v>0</v>
          </cell>
          <cell r="F2907">
            <v>0</v>
          </cell>
          <cell r="G2907">
            <v>0</v>
          </cell>
          <cell r="H2907">
            <v>0</v>
          </cell>
          <cell r="I2907">
            <v>0</v>
          </cell>
          <cell r="J2907">
            <v>0</v>
          </cell>
          <cell r="K2907">
            <v>0</v>
          </cell>
          <cell r="L2907">
            <v>0</v>
          </cell>
        </row>
        <row r="2908">
          <cell r="A2908" t="str">
            <v>EG4117  7X15.2M/M</v>
          </cell>
          <cell r="C2908">
            <v>0</v>
          </cell>
          <cell r="D2908" t="str">
            <v>NR</v>
          </cell>
          <cell r="E2908">
            <v>0</v>
          </cell>
          <cell r="F2908">
            <v>0</v>
          </cell>
          <cell r="G2908">
            <v>0</v>
          </cell>
          <cell r="H2908">
            <v>0</v>
          </cell>
          <cell r="I2908">
            <v>0</v>
          </cell>
          <cell r="J2908">
            <v>0</v>
          </cell>
          <cell r="K2908">
            <v>0</v>
          </cell>
          <cell r="L2908">
            <v>0</v>
          </cell>
        </row>
        <row r="2909">
          <cell r="A2909" t="str">
            <v>EG4118  6X15.2M/M</v>
          </cell>
          <cell r="C2909">
            <v>0</v>
          </cell>
          <cell r="D2909" t="str">
            <v>NR</v>
          </cell>
          <cell r="E2909">
            <v>0</v>
          </cell>
          <cell r="F2909">
            <v>0</v>
          </cell>
          <cell r="G2909">
            <v>0</v>
          </cell>
          <cell r="H2909">
            <v>0</v>
          </cell>
          <cell r="I2909">
            <v>0</v>
          </cell>
          <cell r="J2909">
            <v>0</v>
          </cell>
          <cell r="K2909">
            <v>0</v>
          </cell>
          <cell r="L2909">
            <v>0</v>
          </cell>
        </row>
        <row r="2910">
          <cell r="A2910" t="str">
            <v>EG4119  5X15.2M/M</v>
          </cell>
          <cell r="C2910">
            <v>0</v>
          </cell>
          <cell r="D2910" t="str">
            <v>NR</v>
          </cell>
          <cell r="E2910">
            <v>0</v>
          </cell>
          <cell r="F2910">
            <v>0</v>
          </cell>
          <cell r="G2910">
            <v>0</v>
          </cell>
          <cell r="H2910">
            <v>0</v>
          </cell>
          <cell r="I2910">
            <v>0</v>
          </cell>
          <cell r="J2910">
            <v>0</v>
          </cell>
          <cell r="K2910">
            <v>0</v>
          </cell>
          <cell r="L2910">
            <v>0</v>
          </cell>
        </row>
        <row r="2911">
          <cell r="A2911" t="str">
            <v>EG4120  4X15.2M/M</v>
          </cell>
          <cell r="C2911">
            <v>0</v>
          </cell>
          <cell r="D2911" t="str">
            <v>NR</v>
          </cell>
          <cell r="E2911">
            <v>0</v>
          </cell>
          <cell r="F2911">
            <v>0</v>
          </cell>
          <cell r="G2911">
            <v>0</v>
          </cell>
          <cell r="H2911">
            <v>0</v>
          </cell>
          <cell r="I2911">
            <v>0</v>
          </cell>
          <cell r="J2911">
            <v>0</v>
          </cell>
          <cell r="K2911">
            <v>0</v>
          </cell>
          <cell r="L2911">
            <v>0</v>
          </cell>
        </row>
        <row r="2912">
          <cell r="A2912" t="str">
            <v>EG4200 양단긴장</v>
          </cell>
          <cell r="C2912">
            <v>0</v>
          </cell>
          <cell r="E2912">
            <v>0</v>
          </cell>
          <cell r="F2912">
            <v>0</v>
          </cell>
          <cell r="G2912">
            <v>0</v>
          </cell>
          <cell r="H2912">
            <v>0</v>
          </cell>
          <cell r="I2912">
            <v>0</v>
          </cell>
          <cell r="J2912">
            <v>0</v>
          </cell>
          <cell r="K2912">
            <v>0</v>
          </cell>
          <cell r="L2912">
            <v>0</v>
          </cell>
        </row>
        <row r="2913">
          <cell r="A2913" t="str">
            <v>EG4201 24X12.7M/M</v>
          </cell>
          <cell r="C2913">
            <v>0</v>
          </cell>
          <cell r="D2913" t="str">
            <v>NR</v>
          </cell>
          <cell r="E2913">
            <v>0</v>
          </cell>
          <cell r="F2913">
            <v>0</v>
          </cell>
          <cell r="G2913">
            <v>0</v>
          </cell>
          <cell r="H2913">
            <v>0</v>
          </cell>
          <cell r="I2913">
            <v>0</v>
          </cell>
          <cell r="J2913">
            <v>0</v>
          </cell>
          <cell r="K2913">
            <v>0</v>
          </cell>
          <cell r="L2913">
            <v>0</v>
          </cell>
        </row>
        <row r="2914">
          <cell r="A2914" t="str">
            <v>EG4202 22X12.7M/M</v>
          </cell>
          <cell r="C2914">
            <v>0</v>
          </cell>
          <cell r="D2914" t="str">
            <v>NR</v>
          </cell>
          <cell r="E2914">
            <v>0</v>
          </cell>
          <cell r="F2914">
            <v>0</v>
          </cell>
          <cell r="G2914">
            <v>0</v>
          </cell>
          <cell r="H2914">
            <v>0</v>
          </cell>
          <cell r="I2914">
            <v>0</v>
          </cell>
          <cell r="J2914">
            <v>0</v>
          </cell>
          <cell r="K2914">
            <v>0</v>
          </cell>
          <cell r="L2914">
            <v>0</v>
          </cell>
        </row>
        <row r="2915">
          <cell r="A2915" t="str">
            <v>EG4203 19X12.7M/M</v>
          </cell>
          <cell r="C2915">
            <v>0</v>
          </cell>
          <cell r="D2915" t="str">
            <v>NR</v>
          </cell>
          <cell r="E2915">
            <v>0</v>
          </cell>
          <cell r="F2915">
            <v>0</v>
          </cell>
          <cell r="G2915">
            <v>0</v>
          </cell>
          <cell r="H2915">
            <v>0</v>
          </cell>
          <cell r="I2915">
            <v>0</v>
          </cell>
          <cell r="J2915">
            <v>0</v>
          </cell>
          <cell r="K2915">
            <v>0</v>
          </cell>
          <cell r="L2915">
            <v>0</v>
          </cell>
        </row>
        <row r="2916">
          <cell r="A2916" t="str">
            <v>EG4204 16X12.7M/M</v>
          </cell>
          <cell r="C2916">
            <v>0</v>
          </cell>
          <cell r="D2916" t="str">
            <v>NR</v>
          </cell>
          <cell r="E2916">
            <v>0</v>
          </cell>
          <cell r="F2916">
            <v>0</v>
          </cell>
          <cell r="G2916">
            <v>0</v>
          </cell>
          <cell r="H2916">
            <v>0</v>
          </cell>
          <cell r="I2916">
            <v>0</v>
          </cell>
          <cell r="J2916">
            <v>0</v>
          </cell>
          <cell r="K2916">
            <v>0</v>
          </cell>
          <cell r="L2916">
            <v>0</v>
          </cell>
        </row>
        <row r="2917">
          <cell r="A2917" t="str">
            <v>EG4205 15X12.7M/M</v>
          </cell>
          <cell r="C2917">
            <v>0</v>
          </cell>
          <cell r="D2917" t="str">
            <v>NR</v>
          </cell>
          <cell r="E2917">
            <v>0</v>
          </cell>
          <cell r="F2917">
            <v>0</v>
          </cell>
          <cell r="G2917">
            <v>0</v>
          </cell>
          <cell r="H2917">
            <v>0</v>
          </cell>
          <cell r="I2917">
            <v>0</v>
          </cell>
          <cell r="J2917">
            <v>0</v>
          </cell>
          <cell r="K2917">
            <v>0</v>
          </cell>
          <cell r="L2917">
            <v>0</v>
          </cell>
        </row>
        <row r="2918">
          <cell r="A2918" t="str">
            <v>EG4206 14X12.7M/M</v>
          </cell>
          <cell r="C2918">
            <v>0</v>
          </cell>
          <cell r="D2918" t="str">
            <v>NR</v>
          </cell>
          <cell r="E2918">
            <v>0</v>
          </cell>
          <cell r="F2918">
            <v>0</v>
          </cell>
          <cell r="G2918">
            <v>0</v>
          </cell>
          <cell r="H2918">
            <v>0</v>
          </cell>
          <cell r="I2918">
            <v>0</v>
          </cell>
          <cell r="J2918">
            <v>0</v>
          </cell>
          <cell r="K2918">
            <v>0</v>
          </cell>
          <cell r="L2918">
            <v>0</v>
          </cell>
        </row>
        <row r="2919">
          <cell r="A2919" t="str">
            <v>EG4207 12X12.7M/M</v>
          </cell>
          <cell r="C2919">
            <v>0</v>
          </cell>
          <cell r="D2919" t="str">
            <v>NR</v>
          </cell>
          <cell r="E2919">
            <v>0</v>
          </cell>
          <cell r="F2919">
            <v>0</v>
          </cell>
          <cell r="G2919">
            <v>0</v>
          </cell>
          <cell r="H2919">
            <v>0</v>
          </cell>
          <cell r="I2919">
            <v>0</v>
          </cell>
          <cell r="J2919">
            <v>0</v>
          </cell>
          <cell r="K2919">
            <v>0</v>
          </cell>
          <cell r="L2919">
            <v>0</v>
          </cell>
        </row>
        <row r="2920">
          <cell r="A2920" t="str">
            <v>EG4208 9X12.7M/M</v>
          </cell>
          <cell r="C2920">
            <v>0</v>
          </cell>
          <cell r="D2920" t="str">
            <v>NR</v>
          </cell>
          <cell r="E2920">
            <v>0</v>
          </cell>
          <cell r="F2920">
            <v>0</v>
          </cell>
          <cell r="G2920">
            <v>0</v>
          </cell>
          <cell r="H2920">
            <v>0</v>
          </cell>
          <cell r="I2920">
            <v>0</v>
          </cell>
          <cell r="J2920">
            <v>0</v>
          </cell>
          <cell r="K2920">
            <v>0</v>
          </cell>
          <cell r="L2920">
            <v>0</v>
          </cell>
        </row>
        <row r="2921">
          <cell r="A2921" t="str">
            <v>EG4209 7X12.7M/M</v>
          </cell>
          <cell r="C2921">
            <v>0</v>
          </cell>
          <cell r="D2921" t="str">
            <v>NR</v>
          </cell>
          <cell r="E2921">
            <v>0</v>
          </cell>
          <cell r="F2921">
            <v>0</v>
          </cell>
          <cell r="G2921">
            <v>0</v>
          </cell>
          <cell r="H2921">
            <v>0</v>
          </cell>
          <cell r="I2921">
            <v>0</v>
          </cell>
          <cell r="J2921">
            <v>0</v>
          </cell>
          <cell r="K2921">
            <v>0</v>
          </cell>
          <cell r="L2921">
            <v>0</v>
          </cell>
        </row>
        <row r="2922">
          <cell r="A2922" t="str">
            <v>EG4210 31X15.2M/M</v>
          </cell>
          <cell r="C2922">
            <v>0</v>
          </cell>
          <cell r="D2922" t="str">
            <v>NR</v>
          </cell>
          <cell r="E2922">
            <v>0</v>
          </cell>
          <cell r="F2922">
            <v>0</v>
          </cell>
          <cell r="G2922">
            <v>0</v>
          </cell>
          <cell r="H2922">
            <v>0</v>
          </cell>
          <cell r="I2922">
            <v>0</v>
          </cell>
          <cell r="J2922">
            <v>0</v>
          </cell>
          <cell r="K2922">
            <v>0</v>
          </cell>
          <cell r="L2922">
            <v>0</v>
          </cell>
        </row>
        <row r="2923">
          <cell r="A2923" t="str">
            <v>EG4211 22X15.2M/M</v>
          </cell>
          <cell r="C2923">
            <v>0</v>
          </cell>
          <cell r="D2923" t="str">
            <v>NR</v>
          </cell>
          <cell r="E2923">
            <v>0</v>
          </cell>
          <cell r="F2923">
            <v>0</v>
          </cell>
          <cell r="G2923">
            <v>0</v>
          </cell>
          <cell r="H2923">
            <v>0</v>
          </cell>
          <cell r="I2923">
            <v>0</v>
          </cell>
          <cell r="J2923">
            <v>0</v>
          </cell>
          <cell r="K2923">
            <v>0</v>
          </cell>
          <cell r="L2923">
            <v>0</v>
          </cell>
        </row>
        <row r="2924">
          <cell r="A2924" t="str">
            <v>EG4212 19X15.2M/M</v>
          </cell>
          <cell r="C2924">
            <v>0</v>
          </cell>
          <cell r="D2924" t="str">
            <v>NR</v>
          </cell>
          <cell r="E2924">
            <v>0</v>
          </cell>
          <cell r="F2924">
            <v>0</v>
          </cell>
          <cell r="G2924">
            <v>0</v>
          </cell>
          <cell r="H2924">
            <v>0</v>
          </cell>
          <cell r="I2924">
            <v>0</v>
          </cell>
          <cell r="J2924">
            <v>0</v>
          </cell>
          <cell r="K2924">
            <v>0</v>
          </cell>
          <cell r="L2924">
            <v>0</v>
          </cell>
        </row>
        <row r="2925">
          <cell r="A2925" t="str">
            <v>EG4213 18X15.2M/M</v>
          </cell>
          <cell r="C2925">
            <v>0</v>
          </cell>
          <cell r="D2925" t="str">
            <v>NR</v>
          </cell>
          <cell r="E2925">
            <v>0</v>
          </cell>
          <cell r="F2925">
            <v>0</v>
          </cell>
          <cell r="G2925">
            <v>0</v>
          </cell>
          <cell r="H2925">
            <v>0</v>
          </cell>
          <cell r="I2925">
            <v>0</v>
          </cell>
          <cell r="J2925">
            <v>0</v>
          </cell>
          <cell r="K2925">
            <v>0</v>
          </cell>
          <cell r="L2925">
            <v>0</v>
          </cell>
        </row>
        <row r="2926">
          <cell r="A2926" t="str">
            <v>EG4214 12X15.2M/M</v>
          </cell>
          <cell r="C2926">
            <v>0</v>
          </cell>
          <cell r="D2926" t="str">
            <v>NR</v>
          </cell>
          <cell r="E2926">
            <v>0</v>
          </cell>
          <cell r="F2926">
            <v>0</v>
          </cell>
          <cell r="G2926">
            <v>0</v>
          </cell>
          <cell r="H2926">
            <v>0</v>
          </cell>
          <cell r="I2926">
            <v>0</v>
          </cell>
          <cell r="J2926">
            <v>0</v>
          </cell>
          <cell r="K2926">
            <v>0</v>
          </cell>
          <cell r="L2926">
            <v>0</v>
          </cell>
        </row>
        <row r="2927">
          <cell r="A2927" t="str">
            <v>EG4215 7X15.2M/M</v>
          </cell>
          <cell r="C2927">
            <v>0</v>
          </cell>
          <cell r="D2927" t="str">
            <v>NR</v>
          </cell>
          <cell r="E2927">
            <v>0</v>
          </cell>
          <cell r="F2927">
            <v>0</v>
          </cell>
          <cell r="G2927">
            <v>0</v>
          </cell>
          <cell r="H2927">
            <v>0</v>
          </cell>
          <cell r="I2927">
            <v>0</v>
          </cell>
          <cell r="J2927">
            <v>0</v>
          </cell>
          <cell r="K2927">
            <v>0</v>
          </cell>
          <cell r="L2927">
            <v>0</v>
          </cell>
        </row>
        <row r="2928">
          <cell r="A2928" t="str">
            <v>EG4216 6X15.2M/M</v>
          </cell>
          <cell r="C2928">
            <v>0</v>
          </cell>
          <cell r="D2928" t="str">
            <v>NR</v>
          </cell>
          <cell r="E2928">
            <v>0</v>
          </cell>
          <cell r="F2928">
            <v>0</v>
          </cell>
          <cell r="G2928">
            <v>0</v>
          </cell>
          <cell r="H2928">
            <v>0</v>
          </cell>
          <cell r="I2928">
            <v>0</v>
          </cell>
          <cell r="J2928">
            <v>0</v>
          </cell>
          <cell r="K2928">
            <v>0</v>
          </cell>
          <cell r="L2928">
            <v>0</v>
          </cell>
        </row>
        <row r="2929">
          <cell r="A2929" t="str">
            <v>EG4217 4X15.2M/M</v>
          </cell>
          <cell r="C2929">
            <v>0</v>
          </cell>
          <cell r="D2929" t="str">
            <v>NR</v>
          </cell>
          <cell r="E2929">
            <v>0</v>
          </cell>
          <cell r="F2929">
            <v>0</v>
          </cell>
          <cell r="G2929">
            <v>0</v>
          </cell>
          <cell r="H2929">
            <v>0</v>
          </cell>
          <cell r="I2929">
            <v>0</v>
          </cell>
          <cell r="J2929">
            <v>0</v>
          </cell>
          <cell r="K2929">
            <v>0</v>
          </cell>
          <cell r="L2929">
            <v>0</v>
          </cell>
        </row>
        <row r="2930">
          <cell r="A2930" t="str">
            <v>EG4300 연결정착구</v>
          </cell>
          <cell r="C2930">
            <v>0</v>
          </cell>
          <cell r="E2930">
            <v>0</v>
          </cell>
          <cell r="F2930">
            <v>0</v>
          </cell>
          <cell r="G2930">
            <v>0</v>
          </cell>
          <cell r="H2930">
            <v>0</v>
          </cell>
          <cell r="I2930">
            <v>0</v>
          </cell>
          <cell r="J2930">
            <v>0</v>
          </cell>
          <cell r="K2930">
            <v>0</v>
          </cell>
          <cell r="L2930">
            <v>0</v>
          </cell>
        </row>
        <row r="2931">
          <cell r="A2931" t="str">
            <v>EG4301 24X12.7M/M</v>
          </cell>
          <cell r="C2931">
            <v>0</v>
          </cell>
          <cell r="D2931" t="str">
            <v>NR</v>
          </cell>
          <cell r="E2931">
            <v>0</v>
          </cell>
          <cell r="F2931">
            <v>0</v>
          </cell>
          <cell r="G2931">
            <v>0</v>
          </cell>
          <cell r="H2931">
            <v>0</v>
          </cell>
          <cell r="I2931">
            <v>0</v>
          </cell>
          <cell r="J2931">
            <v>0</v>
          </cell>
          <cell r="K2931">
            <v>0</v>
          </cell>
          <cell r="L2931">
            <v>0</v>
          </cell>
        </row>
        <row r="2932">
          <cell r="A2932" t="str">
            <v>EG4302 22X12.7M/M</v>
          </cell>
          <cell r="C2932">
            <v>0</v>
          </cell>
          <cell r="D2932" t="str">
            <v>NR</v>
          </cell>
          <cell r="E2932">
            <v>0</v>
          </cell>
          <cell r="F2932">
            <v>0</v>
          </cell>
          <cell r="G2932">
            <v>0</v>
          </cell>
          <cell r="H2932">
            <v>0</v>
          </cell>
          <cell r="I2932">
            <v>0</v>
          </cell>
          <cell r="J2932">
            <v>0</v>
          </cell>
          <cell r="K2932">
            <v>0</v>
          </cell>
          <cell r="L2932">
            <v>0</v>
          </cell>
        </row>
        <row r="2933">
          <cell r="A2933" t="str">
            <v>EG4303 19X12.7M/M</v>
          </cell>
          <cell r="C2933">
            <v>0</v>
          </cell>
          <cell r="D2933" t="str">
            <v>NR</v>
          </cell>
          <cell r="E2933">
            <v>0</v>
          </cell>
          <cell r="F2933">
            <v>0</v>
          </cell>
          <cell r="G2933">
            <v>0</v>
          </cell>
          <cell r="H2933">
            <v>0</v>
          </cell>
          <cell r="I2933">
            <v>0</v>
          </cell>
          <cell r="J2933">
            <v>0</v>
          </cell>
          <cell r="K2933">
            <v>0</v>
          </cell>
          <cell r="L2933">
            <v>0</v>
          </cell>
        </row>
        <row r="2934">
          <cell r="A2934" t="str">
            <v>EG4304 16X12.7M/M</v>
          </cell>
          <cell r="C2934">
            <v>0</v>
          </cell>
          <cell r="D2934" t="str">
            <v>NR</v>
          </cell>
          <cell r="E2934">
            <v>0</v>
          </cell>
          <cell r="F2934">
            <v>0</v>
          </cell>
          <cell r="G2934">
            <v>0</v>
          </cell>
          <cell r="H2934">
            <v>0</v>
          </cell>
          <cell r="I2934">
            <v>0</v>
          </cell>
          <cell r="J2934">
            <v>0</v>
          </cell>
          <cell r="K2934">
            <v>0</v>
          </cell>
          <cell r="L2934">
            <v>0</v>
          </cell>
        </row>
        <row r="2935">
          <cell r="A2935" t="str">
            <v>EG4305 15X12.7M/M</v>
          </cell>
          <cell r="C2935">
            <v>0</v>
          </cell>
          <cell r="D2935" t="str">
            <v>NR</v>
          </cell>
          <cell r="E2935">
            <v>0</v>
          </cell>
          <cell r="F2935">
            <v>0</v>
          </cell>
          <cell r="G2935">
            <v>0</v>
          </cell>
          <cell r="H2935">
            <v>0</v>
          </cell>
          <cell r="I2935">
            <v>0</v>
          </cell>
          <cell r="J2935">
            <v>0</v>
          </cell>
          <cell r="K2935">
            <v>0</v>
          </cell>
          <cell r="L2935">
            <v>0</v>
          </cell>
        </row>
        <row r="2936">
          <cell r="A2936" t="str">
            <v>EG4306 14X12.7M/M</v>
          </cell>
          <cell r="C2936">
            <v>0</v>
          </cell>
          <cell r="D2936" t="str">
            <v>NR</v>
          </cell>
          <cell r="E2936">
            <v>0</v>
          </cell>
          <cell r="F2936">
            <v>0</v>
          </cell>
          <cell r="G2936">
            <v>0</v>
          </cell>
          <cell r="H2936">
            <v>0</v>
          </cell>
          <cell r="I2936">
            <v>0</v>
          </cell>
          <cell r="J2936">
            <v>0</v>
          </cell>
          <cell r="K2936">
            <v>0</v>
          </cell>
          <cell r="L2936">
            <v>0</v>
          </cell>
        </row>
        <row r="2937">
          <cell r="A2937" t="str">
            <v>EG4307 12X12.7M/M</v>
          </cell>
          <cell r="C2937">
            <v>0</v>
          </cell>
          <cell r="D2937" t="str">
            <v>NR</v>
          </cell>
          <cell r="E2937">
            <v>0</v>
          </cell>
          <cell r="F2937">
            <v>0</v>
          </cell>
          <cell r="G2937">
            <v>0</v>
          </cell>
          <cell r="H2937">
            <v>0</v>
          </cell>
          <cell r="I2937">
            <v>0</v>
          </cell>
          <cell r="J2937">
            <v>0</v>
          </cell>
          <cell r="K2937">
            <v>0</v>
          </cell>
          <cell r="L2937">
            <v>0</v>
          </cell>
        </row>
        <row r="2938">
          <cell r="A2938" t="str">
            <v>EG4308 9X12.7M/M</v>
          </cell>
          <cell r="C2938">
            <v>0</v>
          </cell>
          <cell r="D2938" t="str">
            <v>NR</v>
          </cell>
          <cell r="E2938">
            <v>0</v>
          </cell>
          <cell r="F2938">
            <v>0</v>
          </cell>
          <cell r="G2938">
            <v>0</v>
          </cell>
          <cell r="H2938">
            <v>0</v>
          </cell>
          <cell r="I2938">
            <v>0</v>
          </cell>
          <cell r="J2938">
            <v>0</v>
          </cell>
          <cell r="K2938">
            <v>0</v>
          </cell>
          <cell r="L2938">
            <v>0</v>
          </cell>
        </row>
        <row r="2939">
          <cell r="A2939" t="str">
            <v>EG4309 7X12.7M/M</v>
          </cell>
          <cell r="C2939">
            <v>0</v>
          </cell>
          <cell r="D2939" t="str">
            <v>NR</v>
          </cell>
          <cell r="E2939">
            <v>0</v>
          </cell>
          <cell r="F2939">
            <v>0</v>
          </cell>
          <cell r="G2939">
            <v>0</v>
          </cell>
          <cell r="H2939">
            <v>0</v>
          </cell>
          <cell r="I2939">
            <v>0</v>
          </cell>
          <cell r="J2939">
            <v>0</v>
          </cell>
          <cell r="K2939">
            <v>0</v>
          </cell>
          <cell r="L2939">
            <v>0</v>
          </cell>
        </row>
        <row r="2940">
          <cell r="A2940" t="str">
            <v>EG4310 31X15.2M/M</v>
          </cell>
          <cell r="C2940">
            <v>0</v>
          </cell>
          <cell r="D2940" t="str">
            <v>NR</v>
          </cell>
          <cell r="E2940">
            <v>0</v>
          </cell>
          <cell r="F2940">
            <v>0</v>
          </cell>
          <cell r="G2940">
            <v>0</v>
          </cell>
          <cell r="H2940">
            <v>0</v>
          </cell>
          <cell r="I2940">
            <v>0</v>
          </cell>
          <cell r="J2940">
            <v>0</v>
          </cell>
          <cell r="K2940">
            <v>0</v>
          </cell>
          <cell r="L2940">
            <v>0</v>
          </cell>
        </row>
        <row r="2941">
          <cell r="A2941" t="str">
            <v>EG4311 22X15.2M/M</v>
          </cell>
          <cell r="C2941">
            <v>0</v>
          </cell>
          <cell r="D2941" t="str">
            <v>NR</v>
          </cell>
          <cell r="E2941">
            <v>0</v>
          </cell>
          <cell r="F2941">
            <v>0</v>
          </cell>
          <cell r="G2941">
            <v>0</v>
          </cell>
          <cell r="H2941">
            <v>0</v>
          </cell>
          <cell r="I2941">
            <v>0</v>
          </cell>
          <cell r="J2941">
            <v>0</v>
          </cell>
          <cell r="K2941">
            <v>0</v>
          </cell>
          <cell r="L2941">
            <v>0</v>
          </cell>
        </row>
        <row r="2942">
          <cell r="A2942" t="str">
            <v>EG4312 19X15.2M/M</v>
          </cell>
          <cell r="C2942">
            <v>0</v>
          </cell>
          <cell r="D2942" t="str">
            <v>NR</v>
          </cell>
          <cell r="E2942">
            <v>0</v>
          </cell>
          <cell r="F2942">
            <v>0</v>
          </cell>
          <cell r="G2942">
            <v>0</v>
          </cell>
          <cell r="H2942">
            <v>0</v>
          </cell>
          <cell r="I2942">
            <v>0</v>
          </cell>
          <cell r="J2942">
            <v>0</v>
          </cell>
          <cell r="K2942">
            <v>0</v>
          </cell>
          <cell r="L2942">
            <v>0</v>
          </cell>
        </row>
        <row r="2943">
          <cell r="A2943" t="str">
            <v>EG4313 18X15.2M/M</v>
          </cell>
          <cell r="C2943">
            <v>0</v>
          </cell>
          <cell r="D2943" t="str">
            <v>NR</v>
          </cell>
          <cell r="E2943">
            <v>0</v>
          </cell>
          <cell r="F2943">
            <v>0</v>
          </cell>
          <cell r="G2943">
            <v>0</v>
          </cell>
          <cell r="H2943">
            <v>0</v>
          </cell>
          <cell r="I2943">
            <v>0</v>
          </cell>
          <cell r="J2943">
            <v>0</v>
          </cell>
          <cell r="K2943">
            <v>0</v>
          </cell>
          <cell r="L2943">
            <v>0</v>
          </cell>
        </row>
        <row r="2944">
          <cell r="A2944" t="str">
            <v>EG4314 12X15.2M/M</v>
          </cell>
          <cell r="C2944">
            <v>0</v>
          </cell>
          <cell r="D2944" t="str">
            <v>NR</v>
          </cell>
          <cell r="E2944">
            <v>0</v>
          </cell>
          <cell r="F2944">
            <v>0</v>
          </cell>
          <cell r="G2944">
            <v>0</v>
          </cell>
          <cell r="H2944">
            <v>0</v>
          </cell>
          <cell r="I2944">
            <v>0</v>
          </cell>
          <cell r="J2944">
            <v>0</v>
          </cell>
          <cell r="K2944">
            <v>0</v>
          </cell>
          <cell r="L2944">
            <v>0</v>
          </cell>
        </row>
        <row r="2945">
          <cell r="A2945" t="str">
            <v>EG4315  7X15.2M/M</v>
          </cell>
          <cell r="C2945">
            <v>0</v>
          </cell>
          <cell r="D2945" t="str">
            <v>NR</v>
          </cell>
          <cell r="E2945">
            <v>0</v>
          </cell>
          <cell r="F2945">
            <v>0</v>
          </cell>
          <cell r="G2945">
            <v>0</v>
          </cell>
          <cell r="H2945">
            <v>0</v>
          </cell>
          <cell r="I2945">
            <v>0</v>
          </cell>
          <cell r="J2945">
            <v>0</v>
          </cell>
          <cell r="K2945">
            <v>0</v>
          </cell>
          <cell r="L2945">
            <v>0</v>
          </cell>
        </row>
        <row r="2946">
          <cell r="A2946" t="str">
            <v>EG4316  6X15.2M/M</v>
          </cell>
          <cell r="C2946">
            <v>0</v>
          </cell>
          <cell r="D2946" t="str">
            <v>NR</v>
          </cell>
          <cell r="E2946">
            <v>0</v>
          </cell>
          <cell r="F2946">
            <v>0</v>
          </cell>
          <cell r="G2946">
            <v>0</v>
          </cell>
          <cell r="H2946">
            <v>0</v>
          </cell>
          <cell r="I2946">
            <v>0</v>
          </cell>
          <cell r="J2946">
            <v>0</v>
          </cell>
          <cell r="K2946">
            <v>0</v>
          </cell>
          <cell r="L2946">
            <v>0</v>
          </cell>
        </row>
        <row r="2947">
          <cell r="A2947" t="str">
            <v>EG4317  4X15.2M/M</v>
          </cell>
          <cell r="C2947">
            <v>0</v>
          </cell>
          <cell r="D2947" t="str">
            <v>NR</v>
          </cell>
          <cell r="E2947">
            <v>0</v>
          </cell>
          <cell r="F2947">
            <v>0</v>
          </cell>
          <cell r="G2947">
            <v>0</v>
          </cell>
          <cell r="H2947">
            <v>0</v>
          </cell>
          <cell r="I2947">
            <v>0</v>
          </cell>
          <cell r="J2947">
            <v>0</v>
          </cell>
          <cell r="K2947">
            <v>0</v>
          </cell>
          <cell r="L2947">
            <v>0</v>
          </cell>
        </row>
        <row r="2948">
          <cell r="A2948" t="str">
            <v>EG5000 그라우팅</v>
          </cell>
          <cell r="C2948">
            <v>0</v>
          </cell>
          <cell r="D2948" t="str">
            <v>M</v>
          </cell>
          <cell r="E2948">
            <v>0</v>
          </cell>
          <cell r="F2948">
            <v>0</v>
          </cell>
          <cell r="G2948">
            <v>0</v>
          </cell>
          <cell r="H2948">
            <v>0</v>
          </cell>
          <cell r="I2948">
            <v>0</v>
          </cell>
          <cell r="J2948">
            <v>0</v>
          </cell>
          <cell r="K2948">
            <v>0</v>
          </cell>
          <cell r="L2948">
            <v>0</v>
          </cell>
        </row>
        <row r="2949">
          <cell r="A2949" t="str">
            <v>EG6000 매입 부속물</v>
          </cell>
          <cell r="C2949">
            <v>0</v>
          </cell>
          <cell r="E2949">
            <v>0</v>
          </cell>
          <cell r="F2949">
            <v>328445</v>
          </cell>
          <cell r="G2949">
            <v>0</v>
          </cell>
          <cell r="H2949">
            <v>634322</v>
          </cell>
          <cell r="I2949">
            <v>0</v>
          </cell>
          <cell r="J2949">
            <v>0</v>
          </cell>
          <cell r="K2949">
            <v>0</v>
          </cell>
          <cell r="L2949">
            <v>962767</v>
          </cell>
        </row>
        <row r="2950">
          <cell r="A2950" t="str">
            <v>EG6010 루우프</v>
          </cell>
          <cell r="B2950" t="str">
            <v>정착장치용</v>
          </cell>
          <cell r="C2950">
            <v>0</v>
          </cell>
          <cell r="D2950" t="str">
            <v>TON</v>
          </cell>
          <cell r="E2950">
            <v>0</v>
          </cell>
          <cell r="F2950">
            <v>0</v>
          </cell>
          <cell r="G2950">
            <v>0</v>
          </cell>
          <cell r="H2950">
            <v>0</v>
          </cell>
          <cell r="I2950">
            <v>0</v>
          </cell>
          <cell r="J2950">
            <v>0</v>
          </cell>
          <cell r="K2950">
            <v>0</v>
          </cell>
          <cell r="L2950">
            <v>0</v>
          </cell>
        </row>
        <row r="2951">
          <cell r="A2951" t="str">
            <v>EG6020 공기 유출구</v>
          </cell>
          <cell r="C2951">
            <v>0</v>
          </cell>
          <cell r="D2951" t="str">
            <v>NR</v>
          </cell>
          <cell r="E2951">
            <v>0</v>
          </cell>
          <cell r="F2951">
            <v>0</v>
          </cell>
          <cell r="G2951">
            <v>0</v>
          </cell>
          <cell r="H2951">
            <v>0</v>
          </cell>
          <cell r="I2951">
            <v>0</v>
          </cell>
          <cell r="J2951">
            <v>0</v>
          </cell>
          <cell r="K2951">
            <v>0</v>
          </cell>
          <cell r="L2951">
            <v>0</v>
          </cell>
        </row>
        <row r="2952">
          <cell r="A2952" t="str">
            <v>EG6030 PVC 파이프</v>
          </cell>
          <cell r="C2952">
            <v>0</v>
          </cell>
          <cell r="E2952">
            <v>0</v>
          </cell>
          <cell r="F2952">
            <v>0</v>
          </cell>
          <cell r="G2952">
            <v>0</v>
          </cell>
          <cell r="H2952">
            <v>0</v>
          </cell>
          <cell r="I2952">
            <v>0</v>
          </cell>
          <cell r="J2952">
            <v>0</v>
          </cell>
          <cell r="K2952">
            <v>0</v>
          </cell>
          <cell r="L2952">
            <v>0</v>
          </cell>
        </row>
        <row r="2953">
          <cell r="A2953" t="str">
            <v>EG6031 배수구</v>
          </cell>
          <cell r="C2953">
            <v>0</v>
          </cell>
          <cell r="D2953" t="str">
            <v>NR</v>
          </cell>
          <cell r="E2953">
            <v>0</v>
          </cell>
          <cell r="F2953">
            <v>0</v>
          </cell>
          <cell r="G2953">
            <v>0</v>
          </cell>
          <cell r="H2953">
            <v>0</v>
          </cell>
          <cell r="I2953">
            <v>0</v>
          </cell>
          <cell r="J2953">
            <v>0</v>
          </cell>
          <cell r="K2953">
            <v>0</v>
          </cell>
          <cell r="L2953">
            <v>0</v>
          </cell>
        </row>
        <row r="2954">
          <cell r="A2954" t="str">
            <v>EG6032 주입구 및 전기인입구</v>
          </cell>
          <cell r="C2954">
            <v>0</v>
          </cell>
          <cell r="D2954" t="str">
            <v>M</v>
          </cell>
          <cell r="E2954">
            <v>0</v>
          </cell>
          <cell r="F2954">
            <v>0</v>
          </cell>
          <cell r="G2954">
            <v>0</v>
          </cell>
          <cell r="H2954">
            <v>0</v>
          </cell>
          <cell r="I2954">
            <v>0</v>
          </cell>
          <cell r="J2954">
            <v>0</v>
          </cell>
          <cell r="K2954">
            <v>0</v>
          </cell>
          <cell r="L2954">
            <v>0</v>
          </cell>
        </row>
        <row r="2955">
          <cell r="A2955" t="str">
            <v>EG6033 파이프</v>
          </cell>
          <cell r="B2955" t="str">
            <v>D = 25M/M</v>
          </cell>
          <cell r="C2955">
            <v>0</v>
          </cell>
          <cell r="D2955" t="str">
            <v>M</v>
          </cell>
          <cell r="E2955">
            <v>0</v>
          </cell>
          <cell r="F2955">
            <v>0</v>
          </cell>
          <cell r="G2955">
            <v>0</v>
          </cell>
          <cell r="H2955">
            <v>0</v>
          </cell>
          <cell r="I2955">
            <v>0</v>
          </cell>
          <cell r="J2955">
            <v>0</v>
          </cell>
          <cell r="K2955">
            <v>0</v>
          </cell>
          <cell r="L2955">
            <v>0</v>
          </cell>
        </row>
        <row r="2956">
          <cell r="A2956" t="str">
            <v>EG6034 파이프</v>
          </cell>
          <cell r="B2956" t="str">
            <v>D = 50M/M</v>
          </cell>
          <cell r="C2956">
            <v>0</v>
          </cell>
          <cell r="D2956" t="str">
            <v>M</v>
          </cell>
          <cell r="E2956">
            <v>0</v>
          </cell>
          <cell r="F2956">
            <v>0</v>
          </cell>
          <cell r="G2956">
            <v>0</v>
          </cell>
          <cell r="H2956">
            <v>0</v>
          </cell>
          <cell r="I2956">
            <v>0</v>
          </cell>
          <cell r="J2956">
            <v>0</v>
          </cell>
          <cell r="K2956">
            <v>0</v>
          </cell>
          <cell r="L2956">
            <v>0</v>
          </cell>
        </row>
        <row r="2957">
          <cell r="A2957" t="str">
            <v>EG6035 파이프</v>
          </cell>
          <cell r="B2957" t="str">
            <v>D = 80M/M</v>
          </cell>
          <cell r="C2957">
            <v>0</v>
          </cell>
          <cell r="D2957" t="str">
            <v>M</v>
          </cell>
          <cell r="E2957">
            <v>0</v>
          </cell>
          <cell r="F2957">
            <v>0</v>
          </cell>
          <cell r="G2957">
            <v>0</v>
          </cell>
          <cell r="H2957">
            <v>0</v>
          </cell>
          <cell r="I2957">
            <v>0</v>
          </cell>
          <cell r="J2957">
            <v>0</v>
          </cell>
          <cell r="K2957">
            <v>0</v>
          </cell>
          <cell r="L2957">
            <v>0</v>
          </cell>
        </row>
        <row r="2958">
          <cell r="A2958" t="str">
            <v>EG6036 파이프</v>
          </cell>
          <cell r="B2958" t="str">
            <v>D =100M/M</v>
          </cell>
          <cell r="C2958">
            <v>0</v>
          </cell>
          <cell r="D2958" t="str">
            <v>M</v>
          </cell>
          <cell r="E2958">
            <v>0</v>
          </cell>
          <cell r="F2958">
            <v>0</v>
          </cell>
          <cell r="G2958">
            <v>0</v>
          </cell>
          <cell r="H2958">
            <v>0</v>
          </cell>
          <cell r="I2958">
            <v>0</v>
          </cell>
          <cell r="J2958">
            <v>0</v>
          </cell>
          <cell r="K2958">
            <v>0</v>
          </cell>
          <cell r="L2958">
            <v>0</v>
          </cell>
        </row>
        <row r="2959">
          <cell r="A2959" t="str">
            <v>EG6037 파이프</v>
          </cell>
          <cell r="B2959" t="str">
            <v>D =150M/M</v>
          </cell>
          <cell r="C2959">
            <v>0</v>
          </cell>
          <cell r="D2959" t="str">
            <v>M</v>
          </cell>
          <cell r="E2959">
            <v>0</v>
          </cell>
          <cell r="F2959">
            <v>0</v>
          </cell>
          <cell r="G2959">
            <v>0</v>
          </cell>
          <cell r="H2959">
            <v>0</v>
          </cell>
          <cell r="I2959">
            <v>0</v>
          </cell>
          <cell r="J2959">
            <v>0</v>
          </cell>
          <cell r="K2959">
            <v>0</v>
          </cell>
          <cell r="L2959">
            <v>0</v>
          </cell>
        </row>
        <row r="2960">
          <cell r="A2960" t="str">
            <v>EG6038 파이프(STEEL PIPE)</v>
          </cell>
          <cell r="B2960" t="str">
            <v>D =140M/M</v>
          </cell>
          <cell r="C2960">
            <v>0</v>
          </cell>
          <cell r="D2960" t="str">
            <v>M</v>
          </cell>
          <cell r="E2960">
            <v>0</v>
          </cell>
          <cell r="F2960">
            <v>0</v>
          </cell>
          <cell r="G2960">
            <v>0</v>
          </cell>
          <cell r="H2960">
            <v>0</v>
          </cell>
          <cell r="I2960">
            <v>0</v>
          </cell>
          <cell r="J2960">
            <v>0</v>
          </cell>
          <cell r="K2960">
            <v>0</v>
          </cell>
          <cell r="L2960">
            <v>0</v>
          </cell>
        </row>
        <row r="2961">
          <cell r="A2961" t="str">
            <v>EG6040 고무호스</v>
          </cell>
          <cell r="C2961">
            <v>0</v>
          </cell>
          <cell r="E2961">
            <v>0</v>
          </cell>
          <cell r="F2961">
            <v>0</v>
          </cell>
          <cell r="G2961">
            <v>0</v>
          </cell>
          <cell r="H2961">
            <v>0</v>
          </cell>
          <cell r="I2961">
            <v>0</v>
          </cell>
          <cell r="J2961">
            <v>0</v>
          </cell>
          <cell r="K2961">
            <v>0</v>
          </cell>
          <cell r="L2961">
            <v>0</v>
          </cell>
        </row>
        <row r="2962">
          <cell r="A2962" t="str">
            <v>EG6041 D = 50 M/M</v>
          </cell>
          <cell r="C2962">
            <v>0</v>
          </cell>
          <cell r="D2962" t="str">
            <v>M</v>
          </cell>
          <cell r="E2962">
            <v>0</v>
          </cell>
          <cell r="F2962">
            <v>0</v>
          </cell>
          <cell r="G2962">
            <v>0</v>
          </cell>
          <cell r="H2962">
            <v>0</v>
          </cell>
          <cell r="I2962">
            <v>0</v>
          </cell>
          <cell r="J2962">
            <v>0</v>
          </cell>
          <cell r="K2962">
            <v>0</v>
          </cell>
          <cell r="L2962">
            <v>0</v>
          </cell>
        </row>
        <row r="2963">
          <cell r="A2963" t="str">
            <v>EG6042 D = 62 M/M</v>
          </cell>
          <cell r="C2963">
            <v>0</v>
          </cell>
          <cell r="D2963" t="str">
            <v>M</v>
          </cell>
          <cell r="E2963">
            <v>0</v>
          </cell>
          <cell r="F2963">
            <v>0</v>
          </cell>
          <cell r="G2963">
            <v>0</v>
          </cell>
          <cell r="H2963">
            <v>0</v>
          </cell>
          <cell r="I2963">
            <v>0</v>
          </cell>
          <cell r="J2963">
            <v>0</v>
          </cell>
          <cell r="K2963">
            <v>0</v>
          </cell>
          <cell r="L2963">
            <v>0</v>
          </cell>
        </row>
        <row r="2964">
          <cell r="A2964" t="str">
            <v>EG6043 D = 80 M/M</v>
          </cell>
          <cell r="C2964">
            <v>0</v>
          </cell>
          <cell r="D2964" t="str">
            <v>M</v>
          </cell>
          <cell r="E2964">
            <v>0</v>
          </cell>
          <cell r="F2964">
            <v>0</v>
          </cell>
          <cell r="G2964">
            <v>0</v>
          </cell>
          <cell r="H2964">
            <v>0</v>
          </cell>
          <cell r="I2964">
            <v>0</v>
          </cell>
          <cell r="J2964">
            <v>0</v>
          </cell>
          <cell r="K2964">
            <v>0</v>
          </cell>
          <cell r="L2964">
            <v>0</v>
          </cell>
        </row>
        <row r="2965">
          <cell r="A2965" t="str">
            <v>EG6044 D = 90 M/M</v>
          </cell>
          <cell r="C2965">
            <v>0</v>
          </cell>
          <cell r="D2965" t="str">
            <v>M</v>
          </cell>
          <cell r="E2965">
            <v>0</v>
          </cell>
          <cell r="F2965">
            <v>0</v>
          </cell>
          <cell r="G2965">
            <v>0</v>
          </cell>
          <cell r="H2965">
            <v>0</v>
          </cell>
          <cell r="I2965">
            <v>0</v>
          </cell>
          <cell r="J2965">
            <v>0</v>
          </cell>
          <cell r="K2965">
            <v>0</v>
          </cell>
          <cell r="L2965">
            <v>0</v>
          </cell>
        </row>
        <row r="2966">
          <cell r="A2966" t="str">
            <v>EG6045 D =100 M/M</v>
          </cell>
          <cell r="C2966">
            <v>0</v>
          </cell>
          <cell r="D2966" t="str">
            <v>M</v>
          </cell>
          <cell r="E2966">
            <v>0</v>
          </cell>
          <cell r="F2966">
            <v>0</v>
          </cell>
          <cell r="G2966">
            <v>0</v>
          </cell>
          <cell r="H2966">
            <v>0</v>
          </cell>
          <cell r="I2966">
            <v>0</v>
          </cell>
          <cell r="J2966">
            <v>0</v>
          </cell>
          <cell r="K2966">
            <v>0</v>
          </cell>
          <cell r="L2966">
            <v>0</v>
          </cell>
        </row>
        <row r="2967">
          <cell r="A2967" t="str">
            <v>EG6050 스치로폴</v>
          </cell>
          <cell r="C2967">
            <v>0</v>
          </cell>
          <cell r="E2967">
            <v>0</v>
          </cell>
          <cell r="F2967">
            <v>328445</v>
          </cell>
          <cell r="G2967">
            <v>0</v>
          </cell>
          <cell r="H2967">
            <v>634322</v>
          </cell>
          <cell r="I2967">
            <v>0</v>
          </cell>
          <cell r="J2967">
            <v>0</v>
          </cell>
          <cell r="K2967">
            <v>0</v>
          </cell>
          <cell r="L2967">
            <v>962767</v>
          </cell>
        </row>
        <row r="2968">
          <cell r="A2968" t="str">
            <v>EG6051 T = 20 M/M</v>
          </cell>
          <cell r="C2968">
            <v>403</v>
          </cell>
          <cell r="D2968" t="str">
            <v>M2</v>
          </cell>
          <cell r="E2968">
            <v>815</v>
          </cell>
          <cell r="F2968">
            <v>328445</v>
          </cell>
          <cell r="G2968">
            <v>1574</v>
          </cell>
          <cell r="H2968">
            <v>634322</v>
          </cell>
          <cell r="I2968">
            <v>0</v>
          </cell>
          <cell r="J2968">
            <v>0</v>
          </cell>
          <cell r="K2968">
            <v>2389</v>
          </cell>
          <cell r="L2968">
            <v>962767</v>
          </cell>
          <cell r="M2968" t="str">
            <v>#.296</v>
          </cell>
        </row>
        <row r="2969">
          <cell r="A2969" t="str">
            <v>EG6052 T = 30 M/M</v>
          </cell>
          <cell r="C2969">
            <v>0</v>
          </cell>
          <cell r="D2969" t="str">
            <v>M2</v>
          </cell>
          <cell r="E2969">
            <v>0</v>
          </cell>
          <cell r="F2969">
            <v>0</v>
          </cell>
          <cell r="G2969">
            <v>0</v>
          </cell>
          <cell r="H2969">
            <v>0</v>
          </cell>
          <cell r="I2969">
            <v>0</v>
          </cell>
          <cell r="J2969">
            <v>0</v>
          </cell>
          <cell r="K2969">
            <v>0</v>
          </cell>
          <cell r="L2969">
            <v>0</v>
          </cell>
        </row>
        <row r="2970">
          <cell r="A2970" t="str">
            <v>EG6053 T = 50 M/M</v>
          </cell>
          <cell r="C2970">
            <v>0</v>
          </cell>
          <cell r="D2970" t="str">
            <v>M2</v>
          </cell>
          <cell r="E2970">
            <v>0</v>
          </cell>
          <cell r="F2970">
            <v>0</v>
          </cell>
          <cell r="G2970">
            <v>0</v>
          </cell>
          <cell r="H2970">
            <v>0</v>
          </cell>
          <cell r="I2970">
            <v>0</v>
          </cell>
          <cell r="J2970">
            <v>0</v>
          </cell>
          <cell r="K2970">
            <v>0</v>
          </cell>
          <cell r="L2970">
            <v>0</v>
          </cell>
        </row>
        <row r="2971">
          <cell r="A2971" t="str">
            <v>EG6060 유지보수용(EXTRAL TENDON)</v>
          </cell>
          <cell r="C2971">
            <v>0</v>
          </cell>
          <cell r="D2971" t="str">
            <v>SUM</v>
          </cell>
          <cell r="E2971">
            <v>0</v>
          </cell>
          <cell r="F2971">
            <v>0</v>
          </cell>
          <cell r="G2971">
            <v>0</v>
          </cell>
          <cell r="H2971">
            <v>0</v>
          </cell>
          <cell r="I2971">
            <v>0</v>
          </cell>
          <cell r="J2971">
            <v>0</v>
          </cell>
          <cell r="K2971">
            <v>0</v>
          </cell>
          <cell r="L2971">
            <v>0</v>
          </cell>
        </row>
        <row r="2972">
          <cell r="A2972" t="str">
            <v>EG6080 증기양생</v>
          </cell>
          <cell r="C2972">
            <v>0</v>
          </cell>
          <cell r="D2972" t="str">
            <v>SUM</v>
          </cell>
          <cell r="E2972">
            <v>0</v>
          </cell>
          <cell r="F2972">
            <v>0</v>
          </cell>
          <cell r="G2972">
            <v>0</v>
          </cell>
          <cell r="H2972">
            <v>0</v>
          </cell>
          <cell r="I2972">
            <v>0</v>
          </cell>
          <cell r="J2972">
            <v>0</v>
          </cell>
          <cell r="K2972">
            <v>0</v>
          </cell>
          <cell r="L2972">
            <v>0</v>
          </cell>
        </row>
        <row r="2973">
          <cell r="A2973" t="str">
            <v>EG6090 덕트거플러</v>
          </cell>
          <cell r="C2973">
            <v>0</v>
          </cell>
          <cell r="E2973">
            <v>0</v>
          </cell>
          <cell r="F2973">
            <v>0</v>
          </cell>
          <cell r="G2973">
            <v>0</v>
          </cell>
          <cell r="H2973">
            <v>0</v>
          </cell>
          <cell r="I2973">
            <v>0</v>
          </cell>
          <cell r="J2973">
            <v>0</v>
          </cell>
          <cell r="K2973">
            <v>0</v>
          </cell>
          <cell r="L2973">
            <v>0</v>
          </cell>
        </row>
        <row r="2974">
          <cell r="A2974" t="str">
            <v>EG6091 덕트거플러</v>
          </cell>
          <cell r="B2974" t="str">
            <v>D=113</v>
          </cell>
          <cell r="C2974">
            <v>0</v>
          </cell>
          <cell r="D2974" t="str">
            <v>NR</v>
          </cell>
          <cell r="E2974">
            <v>0</v>
          </cell>
          <cell r="F2974">
            <v>0</v>
          </cell>
          <cell r="G2974">
            <v>0</v>
          </cell>
          <cell r="H2974">
            <v>0</v>
          </cell>
          <cell r="I2974">
            <v>0</v>
          </cell>
          <cell r="J2974">
            <v>0</v>
          </cell>
          <cell r="K2974">
            <v>0</v>
          </cell>
          <cell r="L2974">
            <v>0</v>
          </cell>
        </row>
        <row r="2975">
          <cell r="A2975" t="str">
            <v>EG6092 덕트거플러</v>
          </cell>
          <cell r="B2975" t="str">
            <v>D=87</v>
          </cell>
          <cell r="C2975">
            <v>0</v>
          </cell>
          <cell r="D2975" t="str">
            <v>NR</v>
          </cell>
          <cell r="E2975">
            <v>0</v>
          </cell>
          <cell r="F2975">
            <v>0</v>
          </cell>
          <cell r="G2975">
            <v>0</v>
          </cell>
          <cell r="H2975">
            <v>0</v>
          </cell>
          <cell r="I2975">
            <v>0</v>
          </cell>
          <cell r="J2975">
            <v>0</v>
          </cell>
          <cell r="K2975">
            <v>0</v>
          </cell>
          <cell r="L2975">
            <v>0</v>
          </cell>
        </row>
        <row r="2976">
          <cell r="A2976" t="str">
            <v>EG6093 덕트거플러</v>
          </cell>
          <cell r="B2976" t="str">
            <v>ㅁ=70X19M/M(횡방향FLAT)</v>
          </cell>
          <cell r="C2976">
            <v>0</v>
          </cell>
          <cell r="D2976" t="str">
            <v>NR</v>
          </cell>
          <cell r="E2976">
            <v>0</v>
          </cell>
          <cell r="F2976">
            <v>0</v>
          </cell>
          <cell r="G2976">
            <v>0</v>
          </cell>
          <cell r="H2976">
            <v>0</v>
          </cell>
          <cell r="I2976">
            <v>0</v>
          </cell>
          <cell r="J2976">
            <v>0</v>
          </cell>
          <cell r="K2976">
            <v>0</v>
          </cell>
          <cell r="L2976">
            <v>0</v>
          </cell>
        </row>
        <row r="2977">
          <cell r="A2977" t="str">
            <v>ER4000 신구콘크리트 접합</v>
          </cell>
          <cell r="C2977">
            <v>0</v>
          </cell>
          <cell r="E2977">
            <v>0</v>
          </cell>
          <cell r="F2977">
            <v>0</v>
          </cell>
          <cell r="G2977">
            <v>0</v>
          </cell>
          <cell r="H2977">
            <v>0</v>
          </cell>
          <cell r="I2977">
            <v>0</v>
          </cell>
          <cell r="J2977">
            <v>0</v>
          </cell>
          <cell r="K2977">
            <v>0</v>
          </cell>
          <cell r="L2977">
            <v>0</v>
          </cell>
        </row>
        <row r="2978">
          <cell r="A2978" t="str">
            <v>ER4001 신구 CON 접착제</v>
          </cell>
          <cell r="C2978">
            <v>0</v>
          </cell>
          <cell r="D2978" t="str">
            <v>M2</v>
          </cell>
          <cell r="E2978">
            <v>0</v>
          </cell>
          <cell r="F2978">
            <v>0</v>
          </cell>
          <cell r="G2978">
            <v>0</v>
          </cell>
          <cell r="H2978">
            <v>0</v>
          </cell>
          <cell r="I2978">
            <v>0</v>
          </cell>
          <cell r="J2978">
            <v>0</v>
          </cell>
          <cell r="K2978">
            <v>0</v>
          </cell>
          <cell r="L2978">
            <v>0</v>
          </cell>
        </row>
        <row r="2979">
          <cell r="A2979" t="str">
            <v>ER4002 시공이음 면정리</v>
          </cell>
          <cell r="C2979">
            <v>0</v>
          </cell>
          <cell r="D2979" t="str">
            <v>M2</v>
          </cell>
          <cell r="E2979">
            <v>0</v>
          </cell>
          <cell r="F2979">
            <v>0</v>
          </cell>
          <cell r="G2979">
            <v>0</v>
          </cell>
          <cell r="H2979">
            <v>0</v>
          </cell>
          <cell r="I2979">
            <v>0</v>
          </cell>
          <cell r="J2979">
            <v>0</v>
          </cell>
          <cell r="K2979">
            <v>0</v>
          </cell>
          <cell r="L2979">
            <v>0</v>
          </cell>
        </row>
        <row r="2980">
          <cell r="A2980" t="str">
            <v>KC 교량난간 및 중앙분리대</v>
          </cell>
          <cell r="C2980">
            <v>0</v>
          </cell>
          <cell r="E2980">
            <v>0</v>
          </cell>
          <cell r="F2980">
            <v>141159979</v>
          </cell>
          <cell r="G2980">
            <v>0</v>
          </cell>
          <cell r="H2980">
            <v>57212615</v>
          </cell>
          <cell r="I2980">
            <v>0</v>
          </cell>
          <cell r="J2980">
            <v>24388104</v>
          </cell>
          <cell r="K2980">
            <v>0</v>
          </cell>
          <cell r="L2980">
            <v>222760698</v>
          </cell>
        </row>
        <row r="2981">
          <cell r="A2981" t="str">
            <v>KC1000 난간</v>
          </cell>
          <cell r="C2981">
            <v>0</v>
          </cell>
          <cell r="D2981" t="str">
            <v>M</v>
          </cell>
          <cell r="E2981">
            <v>0</v>
          </cell>
          <cell r="F2981">
            <v>0</v>
          </cell>
          <cell r="G2981">
            <v>0</v>
          </cell>
          <cell r="H2981">
            <v>0</v>
          </cell>
          <cell r="I2981">
            <v>0</v>
          </cell>
          <cell r="J2981">
            <v>0</v>
          </cell>
          <cell r="K2981">
            <v>0</v>
          </cell>
          <cell r="L2981">
            <v>0</v>
          </cell>
        </row>
        <row r="2982">
          <cell r="A2982" t="str">
            <v>KC2000 차량방호책</v>
          </cell>
          <cell r="C2982">
            <v>0</v>
          </cell>
          <cell r="D2982" t="str">
            <v>M</v>
          </cell>
          <cell r="E2982">
            <v>0</v>
          </cell>
          <cell r="F2982">
            <v>0</v>
          </cell>
          <cell r="G2982">
            <v>0</v>
          </cell>
          <cell r="H2982">
            <v>0</v>
          </cell>
          <cell r="I2982">
            <v>0</v>
          </cell>
          <cell r="J2982">
            <v>0</v>
          </cell>
          <cell r="K2982">
            <v>0</v>
          </cell>
          <cell r="L2982">
            <v>0</v>
          </cell>
        </row>
        <row r="2983">
          <cell r="A2983" t="str">
            <v>KC3000 차량방호책 겸용난간</v>
          </cell>
          <cell r="C2983">
            <v>0</v>
          </cell>
          <cell r="D2983" t="str">
            <v>M</v>
          </cell>
          <cell r="E2983">
            <v>0</v>
          </cell>
          <cell r="F2983">
            <v>0</v>
          </cell>
          <cell r="G2983">
            <v>0</v>
          </cell>
          <cell r="H2983">
            <v>0</v>
          </cell>
          <cell r="I2983">
            <v>0</v>
          </cell>
          <cell r="J2983">
            <v>0</v>
          </cell>
          <cell r="K2983">
            <v>0</v>
          </cell>
          <cell r="L2983">
            <v>0</v>
          </cell>
        </row>
        <row r="2984">
          <cell r="A2984" t="str">
            <v>KC4000 중앙분리대</v>
          </cell>
          <cell r="C2984">
            <v>0</v>
          </cell>
          <cell r="E2984">
            <v>0</v>
          </cell>
          <cell r="F2984">
            <v>11938836</v>
          </cell>
          <cell r="G2984">
            <v>0</v>
          </cell>
          <cell r="H2984">
            <v>5483712</v>
          </cell>
          <cell r="I2984">
            <v>0</v>
          </cell>
          <cell r="J2984">
            <v>3976401</v>
          </cell>
          <cell r="K2984">
            <v>0</v>
          </cell>
          <cell r="L2984">
            <v>21398949</v>
          </cell>
        </row>
        <row r="2985">
          <cell r="A2985" t="str">
            <v>KC4010 일체형</v>
          </cell>
          <cell r="C2985">
            <v>0</v>
          </cell>
          <cell r="E2985">
            <v>0</v>
          </cell>
          <cell r="F2985">
            <v>11938836</v>
          </cell>
          <cell r="G2985">
            <v>0</v>
          </cell>
          <cell r="H2985">
            <v>5483712</v>
          </cell>
          <cell r="I2985">
            <v>0</v>
          </cell>
          <cell r="J2985">
            <v>3976401</v>
          </cell>
          <cell r="K2985">
            <v>0</v>
          </cell>
          <cell r="L2985">
            <v>21398949</v>
          </cell>
        </row>
        <row r="2986">
          <cell r="A2986" t="str">
            <v>KC4011 형식-1 (L.M.C 포장구간)</v>
          </cell>
          <cell r="C2986">
            <v>507</v>
          </cell>
          <cell r="D2986" t="str">
            <v>M</v>
          </cell>
          <cell r="E2986">
            <v>23548</v>
          </cell>
          <cell r="F2986">
            <v>11938836</v>
          </cell>
          <cell r="G2986">
            <v>10816</v>
          </cell>
          <cell r="H2986">
            <v>5483712</v>
          </cell>
          <cell r="I2986">
            <v>7843</v>
          </cell>
          <cell r="J2986">
            <v>3976401</v>
          </cell>
          <cell r="K2986">
            <v>42207</v>
          </cell>
          <cell r="L2986">
            <v>21398949</v>
          </cell>
          <cell r="M2986" t="str">
            <v>#.297</v>
          </cell>
        </row>
        <row r="2987">
          <cell r="A2987" t="str">
            <v>KC4012 형식-2 (ASCON 포장구간)</v>
          </cell>
          <cell r="C2987">
            <v>0</v>
          </cell>
          <cell r="D2987" t="str">
            <v>M</v>
          </cell>
          <cell r="E2987">
            <v>0</v>
          </cell>
          <cell r="F2987">
            <v>0</v>
          </cell>
          <cell r="G2987">
            <v>0</v>
          </cell>
          <cell r="H2987">
            <v>0</v>
          </cell>
          <cell r="I2987">
            <v>0</v>
          </cell>
          <cell r="J2987">
            <v>0</v>
          </cell>
          <cell r="K2987">
            <v>0</v>
          </cell>
          <cell r="L2987">
            <v>0</v>
          </cell>
        </row>
        <row r="2988">
          <cell r="A2988" t="str">
            <v>KC4020 분리형</v>
          </cell>
          <cell r="C2988">
            <v>0</v>
          </cell>
          <cell r="E2988">
            <v>0</v>
          </cell>
          <cell r="F2988">
            <v>0</v>
          </cell>
          <cell r="G2988">
            <v>0</v>
          </cell>
          <cell r="H2988">
            <v>0</v>
          </cell>
          <cell r="I2988">
            <v>0</v>
          </cell>
          <cell r="J2988">
            <v>0</v>
          </cell>
          <cell r="K2988">
            <v>0</v>
          </cell>
          <cell r="L2988">
            <v>0</v>
          </cell>
        </row>
        <row r="2989">
          <cell r="A2989" t="str">
            <v>KC4021 일반형</v>
          </cell>
          <cell r="C2989">
            <v>0</v>
          </cell>
          <cell r="D2989" t="str">
            <v>M</v>
          </cell>
          <cell r="E2989">
            <v>0</v>
          </cell>
          <cell r="F2989">
            <v>0</v>
          </cell>
          <cell r="G2989">
            <v>0</v>
          </cell>
          <cell r="H2989">
            <v>0</v>
          </cell>
          <cell r="I2989">
            <v>0</v>
          </cell>
          <cell r="J2989">
            <v>0</v>
          </cell>
          <cell r="K2989">
            <v>0</v>
          </cell>
          <cell r="L2989">
            <v>0</v>
          </cell>
        </row>
        <row r="2990">
          <cell r="A2990" t="str">
            <v>KC4022 I.L.M용</v>
          </cell>
          <cell r="C2990">
            <v>0</v>
          </cell>
          <cell r="D2990" t="str">
            <v>M</v>
          </cell>
          <cell r="E2990">
            <v>0</v>
          </cell>
          <cell r="F2990">
            <v>0</v>
          </cell>
          <cell r="G2990">
            <v>0</v>
          </cell>
          <cell r="H2990">
            <v>0</v>
          </cell>
          <cell r="I2990">
            <v>0</v>
          </cell>
          <cell r="J2990">
            <v>0</v>
          </cell>
          <cell r="K2990">
            <v>0</v>
          </cell>
          <cell r="L2990">
            <v>0</v>
          </cell>
        </row>
        <row r="2991">
          <cell r="A2991" t="str">
            <v>KC4030 I.C용</v>
          </cell>
          <cell r="C2991">
            <v>0</v>
          </cell>
          <cell r="E2991">
            <v>0</v>
          </cell>
          <cell r="F2991">
            <v>0</v>
          </cell>
          <cell r="G2991">
            <v>0</v>
          </cell>
          <cell r="H2991">
            <v>0</v>
          </cell>
          <cell r="I2991">
            <v>0</v>
          </cell>
          <cell r="J2991">
            <v>0</v>
          </cell>
          <cell r="K2991">
            <v>0</v>
          </cell>
          <cell r="L2991">
            <v>0</v>
          </cell>
        </row>
        <row r="2992">
          <cell r="A2992" t="str">
            <v>KC4031 일체형</v>
          </cell>
          <cell r="C2992">
            <v>0</v>
          </cell>
          <cell r="D2992" t="str">
            <v>M</v>
          </cell>
          <cell r="E2992">
            <v>0</v>
          </cell>
          <cell r="F2992">
            <v>0</v>
          </cell>
          <cell r="G2992">
            <v>0</v>
          </cell>
          <cell r="H2992">
            <v>0</v>
          </cell>
          <cell r="I2992">
            <v>0</v>
          </cell>
          <cell r="J2992">
            <v>0</v>
          </cell>
          <cell r="K2992">
            <v>0</v>
          </cell>
          <cell r="L2992">
            <v>0</v>
          </cell>
        </row>
        <row r="2993">
          <cell r="A2993" t="str">
            <v>KC4032 분리형</v>
          </cell>
          <cell r="C2993">
            <v>0</v>
          </cell>
          <cell r="D2993" t="str">
            <v>M</v>
          </cell>
          <cell r="E2993">
            <v>0</v>
          </cell>
          <cell r="F2993">
            <v>0</v>
          </cell>
          <cell r="G2993">
            <v>0</v>
          </cell>
          <cell r="H2993">
            <v>0</v>
          </cell>
          <cell r="I2993">
            <v>0</v>
          </cell>
          <cell r="J2993">
            <v>0</v>
          </cell>
          <cell r="K2993">
            <v>0</v>
          </cell>
          <cell r="L2993">
            <v>0</v>
          </cell>
        </row>
        <row r="2994">
          <cell r="A2994" t="str">
            <v>KC4040 집산로 소분리대</v>
          </cell>
          <cell r="C2994">
            <v>0</v>
          </cell>
          <cell r="D2994" t="str">
            <v>M</v>
          </cell>
          <cell r="E2994">
            <v>0</v>
          </cell>
          <cell r="F2994">
            <v>0</v>
          </cell>
          <cell r="G2994">
            <v>0</v>
          </cell>
          <cell r="H2994">
            <v>0</v>
          </cell>
          <cell r="I2994">
            <v>0</v>
          </cell>
          <cell r="J2994">
            <v>0</v>
          </cell>
          <cell r="K2994">
            <v>0</v>
          </cell>
          <cell r="L2994">
            <v>0</v>
          </cell>
        </row>
        <row r="2995">
          <cell r="A2995" t="str">
            <v>KC5000 방호벽</v>
          </cell>
          <cell r="C2995">
            <v>0</v>
          </cell>
          <cell r="E2995">
            <v>0</v>
          </cell>
          <cell r="F2995">
            <v>124855093</v>
          </cell>
          <cell r="G2995">
            <v>0</v>
          </cell>
          <cell r="H2995">
            <v>47043705</v>
          </cell>
          <cell r="I2995">
            <v>0</v>
          </cell>
          <cell r="J2995">
            <v>20255619</v>
          </cell>
          <cell r="K2995">
            <v>0</v>
          </cell>
          <cell r="L2995">
            <v>192154417</v>
          </cell>
        </row>
        <row r="2996">
          <cell r="A2996" t="str">
            <v>KC5010 일반용</v>
          </cell>
          <cell r="C2996">
            <v>0</v>
          </cell>
          <cell r="E2996">
            <v>0</v>
          </cell>
          <cell r="F2996">
            <v>73161298</v>
          </cell>
          <cell r="G2996">
            <v>0</v>
          </cell>
          <cell r="H2996">
            <v>25894274</v>
          </cell>
          <cell r="I2996">
            <v>0</v>
          </cell>
          <cell r="J2996">
            <v>8891064</v>
          </cell>
          <cell r="K2996">
            <v>0</v>
          </cell>
          <cell r="L2996">
            <v>107946636</v>
          </cell>
        </row>
        <row r="2997">
          <cell r="A2997" t="str">
            <v>KC5011 형식-1 (L.M.C 포장구간)</v>
          </cell>
          <cell r="B2997" t="str">
            <v>슬래브용</v>
          </cell>
          <cell r="C2997">
            <v>1357</v>
          </cell>
          <cell r="D2997" t="str">
            <v>M</v>
          </cell>
          <cell r="E2997">
            <v>53914</v>
          </cell>
          <cell r="F2997">
            <v>73161298</v>
          </cell>
          <cell r="G2997">
            <v>19082</v>
          </cell>
          <cell r="H2997">
            <v>25894274</v>
          </cell>
          <cell r="I2997">
            <v>6552</v>
          </cell>
          <cell r="J2997">
            <v>8891064</v>
          </cell>
          <cell r="K2997">
            <v>79548</v>
          </cell>
          <cell r="L2997">
            <v>107946636</v>
          </cell>
          <cell r="M2997" t="str">
            <v>#.298</v>
          </cell>
        </row>
        <row r="2998">
          <cell r="A2998" t="str">
            <v>KC5012 형식-2 (ASCON 포장구간)</v>
          </cell>
          <cell r="B2998" t="str">
            <v>슬래브용</v>
          </cell>
          <cell r="C2998">
            <v>0</v>
          </cell>
          <cell r="D2998" t="str">
            <v>M</v>
          </cell>
          <cell r="E2998">
            <v>0</v>
          </cell>
          <cell r="F2998">
            <v>0</v>
          </cell>
          <cell r="G2998">
            <v>0</v>
          </cell>
          <cell r="H2998">
            <v>0</v>
          </cell>
          <cell r="I2998">
            <v>0</v>
          </cell>
          <cell r="J2998">
            <v>0</v>
          </cell>
          <cell r="K2998">
            <v>0</v>
          </cell>
          <cell r="L2998">
            <v>0</v>
          </cell>
        </row>
        <row r="2999">
          <cell r="A2999" t="str">
            <v>KC5013 형식-3</v>
          </cell>
          <cell r="B2999" t="str">
            <v>날개벽용</v>
          </cell>
          <cell r="C2999">
            <v>0</v>
          </cell>
          <cell r="D2999" t="str">
            <v>M</v>
          </cell>
          <cell r="E2999">
            <v>0</v>
          </cell>
          <cell r="F2999">
            <v>0</v>
          </cell>
          <cell r="G2999">
            <v>0</v>
          </cell>
          <cell r="H2999">
            <v>0</v>
          </cell>
          <cell r="I2999">
            <v>0</v>
          </cell>
          <cell r="J2999">
            <v>0</v>
          </cell>
          <cell r="K2999">
            <v>0</v>
          </cell>
          <cell r="L2999">
            <v>0</v>
          </cell>
        </row>
        <row r="3000">
          <cell r="A3000" t="str">
            <v>KC5020 방음벽 구간</v>
          </cell>
          <cell r="C3000">
            <v>0</v>
          </cell>
          <cell r="E3000">
            <v>0</v>
          </cell>
          <cell r="F3000">
            <v>51693795</v>
          </cell>
          <cell r="G3000">
            <v>0</v>
          </cell>
          <cell r="H3000">
            <v>21149431</v>
          </cell>
          <cell r="I3000">
            <v>0</v>
          </cell>
          <cell r="J3000">
            <v>11364555</v>
          </cell>
          <cell r="K3000">
            <v>0</v>
          </cell>
          <cell r="L3000">
            <v>84207781</v>
          </cell>
        </row>
        <row r="3001">
          <cell r="A3001" t="str">
            <v>KC5021 형식-1 (L.M.C 포장구간)</v>
          </cell>
          <cell r="B3001" t="str">
            <v>슬래브용</v>
          </cell>
          <cell r="C3001">
            <v>1171</v>
          </cell>
          <cell r="D3001" t="str">
            <v>M</v>
          </cell>
          <cell r="E3001">
            <v>44145</v>
          </cell>
          <cell r="F3001">
            <v>51693795</v>
          </cell>
          <cell r="G3001">
            <v>18061</v>
          </cell>
          <cell r="H3001">
            <v>21149431</v>
          </cell>
          <cell r="I3001">
            <v>9705</v>
          </cell>
          <cell r="J3001">
            <v>11364555</v>
          </cell>
          <cell r="K3001">
            <v>71911</v>
          </cell>
          <cell r="L3001">
            <v>84207781</v>
          </cell>
          <cell r="M3001" t="str">
            <v>#.299</v>
          </cell>
        </row>
        <row r="3002">
          <cell r="A3002" t="str">
            <v>KC5022 형식-2 (ASCON 포장구간)</v>
          </cell>
          <cell r="B3002" t="str">
            <v>슬래브용</v>
          </cell>
          <cell r="C3002">
            <v>0</v>
          </cell>
          <cell r="D3002" t="str">
            <v>M</v>
          </cell>
          <cell r="E3002">
            <v>0</v>
          </cell>
          <cell r="F3002">
            <v>0</v>
          </cell>
          <cell r="G3002">
            <v>0</v>
          </cell>
          <cell r="H3002">
            <v>0</v>
          </cell>
          <cell r="I3002">
            <v>0</v>
          </cell>
          <cell r="J3002">
            <v>0</v>
          </cell>
          <cell r="K3002">
            <v>0</v>
          </cell>
          <cell r="L3002">
            <v>0</v>
          </cell>
        </row>
        <row r="3003">
          <cell r="A3003" t="str">
            <v>KC5023 형식-3</v>
          </cell>
          <cell r="B3003" t="str">
            <v>날개벽용</v>
          </cell>
          <cell r="C3003">
            <v>0</v>
          </cell>
          <cell r="D3003" t="str">
            <v>M</v>
          </cell>
          <cell r="E3003">
            <v>0</v>
          </cell>
          <cell r="F3003">
            <v>0</v>
          </cell>
          <cell r="G3003">
            <v>0</v>
          </cell>
          <cell r="H3003">
            <v>0</v>
          </cell>
          <cell r="I3003">
            <v>0</v>
          </cell>
          <cell r="J3003">
            <v>0</v>
          </cell>
          <cell r="K3003">
            <v>0</v>
          </cell>
          <cell r="L3003">
            <v>0</v>
          </cell>
        </row>
        <row r="3004">
          <cell r="A3004" t="str">
            <v>KC5030 절대방호벽</v>
          </cell>
          <cell r="C3004">
            <v>0</v>
          </cell>
          <cell r="D3004" t="str">
            <v>M</v>
          </cell>
          <cell r="E3004">
            <v>0</v>
          </cell>
          <cell r="F3004">
            <v>0</v>
          </cell>
          <cell r="G3004">
            <v>0</v>
          </cell>
          <cell r="H3004">
            <v>0</v>
          </cell>
          <cell r="I3004">
            <v>0</v>
          </cell>
          <cell r="J3004">
            <v>0</v>
          </cell>
          <cell r="K3004">
            <v>0</v>
          </cell>
          <cell r="L3004">
            <v>0</v>
          </cell>
        </row>
        <row r="3005">
          <cell r="A3005" t="str">
            <v>KC5040 일반용(무늬거푸집)</v>
          </cell>
          <cell r="C3005">
            <v>0</v>
          </cell>
          <cell r="D3005" t="str">
            <v>M</v>
          </cell>
          <cell r="E3005">
            <v>0</v>
          </cell>
          <cell r="F3005">
            <v>0</v>
          </cell>
          <cell r="G3005">
            <v>0</v>
          </cell>
          <cell r="H3005">
            <v>0</v>
          </cell>
          <cell r="I3005">
            <v>0</v>
          </cell>
          <cell r="J3005">
            <v>0</v>
          </cell>
          <cell r="K3005">
            <v>0</v>
          </cell>
          <cell r="L3005">
            <v>0</v>
          </cell>
        </row>
        <row r="3006">
          <cell r="A3006" t="str">
            <v>KC5050 방음벽구간(무늬거푸집)</v>
          </cell>
          <cell r="C3006">
            <v>0</v>
          </cell>
          <cell r="D3006" t="str">
            <v>M</v>
          </cell>
          <cell r="E3006">
            <v>0</v>
          </cell>
          <cell r="F3006">
            <v>0</v>
          </cell>
          <cell r="G3006">
            <v>0</v>
          </cell>
          <cell r="H3006">
            <v>0</v>
          </cell>
          <cell r="I3006">
            <v>0</v>
          </cell>
          <cell r="J3006">
            <v>0</v>
          </cell>
          <cell r="K3006">
            <v>0</v>
          </cell>
          <cell r="L3006">
            <v>0</v>
          </cell>
        </row>
        <row r="3007">
          <cell r="A3007" t="str">
            <v>KC5060 절대방호벽(무늬거푸집)</v>
          </cell>
          <cell r="C3007">
            <v>0</v>
          </cell>
          <cell r="D3007" t="str">
            <v>M</v>
          </cell>
          <cell r="E3007">
            <v>0</v>
          </cell>
          <cell r="F3007">
            <v>0</v>
          </cell>
          <cell r="G3007">
            <v>0</v>
          </cell>
          <cell r="H3007">
            <v>0</v>
          </cell>
          <cell r="I3007">
            <v>0</v>
          </cell>
          <cell r="J3007">
            <v>0</v>
          </cell>
          <cell r="K3007">
            <v>0</v>
          </cell>
          <cell r="L3007">
            <v>0</v>
          </cell>
        </row>
        <row r="3008">
          <cell r="A3008" t="str">
            <v>KC5070 절대방음벽구간(무늬거푸집)</v>
          </cell>
          <cell r="C3008">
            <v>0</v>
          </cell>
          <cell r="D3008" t="str">
            <v>M</v>
          </cell>
          <cell r="E3008">
            <v>0</v>
          </cell>
          <cell r="F3008">
            <v>0</v>
          </cell>
          <cell r="G3008">
            <v>0</v>
          </cell>
          <cell r="H3008">
            <v>0</v>
          </cell>
          <cell r="I3008">
            <v>0</v>
          </cell>
          <cell r="J3008">
            <v>0</v>
          </cell>
          <cell r="K3008">
            <v>0</v>
          </cell>
          <cell r="L3008">
            <v>0</v>
          </cell>
        </row>
        <row r="3009">
          <cell r="A3009" t="str">
            <v>KC6000 방풍벽</v>
          </cell>
          <cell r="C3009">
            <v>0</v>
          </cell>
          <cell r="E3009">
            <v>0</v>
          </cell>
          <cell r="F3009">
            <v>0</v>
          </cell>
          <cell r="G3009">
            <v>0</v>
          </cell>
          <cell r="H3009">
            <v>0</v>
          </cell>
          <cell r="I3009">
            <v>0</v>
          </cell>
          <cell r="J3009">
            <v>0</v>
          </cell>
          <cell r="K3009">
            <v>0</v>
          </cell>
          <cell r="L3009">
            <v>0</v>
          </cell>
        </row>
        <row r="3010">
          <cell r="A3010" t="str">
            <v>KC6001 방풍벽</v>
          </cell>
          <cell r="C3010">
            <v>0</v>
          </cell>
          <cell r="D3010" t="str">
            <v>M</v>
          </cell>
          <cell r="E3010">
            <v>0</v>
          </cell>
          <cell r="F3010">
            <v>0</v>
          </cell>
          <cell r="G3010">
            <v>0</v>
          </cell>
          <cell r="H3010">
            <v>0</v>
          </cell>
          <cell r="I3010">
            <v>0</v>
          </cell>
          <cell r="J3010">
            <v>0</v>
          </cell>
          <cell r="K3010">
            <v>0</v>
          </cell>
          <cell r="L3010">
            <v>0</v>
          </cell>
        </row>
        <row r="3011">
          <cell r="A3011" t="str">
            <v>KC9000 신축이음 덮개시설</v>
          </cell>
          <cell r="C3011">
            <v>0</v>
          </cell>
          <cell r="E3011">
            <v>0</v>
          </cell>
          <cell r="F3011">
            <v>4366050</v>
          </cell>
          <cell r="G3011">
            <v>0</v>
          </cell>
          <cell r="H3011">
            <v>4685198</v>
          </cell>
          <cell r="I3011">
            <v>0</v>
          </cell>
          <cell r="J3011">
            <v>156084</v>
          </cell>
          <cell r="K3011">
            <v>0</v>
          </cell>
          <cell r="L3011">
            <v>9207332</v>
          </cell>
        </row>
        <row r="3012">
          <cell r="A3012" t="str">
            <v>KC9001 중분대용(일체형)</v>
          </cell>
          <cell r="C3012">
            <v>6</v>
          </cell>
          <cell r="D3012" t="str">
            <v>NR</v>
          </cell>
          <cell r="E3012">
            <v>103008</v>
          </cell>
          <cell r="F3012">
            <v>618048</v>
          </cell>
          <cell r="G3012">
            <v>113647</v>
          </cell>
          <cell r="H3012">
            <v>681882</v>
          </cell>
          <cell r="I3012">
            <v>3787</v>
          </cell>
          <cell r="J3012">
            <v>22722</v>
          </cell>
          <cell r="K3012">
            <v>220442</v>
          </cell>
          <cell r="L3012">
            <v>1322652</v>
          </cell>
          <cell r="M3012" t="str">
            <v>#.300</v>
          </cell>
        </row>
        <row r="3013">
          <cell r="A3013" t="str">
            <v>KC9002 중분대용(분리형)</v>
          </cell>
          <cell r="C3013">
            <v>0</v>
          </cell>
          <cell r="D3013" t="str">
            <v>NR</v>
          </cell>
          <cell r="E3013">
            <v>0</v>
          </cell>
          <cell r="F3013">
            <v>0</v>
          </cell>
          <cell r="G3013">
            <v>0</v>
          </cell>
          <cell r="H3013">
            <v>0</v>
          </cell>
          <cell r="I3013">
            <v>0</v>
          </cell>
          <cell r="J3013">
            <v>0</v>
          </cell>
          <cell r="K3013">
            <v>0</v>
          </cell>
          <cell r="L3013">
            <v>0</v>
          </cell>
        </row>
        <row r="3014">
          <cell r="A3014" t="str">
            <v>KC9003 중분대용(ILM형)</v>
          </cell>
          <cell r="C3014">
            <v>0</v>
          </cell>
          <cell r="D3014" t="str">
            <v>NR</v>
          </cell>
          <cell r="E3014">
            <v>0</v>
          </cell>
          <cell r="F3014">
            <v>0</v>
          </cell>
          <cell r="G3014">
            <v>0</v>
          </cell>
          <cell r="H3014">
            <v>0</v>
          </cell>
          <cell r="I3014">
            <v>0</v>
          </cell>
          <cell r="J3014">
            <v>0</v>
          </cell>
          <cell r="K3014">
            <v>0</v>
          </cell>
          <cell r="L3014">
            <v>0</v>
          </cell>
        </row>
        <row r="3015">
          <cell r="A3015" t="str">
            <v>KC9004 방호벽용(일반용)</v>
          </cell>
          <cell r="C3015">
            <v>30</v>
          </cell>
          <cell r="D3015" t="str">
            <v>NR</v>
          </cell>
          <cell r="E3015">
            <v>82414</v>
          </cell>
          <cell r="F3015">
            <v>2472420</v>
          </cell>
          <cell r="G3015">
            <v>90384</v>
          </cell>
          <cell r="H3015">
            <v>2711520</v>
          </cell>
          <cell r="I3015">
            <v>3011</v>
          </cell>
          <cell r="J3015">
            <v>90330</v>
          </cell>
          <cell r="K3015">
            <v>175809</v>
          </cell>
          <cell r="L3015">
            <v>5274270</v>
          </cell>
          <cell r="M3015" t="str">
            <v>#.301</v>
          </cell>
        </row>
        <row r="3016">
          <cell r="A3016" t="str">
            <v>KC9005 방호벽용(방음벽구간용)</v>
          </cell>
          <cell r="C3016">
            <v>22</v>
          </cell>
          <cell r="D3016" t="str">
            <v>NR</v>
          </cell>
          <cell r="E3016">
            <v>57981</v>
          </cell>
          <cell r="F3016">
            <v>1275582</v>
          </cell>
          <cell r="G3016">
            <v>58718</v>
          </cell>
          <cell r="H3016">
            <v>1291796</v>
          </cell>
          <cell r="I3016">
            <v>1956</v>
          </cell>
          <cell r="J3016">
            <v>43032</v>
          </cell>
          <cell r="K3016">
            <v>118655</v>
          </cell>
          <cell r="L3016">
            <v>2610410</v>
          </cell>
          <cell r="M3016" t="str">
            <v>#.302</v>
          </cell>
        </row>
        <row r="3017">
          <cell r="A3017" t="str">
            <v>KC9006 방호벽용(절대방호벽용)</v>
          </cell>
          <cell r="C3017">
            <v>0</v>
          </cell>
          <cell r="D3017" t="str">
            <v>NR</v>
          </cell>
          <cell r="E3017">
            <v>0</v>
          </cell>
          <cell r="F3017">
            <v>0</v>
          </cell>
          <cell r="G3017">
            <v>0</v>
          </cell>
          <cell r="H3017">
            <v>0</v>
          </cell>
          <cell r="I3017">
            <v>0</v>
          </cell>
          <cell r="J3017">
            <v>0</v>
          </cell>
          <cell r="K3017">
            <v>0</v>
          </cell>
          <cell r="L3017">
            <v>0</v>
          </cell>
        </row>
        <row r="3018">
          <cell r="A3018" t="str">
            <v>KC9007 연석용(IC용)</v>
          </cell>
          <cell r="C3018">
            <v>0</v>
          </cell>
          <cell r="D3018" t="str">
            <v>NR</v>
          </cell>
          <cell r="E3018">
            <v>0</v>
          </cell>
          <cell r="F3018">
            <v>0</v>
          </cell>
          <cell r="G3018">
            <v>0</v>
          </cell>
          <cell r="H3018">
            <v>0</v>
          </cell>
          <cell r="I3018">
            <v>0</v>
          </cell>
          <cell r="J3018">
            <v>0</v>
          </cell>
          <cell r="K3018">
            <v>0</v>
          </cell>
          <cell r="L3018">
            <v>0</v>
          </cell>
        </row>
        <row r="3019">
          <cell r="A3019" t="str">
            <v>KE 교량부속시설물</v>
          </cell>
          <cell r="C3019">
            <v>0</v>
          </cell>
          <cell r="E3019">
            <v>0</v>
          </cell>
          <cell r="F3019">
            <v>10322182</v>
          </cell>
          <cell r="G3019">
            <v>0</v>
          </cell>
          <cell r="H3019">
            <v>16318094</v>
          </cell>
          <cell r="I3019">
            <v>0</v>
          </cell>
          <cell r="J3019">
            <v>3191776</v>
          </cell>
          <cell r="K3019">
            <v>0</v>
          </cell>
          <cell r="L3019">
            <v>29832052</v>
          </cell>
        </row>
        <row r="3020">
          <cell r="A3020" t="str">
            <v>KE1000 점검 및 유지관리시설</v>
          </cell>
          <cell r="C3020">
            <v>0</v>
          </cell>
          <cell r="E3020">
            <v>0</v>
          </cell>
          <cell r="F3020">
            <v>5332378</v>
          </cell>
          <cell r="G3020">
            <v>0</v>
          </cell>
          <cell r="H3020">
            <v>7232612</v>
          </cell>
          <cell r="I3020">
            <v>0</v>
          </cell>
          <cell r="J3020">
            <v>2176</v>
          </cell>
          <cell r="K3020">
            <v>0</v>
          </cell>
          <cell r="L3020">
            <v>12567166</v>
          </cell>
        </row>
        <row r="3021">
          <cell r="A3021" t="str">
            <v>KE1100 점검통로</v>
          </cell>
          <cell r="C3021">
            <v>0</v>
          </cell>
          <cell r="E3021">
            <v>0</v>
          </cell>
          <cell r="F3021">
            <v>5332378</v>
          </cell>
          <cell r="G3021">
            <v>0</v>
          </cell>
          <cell r="H3021">
            <v>7232612</v>
          </cell>
          <cell r="I3021">
            <v>0</v>
          </cell>
          <cell r="J3021">
            <v>2176</v>
          </cell>
          <cell r="K3021">
            <v>0</v>
          </cell>
          <cell r="L3021">
            <v>12567166</v>
          </cell>
        </row>
        <row r="3022">
          <cell r="A3022" t="str">
            <v>KE1110 교대용</v>
          </cell>
          <cell r="C3022">
            <v>0</v>
          </cell>
          <cell r="E3022">
            <v>0</v>
          </cell>
          <cell r="F3022">
            <v>0</v>
          </cell>
          <cell r="G3022">
            <v>0</v>
          </cell>
          <cell r="H3022">
            <v>0</v>
          </cell>
          <cell r="I3022">
            <v>0</v>
          </cell>
          <cell r="J3022">
            <v>0</v>
          </cell>
          <cell r="K3022">
            <v>0</v>
          </cell>
          <cell r="L3022">
            <v>0</v>
          </cell>
        </row>
        <row r="3023">
          <cell r="A3023" t="str">
            <v>KE1111 TYPE1 (1차로)</v>
          </cell>
          <cell r="C3023">
            <v>0</v>
          </cell>
          <cell r="D3023" t="str">
            <v>NR</v>
          </cell>
          <cell r="E3023">
            <v>0</v>
          </cell>
          <cell r="F3023">
            <v>0</v>
          </cell>
          <cell r="G3023">
            <v>0</v>
          </cell>
          <cell r="H3023">
            <v>0</v>
          </cell>
          <cell r="I3023">
            <v>0</v>
          </cell>
          <cell r="J3023">
            <v>0</v>
          </cell>
          <cell r="K3023">
            <v>0</v>
          </cell>
          <cell r="L3023">
            <v>0</v>
          </cell>
        </row>
        <row r="3024">
          <cell r="A3024" t="str">
            <v>KE1112 TYPE2 (2차로)</v>
          </cell>
          <cell r="C3024">
            <v>0</v>
          </cell>
          <cell r="D3024" t="str">
            <v>NR</v>
          </cell>
          <cell r="E3024">
            <v>0</v>
          </cell>
          <cell r="F3024">
            <v>0</v>
          </cell>
          <cell r="G3024">
            <v>0</v>
          </cell>
          <cell r="H3024">
            <v>0</v>
          </cell>
          <cell r="I3024">
            <v>0</v>
          </cell>
          <cell r="J3024">
            <v>0</v>
          </cell>
          <cell r="K3024">
            <v>0</v>
          </cell>
          <cell r="L3024">
            <v>0</v>
          </cell>
        </row>
        <row r="3025">
          <cell r="A3025" t="str">
            <v>KE1113 TYPE3 (3차로)</v>
          </cell>
          <cell r="C3025">
            <v>0</v>
          </cell>
          <cell r="D3025" t="str">
            <v>NR</v>
          </cell>
          <cell r="E3025">
            <v>0</v>
          </cell>
          <cell r="F3025">
            <v>0</v>
          </cell>
          <cell r="G3025">
            <v>0</v>
          </cell>
          <cell r="H3025">
            <v>0</v>
          </cell>
          <cell r="I3025">
            <v>0</v>
          </cell>
          <cell r="J3025">
            <v>0</v>
          </cell>
          <cell r="K3025">
            <v>0</v>
          </cell>
          <cell r="L3025">
            <v>0</v>
          </cell>
        </row>
        <row r="3026">
          <cell r="A3026" t="str">
            <v>KE1114 TYPE4 (4차로)</v>
          </cell>
          <cell r="C3026">
            <v>0</v>
          </cell>
          <cell r="D3026" t="str">
            <v>NR</v>
          </cell>
          <cell r="E3026">
            <v>0</v>
          </cell>
          <cell r="F3026">
            <v>0</v>
          </cell>
          <cell r="G3026">
            <v>0</v>
          </cell>
          <cell r="H3026">
            <v>0</v>
          </cell>
          <cell r="I3026">
            <v>0</v>
          </cell>
          <cell r="J3026">
            <v>0</v>
          </cell>
          <cell r="K3026">
            <v>0</v>
          </cell>
          <cell r="L3026">
            <v>0</v>
          </cell>
        </row>
        <row r="3027">
          <cell r="A3027" t="str">
            <v>KE1115 TYPE5 (5차로)</v>
          </cell>
          <cell r="C3027">
            <v>0</v>
          </cell>
          <cell r="D3027" t="str">
            <v>NR</v>
          </cell>
          <cell r="E3027">
            <v>0</v>
          </cell>
          <cell r="F3027">
            <v>0</v>
          </cell>
          <cell r="G3027">
            <v>0</v>
          </cell>
          <cell r="H3027">
            <v>0</v>
          </cell>
          <cell r="I3027">
            <v>0</v>
          </cell>
          <cell r="J3027">
            <v>0</v>
          </cell>
          <cell r="K3027">
            <v>0</v>
          </cell>
          <cell r="L3027">
            <v>0</v>
          </cell>
        </row>
        <row r="3028">
          <cell r="A3028" t="str">
            <v>KE1116 TYPE6 (6차로)</v>
          </cell>
          <cell r="C3028">
            <v>0</v>
          </cell>
          <cell r="D3028" t="str">
            <v>NR</v>
          </cell>
          <cell r="E3028">
            <v>0</v>
          </cell>
          <cell r="F3028">
            <v>0</v>
          </cell>
          <cell r="G3028">
            <v>0</v>
          </cell>
          <cell r="H3028">
            <v>0</v>
          </cell>
          <cell r="I3028">
            <v>0</v>
          </cell>
          <cell r="J3028">
            <v>0</v>
          </cell>
          <cell r="K3028">
            <v>0</v>
          </cell>
          <cell r="L3028">
            <v>0</v>
          </cell>
        </row>
        <row r="3029">
          <cell r="A3029" t="str">
            <v>KE1117 TYPE7 (7차로)</v>
          </cell>
          <cell r="C3029">
            <v>0</v>
          </cell>
          <cell r="D3029" t="str">
            <v>NR</v>
          </cell>
          <cell r="E3029">
            <v>0</v>
          </cell>
          <cell r="F3029">
            <v>0</v>
          </cell>
          <cell r="G3029">
            <v>0</v>
          </cell>
          <cell r="H3029">
            <v>0</v>
          </cell>
          <cell r="I3029">
            <v>0</v>
          </cell>
          <cell r="J3029">
            <v>0</v>
          </cell>
          <cell r="K3029">
            <v>0</v>
          </cell>
          <cell r="L3029">
            <v>0</v>
          </cell>
        </row>
        <row r="3030">
          <cell r="A3030" t="str">
            <v>KE1118 TYPE8 (8차로)</v>
          </cell>
          <cell r="C3030">
            <v>0</v>
          </cell>
          <cell r="D3030" t="str">
            <v>NR</v>
          </cell>
          <cell r="E3030">
            <v>0</v>
          </cell>
          <cell r="F3030">
            <v>0</v>
          </cell>
          <cell r="G3030">
            <v>0</v>
          </cell>
          <cell r="H3030">
            <v>0</v>
          </cell>
          <cell r="I3030">
            <v>0</v>
          </cell>
          <cell r="J3030">
            <v>0</v>
          </cell>
          <cell r="K3030">
            <v>0</v>
          </cell>
          <cell r="L3030">
            <v>0</v>
          </cell>
        </row>
        <row r="3031">
          <cell r="A3031" t="str">
            <v>KE1120 교각용</v>
          </cell>
          <cell r="C3031">
            <v>0</v>
          </cell>
          <cell r="E3031">
            <v>0</v>
          </cell>
          <cell r="F3031">
            <v>0</v>
          </cell>
          <cell r="G3031">
            <v>0</v>
          </cell>
          <cell r="H3031">
            <v>0</v>
          </cell>
          <cell r="I3031">
            <v>0</v>
          </cell>
          <cell r="J3031">
            <v>0</v>
          </cell>
          <cell r="K3031">
            <v>0</v>
          </cell>
          <cell r="L3031">
            <v>0</v>
          </cell>
        </row>
        <row r="3032">
          <cell r="A3032" t="str">
            <v>KE1121 TYPE1 (1차로)</v>
          </cell>
          <cell r="C3032">
            <v>0</v>
          </cell>
          <cell r="D3032" t="str">
            <v>NR</v>
          </cell>
          <cell r="E3032">
            <v>0</v>
          </cell>
          <cell r="F3032">
            <v>0</v>
          </cell>
          <cell r="G3032">
            <v>0</v>
          </cell>
          <cell r="H3032">
            <v>0</v>
          </cell>
          <cell r="I3032">
            <v>0</v>
          </cell>
          <cell r="J3032">
            <v>0</v>
          </cell>
          <cell r="K3032">
            <v>0</v>
          </cell>
          <cell r="L3032">
            <v>0</v>
          </cell>
        </row>
        <row r="3033">
          <cell r="A3033" t="str">
            <v>KE1122 TYPE2 (2차로)</v>
          </cell>
          <cell r="C3033">
            <v>0</v>
          </cell>
          <cell r="D3033" t="str">
            <v>NR</v>
          </cell>
          <cell r="E3033">
            <v>0</v>
          </cell>
          <cell r="F3033">
            <v>0</v>
          </cell>
          <cell r="G3033">
            <v>0</v>
          </cell>
          <cell r="H3033">
            <v>0</v>
          </cell>
          <cell r="I3033">
            <v>0</v>
          </cell>
          <cell r="J3033">
            <v>0</v>
          </cell>
          <cell r="K3033">
            <v>0</v>
          </cell>
          <cell r="L3033">
            <v>0</v>
          </cell>
        </row>
        <row r="3034">
          <cell r="A3034" t="str">
            <v>KE1123 TYPE3 (3차로)</v>
          </cell>
          <cell r="C3034">
            <v>0</v>
          </cell>
          <cell r="D3034" t="str">
            <v>NR</v>
          </cell>
          <cell r="E3034">
            <v>0</v>
          </cell>
          <cell r="F3034">
            <v>0</v>
          </cell>
          <cell r="G3034">
            <v>0</v>
          </cell>
          <cell r="H3034">
            <v>0</v>
          </cell>
          <cell r="I3034">
            <v>0</v>
          </cell>
          <cell r="J3034">
            <v>0</v>
          </cell>
          <cell r="K3034">
            <v>0</v>
          </cell>
          <cell r="L3034">
            <v>0</v>
          </cell>
        </row>
        <row r="3035">
          <cell r="A3035" t="str">
            <v>KE1124 TYPE4 (4차로)</v>
          </cell>
          <cell r="C3035">
            <v>0</v>
          </cell>
          <cell r="D3035" t="str">
            <v>NR</v>
          </cell>
          <cell r="E3035">
            <v>0</v>
          </cell>
          <cell r="F3035">
            <v>0</v>
          </cell>
          <cell r="G3035">
            <v>0</v>
          </cell>
          <cell r="H3035">
            <v>0</v>
          </cell>
          <cell r="I3035">
            <v>0</v>
          </cell>
          <cell r="J3035">
            <v>0</v>
          </cell>
          <cell r="K3035">
            <v>0</v>
          </cell>
          <cell r="L3035">
            <v>0</v>
          </cell>
        </row>
        <row r="3036">
          <cell r="A3036" t="str">
            <v>KE1125 TYPE5 (5차로)</v>
          </cell>
          <cell r="C3036">
            <v>0</v>
          </cell>
          <cell r="D3036" t="str">
            <v>NR</v>
          </cell>
          <cell r="E3036">
            <v>0</v>
          </cell>
          <cell r="F3036">
            <v>0</v>
          </cell>
          <cell r="G3036">
            <v>0</v>
          </cell>
          <cell r="H3036">
            <v>0</v>
          </cell>
          <cell r="I3036">
            <v>0</v>
          </cell>
          <cell r="J3036">
            <v>0</v>
          </cell>
          <cell r="K3036">
            <v>0</v>
          </cell>
          <cell r="L3036">
            <v>0</v>
          </cell>
        </row>
        <row r="3037">
          <cell r="A3037" t="str">
            <v>KE1126 TYPE6 (6차로)</v>
          </cell>
          <cell r="C3037">
            <v>0</v>
          </cell>
          <cell r="D3037" t="str">
            <v>NR</v>
          </cell>
          <cell r="E3037">
            <v>0</v>
          </cell>
          <cell r="F3037">
            <v>0</v>
          </cell>
          <cell r="G3037">
            <v>0</v>
          </cell>
          <cell r="H3037">
            <v>0</v>
          </cell>
          <cell r="I3037">
            <v>0</v>
          </cell>
          <cell r="J3037">
            <v>0</v>
          </cell>
          <cell r="K3037">
            <v>0</v>
          </cell>
          <cell r="L3037">
            <v>0</v>
          </cell>
        </row>
        <row r="3038">
          <cell r="A3038" t="str">
            <v>KE1200 엑세스커버및프레임</v>
          </cell>
          <cell r="B3038" t="str">
            <v>PSC-BOX검사</v>
          </cell>
          <cell r="C3038">
            <v>0</v>
          </cell>
          <cell r="D3038" t="str">
            <v>NR</v>
          </cell>
          <cell r="E3038">
            <v>0</v>
          </cell>
          <cell r="F3038">
            <v>0</v>
          </cell>
          <cell r="G3038">
            <v>0</v>
          </cell>
          <cell r="H3038">
            <v>0</v>
          </cell>
          <cell r="I3038">
            <v>0</v>
          </cell>
          <cell r="J3038">
            <v>0</v>
          </cell>
          <cell r="K3038">
            <v>0</v>
          </cell>
          <cell r="L3038">
            <v>0</v>
          </cell>
        </row>
        <row r="3039">
          <cell r="A3039" t="str">
            <v>KE1300 교량내부 유지관리시설</v>
          </cell>
          <cell r="C3039">
            <v>0</v>
          </cell>
          <cell r="D3039" t="str">
            <v>M</v>
          </cell>
          <cell r="E3039">
            <v>0</v>
          </cell>
          <cell r="F3039">
            <v>0</v>
          </cell>
          <cell r="G3039">
            <v>0</v>
          </cell>
          <cell r="H3039">
            <v>0</v>
          </cell>
          <cell r="I3039">
            <v>0</v>
          </cell>
          <cell r="J3039">
            <v>0</v>
          </cell>
          <cell r="K3039">
            <v>0</v>
          </cell>
          <cell r="L3039">
            <v>0</v>
          </cell>
        </row>
        <row r="3040">
          <cell r="A3040" t="str">
            <v>KE1400 점검용 계단</v>
          </cell>
          <cell r="C3040">
            <v>68</v>
          </cell>
          <cell r="D3040" t="str">
            <v>M</v>
          </cell>
          <cell r="E3040">
            <v>53906</v>
          </cell>
          <cell r="F3040">
            <v>3665608</v>
          </cell>
          <cell r="G3040">
            <v>88738</v>
          </cell>
          <cell r="H3040">
            <v>6034184</v>
          </cell>
          <cell r="I3040">
            <v>32</v>
          </cell>
          <cell r="J3040">
            <v>2176</v>
          </cell>
          <cell r="K3040">
            <v>142676</v>
          </cell>
          <cell r="L3040">
            <v>9701968</v>
          </cell>
          <cell r="M3040" t="str">
            <v>#.303</v>
          </cell>
        </row>
        <row r="3041">
          <cell r="A3041" t="str">
            <v>KE1500 교량유지관리용 표지판</v>
          </cell>
          <cell r="C3041">
            <v>0</v>
          </cell>
          <cell r="E3041">
            <v>0</v>
          </cell>
          <cell r="F3041">
            <v>1666770</v>
          </cell>
          <cell r="G3041">
            <v>0</v>
          </cell>
          <cell r="H3041">
            <v>1198428</v>
          </cell>
          <cell r="I3041">
            <v>0</v>
          </cell>
          <cell r="J3041">
            <v>0</v>
          </cell>
          <cell r="K3041">
            <v>0</v>
          </cell>
          <cell r="L3041">
            <v>2865198</v>
          </cell>
        </row>
        <row r="3042">
          <cell r="A3042" t="str">
            <v>KE1510 BOX GIRDER 내부용</v>
          </cell>
          <cell r="C3042">
            <v>0</v>
          </cell>
          <cell r="D3042" t="str">
            <v>NR</v>
          </cell>
          <cell r="E3042">
            <v>0</v>
          </cell>
          <cell r="F3042">
            <v>0</v>
          </cell>
          <cell r="G3042">
            <v>0</v>
          </cell>
          <cell r="H3042">
            <v>0</v>
          </cell>
          <cell r="I3042">
            <v>0</v>
          </cell>
          <cell r="J3042">
            <v>0</v>
          </cell>
          <cell r="K3042">
            <v>0</v>
          </cell>
          <cell r="L3042">
            <v>0</v>
          </cell>
        </row>
        <row r="3043">
          <cell r="A3043" t="str">
            <v>KE1520 교각용</v>
          </cell>
          <cell r="C3043">
            <v>42</v>
          </cell>
          <cell r="D3043" t="str">
            <v>NR</v>
          </cell>
          <cell r="E3043">
            <v>39685</v>
          </cell>
          <cell r="F3043">
            <v>1666770</v>
          </cell>
          <cell r="G3043">
            <v>28534</v>
          </cell>
          <cell r="H3043">
            <v>1198428</v>
          </cell>
          <cell r="I3043">
            <v>0</v>
          </cell>
          <cell r="J3043">
            <v>0</v>
          </cell>
          <cell r="K3043">
            <v>68219</v>
          </cell>
          <cell r="L3043">
            <v>2865198</v>
          </cell>
          <cell r="M3043" t="str">
            <v>#.304</v>
          </cell>
        </row>
        <row r="3044">
          <cell r="A3044" t="str">
            <v>KE1530 방호벽용</v>
          </cell>
          <cell r="C3044">
            <v>0</v>
          </cell>
          <cell r="D3044" t="str">
            <v>NR</v>
          </cell>
          <cell r="E3044">
            <v>0</v>
          </cell>
          <cell r="F3044">
            <v>0</v>
          </cell>
          <cell r="G3044">
            <v>0</v>
          </cell>
          <cell r="H3044">
            <v>0</v>
          </cell>
          <cell r="I3044">
            <v>0</v>
          </cell>
          <cell r="J3044">
            <v>0</v>
          </cell>
          <cell r="K3044">
            <v>0</v>
          </cell>
          <cell r="L3044">
            <v>0</v>
          </cell>
        </row>
        <row r="3045">
          <cell r="A3045" t="str">
            <v>KE1901 중공교각 내부 점검시설</v>
          </cell>
          <cell r="C3045">
            <v>0</v>
          </cell>
          <cell r="D3045" t="str">
            <v>SUM</v>
          </cell>
          <cell r="E3045">
            <v>0</v>
          </cell>
          <cell r="F3045">
            <v>0</v>
          </cell>
          <cell r="G3045">
            <v>0</v>
          </cell>
          <cell r="H3045">
            <v>0</v>
          </cell>
          <cell r="I3045">
            <v>0</v>
          </cell>
          <cell r="J3045">
            <v>0</v>
          </cell>
          <cell r="K3045">
            <v>0</v>
          </cell>
          <cell r="L3045">
            <v>0</v>
          </cell>
        </row>
        <row r="3046">
          <cell r="A3046" t="str">
            <v>KE2000 다웰바설치공</v>
          </cell>
          <cell r="C3046">
            <v>0</v>
          </cell>
          <cell r="E3046">
            <v>0</v>
          </cell>
          <cell r="F3046">
            <v>1281168</v>
          </cell>
          <cell r="G3046">
            <v>0</v>
          </cell>
          <cell r="H3046">
            <v>2255904</v>
          </cell>
          <cell r="I3046">
            <v>0</v>
          </cell>
          <cell r="J3046">
            <v>0</v>
          </cell>
          <cell r="K3046">
            <v>0</v>
          </cell>
          <cell r="L3046">
            <v>3537072</v>
          </cell>
        </row>
        <row r="3047">
          <cell r="A3047" t="str">
            <v>KE2100 교량용</v>
          </cell>
          <cell r="C3047">
            <v>336</v>
          </cell>
          <cell r="D3047" t="str">
            <v>NR</v>
          </cell>
          <cell r="E3047">
            <v>3813</v>
          </cell>
          <cell r="F3047">
            <v>1281168</v>
          </cell>
          <cell r="G3047">
            <v>6714</v>
          </cell>
          <cell r="H3047">
            <v>2255904</v>
          </cell>
          <cell r="I3047">
            <v>0</v>
          </cell>
          <cell r="J3047">
            <v>0</v>
          </cell>
          <cell r="K3047">
            <v>10527</v>
          </cell>
          <cell r="L3047">
            <v>3537072</v>
          </cell>
          <cell r="M3047" t="str">
            <v>#.305</v>
          </cell>
        </row>
        <row r="3048">
          <cell r="A3048" t="str">
            <v>KE2200 접속슬래브용</v>
          </cell>
          <cell r="C3048">
            <v>0</v>
          </cell>
          <cell r="D3048" t="str">
            <v>NR</v>
          </cell>
          <cell r="E3048">
            <v>0</v>
          </cell>
          <cell r="F3048">
            <v>0</v>
          </cell>
          <cell r="G3048">
            <v>0</v>
          </cell>
          <cell r="H3048">
            <v>0</v>
          </cell>
          <cell r="I3048">
            <v>0</v>
          </cell>
          <cell r="J3048">
            <v>0</v>
          </cell>
          <cell r="K3048">
            <v>0</v>
          </cell>
          <cell r="L3048">
            <v>0</v>
          </cell>
        </row>
        <row r="3049">
          <cell r="A3049" t="str">
            <v>EF7000 실런트</v>
          </cell>
          <cell r="C3049">
            <v>43</v>
          </cell>
          <cell r="D3049" t="str">
            <v>M</v>
          </cell>
          <cell r="E3049">
            <v>2532</v>
          </cell>
          <cell r="F3049">
            <v>108876</v>
          </cell>
          <cell r="G3049">
            <v>126</v>
          </cell>
          <cell r="H3049">
            <v>5418</v>
          </cell>
          <cell r="I3049">
            <v>0</v>
          </cell>
          <cell r="J3049">
            <v>0</v>
          </cell>
          <cell r="K3049">
            <v>2658</v>
          </cell>
          <cell r="L3049">
            <v>114294</v>
          </cell>
          <cell r="M3049" t="str">
            <v>#.306</v>
          </cell>
        </row>
        <row r="3050">
          <cell r="A3050" t="str">
            <v>KE3000 교명판,설명판,교명주</v>
          </cell>
          <cell r="C3050">
            <v>0</v>
          </cell>
          <cell r="E3050">
            <v>0</v>
          </cell>
          <cell r="F3050">
            <v>229320</v>
          </cell>
          <cell r="G3050">
            <v>0</v>
          </cell>
          <cell r="H3050">
            <v>11460</v>
          </cell>
          <cell r="I3050">
            <v>0</v>
          </cell>
          <cell r="J3050">
            <v>0</v>
          </cell>
          <cell r="K3050">
            <v>0</v>
          </cell>
          <cell r="L3050">
            <v>240780</v>
          </cell>
        </row>
        <row r="3051">
          <cell r="A3051" t="str">
            <v>KE3100 교명판</v>
          </cell>
          <cell r="C3051">
            <v>12</v>
          </cell>
          <cell r="D3051" t="str">
            <v>NR</v>
          </cell>
          <cell r="E3051">
            <v>8190</v>
          </cell>
          <cell r="F3051">
            <v>98280</v>
          </cell>
          <cell r="G3051">
            <v>409</v>
          </cell>
          <cell r="H3051">
            <v>4908</v>
          </cell>
          <cell r="I3051">
            <v>0</v>
          </cell>
          <cell r="J3051">
            <v>0</v>
          </cell>
          <cell r="K3051">
            <v>8599</v>
          </cell>
          <cell r="L3051">
            <v>103188</v>
          </cell>
          <cell r="M3051" t="str">
            <v>#.307</v>
          </cell>
        </row>
        <row r="3052">
          <cell r="A3052" t="str">
            <v>KE3200 설명판</v>
          </cell>
          <cell r="C3052">
            <v>12</v>
          </cell>
          <cell r="D3052" t="str">
            <v>NR</v>
          </cell>
          <cell r="E3052">
            <v>10920</v>
          </cell>
          <cell r="F3052">
            <v>131040</v>
          </cell>
          <cell r="G3052">
            <v>546</v>
          </cell>
          <cell r="H3052">
            <v>6552</v>
          </cell>
          <cell r="I3052">
            <v>0</v>
          </cell>
          <cell r="J3052">
            <v>0</v>
          </cell>
          <cell r="K3052">
            <v>11466</v>
          </cell>
          <cell r="L3052">
            <v>137592</v>
          </cell>
          <cell r="M3052" t="str">
            <v>#.308</v>
          </cell>
        </row>
        <row r="3053">
          <cell r="A3053" t="str">
            <v>KE3300 교명주</v>
          </cell>
          <cell r="C3053">
            <v>0</v>
          </cell>
          <cell r="D3053" t="str">
            <v>NR</v>
          </cell>
          <cell r="E3053">
            <v>0</v>
          </cell>
          <cell r="F3053">
            <v>0</v>
          </cell>
          <cell r="G3053">
            <v>0</v>
          </cell>
          <cell r="H3053">
            <v>0</v>
          </cell>
          <cell r="I3053">
            <v>0</v>
          </cell>
          <cell r="J3053">
            <v>0</v>
          </cell>
          <cell r="K3053">
            <v>0</v>
          </cell>
          <cell r="L3053">
            <v>0</v>
          </cell>
        </row>
        <row r="3054">
          <cell r="A3054" t="str">
            <v>KE4000 낙교방지시설</v>
          </cell>
          <cell r="C3054">
            <v>0</v>
          </cell>
          <cell r="D3054" t="str">
            <v>NR</v>
          </cell>
          <cell r="E3054">
            <v>0</v>
          </cell>
          <cell r="F3054">
            <v>0</v>
          </cell>
          <cell r="G3054">
            <v>0</v>
          </cell>
          <cell r="H3054">
            <v>0</v>
          </cell>
          <cell r="I3054">
            <v>0</v>
          </cell>
          <cell r="J3054">
            <v>0</v>
          </cell>
          <cell r="K3054">
            <v>0</v>
          </cell>
          <cell r="L3054">
            <v>0</v>
          </cell>
        </row>
        <row r="3055">
          <cell r="A3055" t="str">
            <v>KE5000 교대 및 교각보호공</v>
          </cell>
          <cell r="C3055">
            <v>0</v>
          </cell>
          <cell r="E3055">
            <v>0</v>
          </cell>
          <cell r="F3055">
            <v>1735800</v>
          </cell>
          <cell r="G3055">
            <v>0</v>
          </cell>
          <cell r="H3055">
            <v>6675000</v>
          </cell>
          <cell r="I3055">
            <v>0</v>
          </cell>
          <cell r="J3055">
            <v>3189600</v>
          </cell>
          <cell r="K3055">
            <v>0</v>
          </cell>
          <cell r="L3055">
            <v>11600400</v>
          </cell>
        </row>
        <row r="3056">
          <cell r="A3056" t="str">
            <v>KE5100 세굴방지용 사석채움</v>
          </cell>
          <cell r="C3056">
            <v>600</v>
          </cell>
          <cell r="D3056" t="str">
            <v>M3</v>
          </cell>
          <cell r="E3056">
            <v>2893</v>
          </cell>
          <cell r="F3056">
            <v>1735800</v>
          </cell>
          <cell r="G3056">
            <v>11125</v>
          </cell>
          <cell r="H3056">
            <v>6675000</v>
          </cell>
          <cell r="I3056">
            <v>5316</v>
          </cell>
          <cell r="J3056">
            <v>3189600</v>
          </cell>
          <cell r="K3056">
            <v>19334</v>
          </cell>
          <cell r="L3056">
            <v>11600400</v>
          </cell>
          <cell r="M3056" t="str">
            <v>#.309</v>
          </cell>
        </row>
        <row r="3057">
          <cell r="A3057" t="str">
            <v>KE5150 세굴방지용 보호블럭</v>
          </cell>
          <cell r="C3057">
            <v>0</v>
          </cell>
          <cell r="D3057" t="str">
            <v>M3</v>
          </cell>
          <cell r="E3057">
            <v>0</v>
          </cell>
          <cell r="F3057">
            <v>0</v>
          </cell>
          <cell r="G3057">
            <v>0</v>
          </cell>
          <cell r="H3057">
            <v>0</v>
          </cell>
          <cell r="I3057">
            <v>0</v>
          </cell>
          <cell r="J3057">
            <v>0</v>
          </cell>
          <cell r="K3057">
            <v>0</v>
          </cell>
          <cell r="L3057">
            <v>0</v>
          </cell>
        </row>
        <row r="3058">
          <cell r="A3058" t="str">
            <v>KE5200 교대보호블럭 설치</v>
          </cell>
          <cell r="C3058">
            <v>0</v>
          </cell>
          <cell r="E3058">
            <v>0</v>
          </cell>
          <cell r="F3058">
            <v>0</v>
          </cell>
          <cell r="G3058">
            <v>0</v>
          </cell>
          <cell r="H3058">
            <v>0</v>
          </cell>
          <cell r="I3058">
            <v>0</v>
          </cell>
          <cell r="J3058">
            <v>0</v>
          </cell>
          <cell r="K3058">
            <v>0</v>
          </cell>
          <cell r="L3058">
            <v>0</v>
          </cell>
        </row>
        <row r="3059">
          <cell r="A3059" t="str">
            <v>KE5210 하천용</v>
          </cell>
          <cell r="C3059">
            <v>0</v>
          </cell>
          <cell r="D3059" t="str">
            <v>M2</v>
          </cell>
          <cell r="E3059">
            <v>0</v>
          </cell>
          <cell r="F3059">
            <v>0</v>
          </cell>
          <cell r="G3059">
            <v>0</v>
          </cell>
          <cell r="H3059">
            <v>0</v>
          </cell>
          <cell r="I3059">
            <v>0</v>
          </cell>
          <cell r="J3059">
            <v>0</v>
          </cell>
          <cell r="K3059">
            <v>0</v>
          </cell>
          <cell r="L3059">
            <v>0</v>
          </cell>
        </row>
        <row r="3060">
          <cell r="A3060" t="str">
            <v>KE5220 육교용</v>
          </cell>
          <cell r="C3060">
            <v>0</v>
          </cell>
          <cell r="D3060" t="str">
            <v>M2</v>
          </cell>
          <cell r="E3060">
            <v>0</v>
          </cell>
          <cell r="F3060">
            <v>0</v>
          </cell>
          <cell r="G3060">
            <v>0</v>
          </cell>
          <cell r="H3060">
            <v>0</v>
          </cell>
          <cell r="I3060">
            <v>0</v>
          </cell>
          <cell r="J3060">
            <v>0</v>
          </cell>
          <cell r="K3060">
            <v>0</v>
          </cell>
          <cell r="L3060">
            <v>0</v>
          </cell>
        </row>
        <row r="3061">
          <cell r="A3061" t="str">
            <v>OH1100 돌망태</v>
          </cell>
          <cell r="C3061">
            <v>0</v>
          </cell>
          <cell r="D3061" t="str">
            <v>M2</v>
          </cell>
          <cell r="E3061">
            <v>0</v>
          </cell>
          <cell r="F3061">
            <v>0</v>
          </cell>
          <cell r="G3061">
            <v>0</v>
          </cell>
          <cell r="H3061">
            <v>0</v>
          </cell>
          <cell r="I3061">
            <v>0</v>
          </cell>
          <cell r="J3061">
            <v>0</v>
          </cell>
          <cell r="K3061">
            <v>0</v>
          </cell>
          <cell r="L3061">
            <v>0</v>
          </cell>
        </row>
        <row r="3062">
          <cell r="A3062" t="str">
            <v>KE5900 EPS 블럭공</v>
          </cell>
          <cell r="C3062">
            <v>0</v>
          </cell>
          <cell r="D3062" t="str">
            <v>SUM</v>
          </cell>
          <cell r="E3062">
            <v>0</v>
          </cell>
          <cell r="F3062">
            <v>0</v>
          </cell>
          <cell r="G3062">
            <v>0</v>
          </cell>
          <cell r="H3062">
            <v>0</v>
          </cell>
          <cell r="I3062">
            <v>0</v>
          </cell>
          <cell r="J3062">
            <v>0</v>
          </cell>
          <cell r="K3062">
            <v>0</v>
          </cell>
          <cell r="L3062">
            <v>0</v>
          </cell>
        </row>
        <row r="3063">
          <cell r="A3063" t="str">
            <v>KE6000 측량기준점 설치</v>
          </cell>
          <cell r="C3063">
            <v>10</v>
          </cell>
          <cell r="D3063" t="str">
            <v>NR</v>
          </cell>
          <cell r="E3063">
            <v>21000</v>
          </cell>
          <cell r="F3063">
            <v>210000</v>
          </cell>
          <cell r="G3063">
            <v>6714</v>
          </cell>
          <cell r="H3063">
            <v>67140</v>
          </cell>
          <cell r="I3063">
            <v>0</v>
          </cell>
          <cell r="J3063">
            <v>0</v>
          </cell>
          <cell r="K3063">
            <v>27714</v>
          </cell>
          <cell r="L3063">
            <v>277140</v>
          </cell>
          <cell r="M3063" t="str">
            <v>#.310</v>
          </cell>
        </row>
        <row r="3064">
          <cell r="A3064" t="str">
            <v>KE7000 수상(해상) 측량대 설치</v>
          </cell>
          <cell r="C3064">
            <v>0</v>
          </cell>
          <cell r="D3064" t="str">
            <v>NR</v>
          </cell>
          <cell r="E3064">
            <v>0</v>
          </cell>
          <cell r="F3064">
            <v>0</v>
          </cell>
          <cell r="G3064">
            <v>0</v>
          </cell>
          <cell r="H3064">
            <v>0</v>
          </cell>
          <cell r="I3064">
            <v>0</v>
          </cell>
          <cell r="J3064">
            <v>0</v>
          </cell>
          <cell r="K3064">
            <v>0</v>
          </cell>
          <cell r="L3064">
            <v>0</v>
          </cell>
        </row>
        <row r="3065">
          <cell r="A3065" t="str">
            <v>KE8000 NOTCH</v>
          </cell>
          <cell r="C3065">
            <v>3360</v>
          </cell>
          <cell r="D3065" t="str">
            <v>M</v>
          </cell>
          <cell r="E3065">
            <v>424</v>
          </cell>
          <cell r="F3065">
            <v>1424640</v>
          </cell>
          <cell r="G3065">
            <v>21</v>
          </cell>
          <cell r="H3065">
            <v>70560</v>
          </cell>
          <cell r="I3065">
            <v>0</v>
          </cell>
          <cell r="J3065">
            <v>0</v>
          </cell>
          <cell r="K3065">
            <v>445</v>
          </cell>
          <cell r="L3065">
            <v>1495200</v>
          </cell>
          <cell r="M3065" t="str">
            <v>#.311</v>
          </cell>
        </row>
        <row r="3066">
          <cell r="A3066" t="str">
            <v>LC8400 교면포장</v>
          </cell>
          <cell r="C3066">
            <v>0</v>
          </cell>
          <cell r="E3066">
            <v>0</v>
          </cell>
          <cell r="F3066">
            <v>397763072</v>
          </cell>
          <cell r="G3066">
            <v>0</v>
          </cell>
          <cell r="H3066">
            <v>508280640</v>
          </cell>
          <cell r="I3066">
            <v>0</v>
          </cell>
          <cell r="J3066">
            <v>222768896</v>
          </cell>
          <cell r="K3066">
            <v>0</v>
          </cell>
          <cell r="L3066">
            <v>1128812608</v>
          </cell>
        </row>
        <row r="3067">
          <cell r="A3067" t="str">
            <v>LC8410 교면포장(LMC)</v>
          </cell>
          <cell r="C3067">
            <v>19264</v>
          </cell>
          <cell r="D3067" t="str">
            <v>M2</v>
          </cell>
          <cell r="E3067">
            <v>20648</v>
          </cell>
          <cell r="F3067">
            <v>397763072</v>
          </cell>
          <cell r="G3067">
            <v>26385</v>
          </cell>
          <cell r="H3067">
            <v>508280640</v>
          </cell>
          <cell r="I3067">
            <v>11564</v>
          </cell>
          <cell r="J3067">
            <v>222768896</v>
          </cell>
          <cell r="K3067">
            <v>58597</v>
          </cell>
          <cell r="L3067">
            <v>1128812608</v>
          </cell>
          <cell r="M3067" t="str">
            <v>#.312</v>
          </cell>
        </row>
        <row r="3068">
          <cell r="A3068" t="str">
            <v>LC8420 교면포장(ASCON)</v>
          </cell>
          <cell r="B3068" t="str">
            <v>T=8.0 CM</v>
          </cell>
          <cell r="C3068">
            <v>0</v>
          </cell>
          <cell r="D3068" t="str">
            <v>M2</v>
          </cell>
          <cell r="E3068">
            <v>0</v>
          </cell>
          <cell r="F3068">
            <v>0</v>
          </cell>
          <cell r="G3068">
            <v>0</v>
          </cell>
          <cell r="H3068">
            <v>0</v>
          </cell>
          <cell r="I3068">
            <v>0</v>
          </cell>
          <cell r="J3068">
            <v>0</v>
          </cell>
          <cell r="K3068">
            <v>0</v>
          </cell>
          <cell r="L3068">
            <v>0</v>
          </cell>
        </row>
        <row r="3069">
          <cell r="A3069" t="str">
            <v>LC8430 교면포장(SMA)</v>
          </cell>
          <cell r="B3069" t="str">
            <v>T=8.0 CM</v>
          </cell>
          <cell r="C3069">
            <v>0</v>
          </cell>
          <cell r="D3069" t="str">
            <v>M2</v>
          </cell>
          <cell r="E3069">
            <v>0</v>
          </cell>
          <cell r="F3069">
            <v>0</v>
          </cell>
          <cell r="G3069">
            <v>0</v>
          </cell>
          <cell r="H3069">
            <v>0</v>
          </cell>
          <cell r="I3069">
            <v>0</v>
          </cell>
          <cell r="J3069">
            <v>0</v>
          </cell>
          <cell r="K3069">
            <v>0</v>
          </cell>
          <cell r="L3069">
            <v>0</v>
          </cell>
        </row>
        <row r="3070">
          <cell r="A3070" t="str">
            <v>LC2000 택코팅</v>
          </cell>
          <cell r="C3070">
            <v>0</v>
          </cell>
          <cell r="D3070" t="str">
            <v>M2</v>
          </cell>
          <cell r="E3070">
            <v>0</v>
          </cell>
          <cell r="F3070">
            <v>0</v>
          </cell>
          <cell r="G3070">
            <v>0</v>
          </cell>
          <cell r="H3070">
            <v>0</v>
          </cell>
          <cell r="I3070">
            <v>0</v>
          </cell>
          <cell r="J3070">
            <v>0</v>
          </cell>
          <cell r="K3070">
            <v>0</v>
          </cell>
          <cell r="L3070">
            <v>0</v>
          </cell>
        </row>
        <row r="3071">
          <cell r="A3071" t="str">
            <v>QR6000 박리제 도포</v>
          </cell>
          <cell r="B3071" t="str">
            <v>KNOCK OFF SYSTEM용</v>
          </cell>
          <cell r="C3071">
            <v>0</v>
          </cell>
          <cell r="D3071" t="str">
            <v>M2</v>
          </cell>
          <cell r="E3071">
            <v>0</v>
          </cell>
          <cell r="F3071">
            <v>0</v>
          </cell>
          <cell r="G3071">
            <v>0</v>
          </cell>
          <cell r="H3071">
            <v>0</v>
          </cell>
          <cell r="I3071">
            <v>0</v>
          </cell>
          <cell r="J3071">
            <v>0</v>
          </cell>
          <cell r="K3071">
            <v>0</v>
          </cell>
          <cell r="L3071">
            <v>0</v>
          </cell>
        </row>
        <row r="3072">
          <cell r="A3072" t="str">
            <v>KR 교량가설공</v>
          </cell>
          <cell r="C3072">
            <v>0</v>
          </cell>
          <cell r="E3072">
            <v>0</v>
          </cell>
          <cell r="F3072">
            <v>0</v>
          </cell>
          <cell r="G3072">
            <v>0</v>
          </cell>
          <cell r="H3072">
            <v>0</v>
          </cell>
          <cell r="I3072">
            <v>0</v>
          </cell>
          <cell r="J3072">
            <v>0</v>
          </cell>
          <cell r="K3072">
            <v>0</v>
          </cell>
          <cell r="L3072">
            <v>0</v>
          </cell>
        </row>
        <row r="3073">
          <cell r="A3073" t="str">
            <v>KR1000 I.L.M</v>
          </cell>
          <cell r="C3073">
            <v>0</v>
          </cell>
          <cell r="E3073">
            <v>0</v>
          </cell>
          <cell r="F3073">
            <v>0</v>
          </cell>
          <cell r="G3073">
            <v>0</v>
          </cell>
          <cell r="H3073">
            <v>0</v>
          </cell>
          <cell r="I3073">
            <v>0</v>
          </cell>
          <cell r="J3073">
            <v>0</v>
          </cell>
          <cell r="K3073">
            <v>0</v>
          </cell>
          <cell r="L3073">
            <v>0</v>
          </cell>
        </row>
        <row r="3074">
          <cell r="A3074" t="str">
            <v>KR1100 강교용</v>
          </cell>
          <cell r="C3074">
            <v>0</v>
          </cell>
          <cell r="D3074" t="str">
            <v>SUM</v>
          </cell>
          <cell r="E3074">
            <v>0</v>
          </cell>
          <cell r="F3074">
            <v>0</v>
          </cell>
          <cell r="G3074">
            <v>0</v>
          </cell>
          <cell r="H3074">
            <v>0</v>
          </cell>
          <cell r="I3074">
            <v>0</v>
          </cell>
          <cell r="J3074">
            <v>0</v>
          </cell>
          <cell r="K3074">
            <v>0</v>
          </cell>
          <cell r="L3074">
            <v>0</v>
          </cell>
        </row>
        <row r="3075">
          <cell r="A3075" t="str">
            <v>KR1200 P.S.C BOX용</v>
          </cell>
          <cell r="C3075">
            <v>0</v>
          </cell>
          <cell r="D3075" t="str">
            <v>SUM</v>
          </cell>
          <cell r="E3075">
            <v>0</v>
          </cell>
          <cell r="F3075">
            <v>0</v>
          </cell>
          <cell r="G3075">
            <v>0</v>
          </cell>
          <cell r="H3075">
            <v>0</v>
          </cell>
          <cell r="I3075">
            <v>0</v>
          </cell>
          <cell r="J3075">
            <v>0</v>
          </cell>
          <cell r="K3075">
            <v>0</v>
          </cell>
          <cell r="L3075">
            <v>0</v>
          </cell>
        </row>
        <row r="3076">
          <cell r="A3076" t="str">
            <v>KR2200 F.C.M (P.S.C BOX용)</v>
          </cell>
          <cell r="C3076">
            <v>0</v>
          </cell>
          <cell r="D3076" t="str">
            <v>SUM</v>
          </cell>
          <cell r="E3076">
            <v>0</v>
          </cell>
          <cell r="F3076">
            <v>0</v>
          </cell>
          <cell r="G3076">
            <v>0</v>
          </cell>
          <cell r="H3076">
            <v>0</v>
          </cell>
          <cell r="I3076">
            <v>0</v>
          </cell>
          <cell r="J3076">
            <v>0</v>
          </cell>
          <cell r="K3076">
            <v>0</v>
          </cell>
          <cell r="L3076">
            <v>0</v>
          </cell>
        </row>
        <row r="3077">
          <cell r="A3077" t="str">
            <v>KR3000 F.S.M</v>
          </cell>
          <cell r="C3077">
            <v>0</v>
          </cell>
          <cell r="E3077">
            <v>0</v>
          </cell>
          <cell r="F3077">
            <v>0</v>
          </cell>
          <cell r="G3077">
            <v>0</v>
          </cell>
          <cell r="H3077">
            <v>0</v>
          </cell>
          <cell r="I3077">
            <v>0</v>
          </cell>
          <cell r="J3077">
            <v>0</v>
          </cell>
          <cell r="K3077">
            <v>0</v>
          </cell>
          <cell r="L3077">
            <v>0</v>
          </cell>
        </row>
        <row r="3078">
          <cell r="A3078" t="str">
            <v>KR3100 강교용(가설 BENT)</v>
          </cell>
          <cell r="C3078">
            <v>0</v>
          </cell>
          <cell r="D3078" t="str">
            <v>SUM</v>
          </cell>
          <cell r="E3078">
            <v>0</v>
          </cell>
          <cell r="F3078">
            <v>0</v>
          </cell>
          <cell r="G3078">
            <v>0</v>
          </cell>
          <cell r="H3078">
            <v>0</v>
          </cell>
          <cell r="I3078">
            <v>0</v>
          </cell>
          <cell r="J3078">
            <v>0</v>
          </cell>
          <cell r="K3078">
            <v>0</v>
          </cell>
          <cell r="L3078">
            <v>0</v>
          </cell>
        </row>
        <row r="3079">
          <cell r="A3079" t="str">
            <v>KR3200 P.S.C BOX용(FULL STAGING)</v>
          </cell>
          <cell r="C3079">
            <v>0</v>
          </cell>
          <cell r="D3079" t="str">
            <v>SUM</v>
          </cell>
          <cell r="E3079">
            <v>0</v>
          </cell>
          <cell r="F3079">
            <v>0</v>
          </cell>
          <cell r="G3079">
            <v>0</v>
          </cell>
          <cell r="H3079">
            <v>0</v>
          </cell>
          <cell r="I3079">
            <v>0</v>
          </cell>
          <cell r="J3079">
            <v>0</v>
          </cell>
          <cell r="K3079">
            <v>0</v>
          </cell>
          <cell r="L3079">
            <v>0</v>
          </cell>
        </row>
        <row r="3080">
          <cell r="A3080" t="str">
            <v>KR4000 M.S.S</v>
          </cell>
          <cell r="C3080">
            <v>0</v>
          </cell>
          <cell r="E3080">
            <v>0</v>
          </cell>
          <cell r="F3080">
            <v>0</v>
          </cell>
          <cell r="G3080">
            <v>0</v>
          </cell>
          <cell r="H3080">
            <v>0</v>
          </cell>
          <cell r="I3080">
            <v>0</v>
          </cell>
          <cell r="J3080">
            <v>0</v>
          </cell>
          <cell r="K3080">
            <v>0</v>
          </cell>
          <cell r="L3080">
            <v>0</v>
          </cell>
        </row>
        <row r="3081">
          <cell r="A3081" t="str">
            <v>KR4200 M.S.S (P.S.C BOX용)</v>
          </cell>
          <cell r="C3081">
            <v>0</v>
          </cell>
          <cell r="D3081" t="str">
            <v>SUM</v>
          </cell>
          <cell r="E3081">
            <v>0</v>
          </cell>
          <cell r="F3081">
            <v>0</v>
          </cell>
          <cell r="G3081">
            <v>0</v>
          </cell>
          <cell r="H3081">
            <v>0</v>
          </cell>
          <cell r="I3081">
            <v>0</v>
          </cell>
          <cell r="J3081">
            <v>0</v>
          </cell>
          <cell r="K3081">
            <v>0</v>
          </cell>
          <cell r="L3081">
            <v>0</v>
          </cell>
        </row>
        <row r="3082">
          <cell r="A3082" t="str">
            <v>KR4300 M.S.S (충복식용)</v>
          </cell>
          <cell r="C3082">
            <v>0</v>
          </cell>
          <cell r="D3082" t="str">
            <v>SUM</v>
          </cell>
          <cell r="E3082">
            <v>0</v>
          </cell>
          <cell r="F3082">
            <v>0</v>
          </cell>
          <cell r="G3082">
            <v>0</v>
          </cell>
          <cell r="H3082">
            <v>0</v>
          </cell>
          <cell r="I3082">
            <v>0</v>
          </cell>
          <cell r="J3082">
            <v>0</v>
          </cell>
          <cell r="K3082">
            <v>0</v>
          </cell>
          <cell r="L3082">
            <v>0</v>
          </cell>
        </row>
        <row r="3083">
          <cell r="A3083" t="str">
            <v>KR9000 충복식아치교</v>
          </cell>
          <cell r="C3083">
            <v>0</v>
          </cell>
          <cell r="D3083" t="str">
            <v>SUM</v>
          </cell>
          <cell r="E3083">
            <v>0</v>
          </cell>
          <cell r="F3083">
            <v>0</v>
          </cell>
          <cell r="G3083">
            <v>0</v>
          </cell>
          <cell r="H3083">
            <v>0</v>
          </cell>
          <cell r="I3083">
            <v>0</v>
          </cell>
          <cell r="J3083">
            <v>0</v>
          </cell>
          <cell r="K3083">
            <v>0</v>
          </cell>
          <cell r="L3083">
            <v>0</v>
          </cell>
        </row>
        <row r="3084">
          <cell r="A3084" t="str">
            <v>CI100 T.A.M 그라우팅</v>
          </cell>
          <cell r="B3084" t="str">
            <v>--</v>
          </cell>
          <cell r="C3084">
            <v>0</v>
          </cell>
          <cell r="E3084">
            <v>0</v>
          </cell>
          <cell r="F3084">
            <v>0</v>
          </cell>
          <cell r="G3084">
            <v>0</v>
          </cell>
          <cell r="H3084">
            <v>0</v>
          </cell>
          <cell r="I3084">
            <v>0</v>
          </cell>
          <cell r="J3084">
            <v>0</v>
          </cell>
          <cell r="K3084">
            <v>0</v>
          </cell>
          <cell r="L3084">
            <v>0</v>
          </cell>
        </row>
        <row r="3085">
          <cell r="A3085" t="str">
            <v>CI1101 풍화암</v>
          </cell>
          <cell r="B3085" t="str">
            <v>--</v>
          </cell>
          <cell r="C3085">
            <v>0</v>
          </cell>
          <cell r="D3085" t="str">
            <v>M</v>
          </cell>
          <cell r="E3085">
            <v>0</v>
          </cell>
          <cell r="F3085">
            <v>0</v>
          </cell>
          <cell r="G3085">
            <v>0</v>
          </cell>
          <cell r="H3085">
            <v>0</v>
          </cell>
          <cell r="I3085">
            <v>0</v>
          </cell>
          <cell r="J3085">
            <v>0</v>
          </cell>
          <cell r="K3085">
            <v>0</v>
          </cell>
          <cell r="L3085">
            <v>0</v>
          </cell>
        </row>
        <row r="3086">
          <cell r="A3086" t="str">
            <v>CI1102 연암</v>
          </cell>
          <cell r="B3086" t="str">
            <v>--</v>
          </cell>
          <cell r="C3086">
            <v>0</v>
          </cell>
          <cell r="D3086" t="str">
            <v>M</v>
          </cell>
          <cell r="E3086">
            <v>0</v>
          </cell>
          <cell r="F3086">
            <v>0</v>
          </cell>
          <cell r="G3086">
            <v>0</v>
          </cell>
          <cell r="H3086">
            <v>0</v>
          </cell>
          <cell r="I3086">
            <v>0</v>
          </cell>
          <cell r="J3086">
            <v>0</v>
          </cell>
          <cell r="K3086">
            <v>0</v>
          </cell>
          <cell r="L3086">
            <v>0</v>
          </cell>
        </row>
        <row r="3087">
          <cell r="A3087" t="str">
            <v>CB1010 S.R.C 그라우트공</v>
          </cell>
          <cell r="B3087" t="str">
            <v>지하공동 그라우트--</v>
          </cell>
          <cell r="C3087">
            <v>0</v>
          </cell>
          <cell r="D3087" t="str">
            <v>M</v>
          </cell>
          <cell r="E3087">
            <v>0</v>
          </cell>
          <cell r="F3087">
            <v>0</v>
          </cell>
          <cell r="G3087">
            <v>0</v>
          </cell>
          <cell r="H3087">
            <v>0</v>
          </cell>
          <cell r="I3087">
            <v>0</v>
          </cell>
          <cell r="J3087">
            <v>0</v>
          </cell>
          <cell r="K3087">
            <v>0</v>
          </cell>
          <cell r="L3087">
            <v>0</v>
          </cell>
        </row>
        <row r="3088">
          <cell r="A3088" t="str">
            <v>DJ6101  ROCK ANCHOR</v>
          </cell>
          <cell r="B3088" t="str">
            <v>영구지압형</v>
          </cell>
          <cell r="C3088">
            <v>0</v>
          </cell>
          <cell r="D3088" t="str">
            <v>NR</v>
          </cell>
          <cell r="E3088">
            <v>0</v>
          </cell>
          <cell r="F3088">
            <v>0</v>
          </cell>
          <cell r="G3088">
            <v>0</v>
          </cell>
          <cell r="H3088">
            <v>0</v>
          </cell>
          <cell r="I3088">
            <v>0</v>
          </cell>
          <cell r="J3088">
            <v>0</v>
          </cell>
          <cell r="K3088">
            <v>0</v>
          </cell>
          <cell r="L3088">
            <v>0</v>
          </cell>
        </row>
        <row r="3089">
          <cell r="A3089" t="str">
            <v>DC 기존교량 철거</v>
          </cell>
          <cell r="C3089">
            <v>0</v>
          </cell>
          <cell r="E3089">
            <v>0</v>
          </cell>
          <cell r="F3089">
            <v>0</v>
          </cell>
          <cell r="G3089">
            <v>0</v>
          </cell>
          <cell r="H3089">
            <v>0</v>
          </cell>
          <cell r="I3089">
            <v>0</v>
          </cell>
          <cell r="J3089">
            <v>0</v>
          </cell>
          <cell r="K3089">
            <v>0</v>
          </cell>
          <cell r="L3089">
            <v>0</v>
          </cell>
        </row>
        <row r="3090">
          <cell r="A3090" t="str">
            <v>DC1300 천공작업</v>
          </cell>
          <cell r="C3090">
            <v>0</v>
          </cell>
          <cell r="D3090" t="str">
            <v>NR</v>
          </cell>
          <cell r="E3090">
            <v>0</v>
          </cell>
          <cell r="F3090">
            <v>0</v>
          </cell>
          <cell r="G3090">
            <v>0</v>
          </cell>
          <cell r="H3090">
            <v>0</v>
          </cell>
          <cell r="I3090">
            <v>0</v>
          </cell>
          <cell r="J3090">
            <v>0</v>
          </cell>
          <cell r="K3090">
            <v>0</v>
          </cell>
          <cell r="L3090">
            <v>0</v>
          </cell>
        </row>
        <row r="3091">
          <cell r="A3091" t="str">
            <v>DC1140 절단</v>
          </cell>
          <cell r="C3091">
            <v>0</v>
          </cell>
          <cell r="E3091">
            <v>0</v>
          </cell>
          <cell r="F3091">
            <v>0</v>
          </cell>
          <cell r="G3091">
            <v>0</v>
          </cell>
          <cell r="H3091">
            <v>0</v>
          </cell>
          <cell r="I3091">
            <v>0</v>
          </cell>
          <cell r="J3091">
            <v>0</v>
          </cell>
          <cell r="K3091">
            <v>0</v>
          </cell>
          <cell r="L3091">
            <v>0</v>
          </cell>
        </row>
        <row r="3092">
          <cell r="A3092" t="str">
            <v>DC1141 WHEEL SAW절단</v>
          </cell>
          <cell r="B3092" t="str">
            <v>T=300M/M미만</v>
          </cell>
          <cell r="C3092">
            <v>0</v>
          </cell>
          <cell r="D3092" t="str">
            <v>M</v>
          </cell>
          <cell r="E3092">
            <v>0</v>
          </cell>
          <cell r="F3092">
            <v>0</v>
          </cell>
          <cell r="G3092">
            <v>0</v>
          </cell>
          <cell r="H3092">
            <v>0</v>
          </cell>
          <cell r="I3092">
            <v>0</v>
          </cell>
          <cell r="J3092">
            <v>0</v>
          </cell>
          <cell r="K3092">
            <v>0</v>
          </cell>
          <cell r="L3092">
            <v>0</v>
          </cell>
        </row>
        <row r="3093">
          <cell r="A3093" t="str">
            <v>DC1142 DIAMOND WIRE SAW</v>
          </cell>
          <cell r="B3093" t="str">
            <v>T=300M/M이상</v>
          </cell>
          <cell r="C3093">
            <v>0</v>
          </cell>
          <cell r="D3093" t="str">
            <v>M2</v>
          </cell>
          <cell r="E3093">
            <v>0</v>
          </cell>
          <cell r="F3093">
            <v>0</v>
          </cell>
          <cell r="G3093">
            <v>0</v>
          </cell>
          <cell r="H3093">
            <v>0</v>
          </cell>
          <cell r="I3093">
            <v>0</v>
          </cell>
          <cell r="J3093">
            <v>0</v>
          </cell>
          <cell r="K3093">
            <v>0</v>
          </cell>
          <cell r="L3093">
            <v>0</v>
          </cell>
        </row>
        <row r="3094">
          <cell r="A3094" t="str">
            <v>DC1150 절단부재 인양</v>
          </cell>
          <cell r="C3094">
            <v>0</v>
          </cell>
          <cell r="D3094" t="str">
            <v>M3</v>
          </cell>
          <cell r="E3094">
            <v>0</v>
          </cell>
          <cell r="F3094">
            <v>0</v>
          </cell>
          <cell r="G3094">
            <v>0</v>
          </cell>
          <cell r="H3094">
            <v>0</v>
          </cell>
          <cell r="I3094">
            <v>0</v>
          </cell>
          <cell r="J3094">
            <v>0</v>
          </cell>
          <cell r="K3094">
            <v>0</v>
          </cell>
          <cell r="L3094">
            <v>0</v>
          </cell>
        </row>
        <row r="3095">
          <cell r="A3095" t="str">
            <v>DC1000 깨 기</v>
          </cell>
          <cell r="C3095">
            <v>0</v>
          </cell>
          <cell r="E3095">
            <v>0</v>
          </cell>
          <cell r="F3095">
            <v>0</v>
          </cell>
          <cell r="G3095">
            <v>0</v>
          </cell>
          <cell r="H3095">
            <v>0</v>
          </cell>
          <cell r="I3095">
            <v>0</v>
          </cell>
          <cell r="J3095">
            <v>0</v>
          </cell>
          <cell r="K3095">
            <v>0</v>
          </cell>
          <cell r="L3095">
            <v>0</v>
          </cell>
        </row>
        <row r="3096">
          <cell r="A3096" t="str">
            <v>DC1230 무근 콘크리트 깨기</v>
          </cell>
          <cell r="B3096" t="str">
            <v>압쇄기</v>
          </cell>
          <cell r="C3096">
            <v>0</v>
          </cell>
          <cell r="D3096" t="str">
            <v>M3</v>
          </cell>
          <cell r="E3096">
            <v>0</v>
          </cell>
          <cell r="F3096">
            <v>0</v>
          </cell>
          <cell r="G3096">
            <v>0</v>
          </cell>
          <cell r="H3096">
            <v>0</v>
          </cell>
          <cell r="I3096">
            <v>0</v>
          </cell>
          <cell r="J3096">
            <v>0</v>
          </cell>
          <cell r="K3096">
            <v>0</v>
          </cell>
          <cell r="L3096">
            <v>0</v>
          </cell>
        </row>
        <row r="3097">
          <cell r="A3097" t="str">
            <v>DC1130 철근 콘크리트 깨기</v>
          </cell>
          <cell r="B3097" t="str">
            <v>압쇄기</v>
          </cell>
          <cell r="C3097">
            <v>0</v>
          </cell>
          <cell r="D3097" t="str">
            <v>M3</v>
          </cell>
          <cell r="E3097">
            <v>0</v>
          </cell>
          <cell r="F3097">
            <v>0</v>
          </cell>
          <cell r="G3097">
            <v>0</v>
          </cell>
          <cell r="H3097">
            <v>0</v>
          </cell>
          <cell r="I3097">
            <v>0</v>
          </cell>
          <cell r="J3097">
            <v>0</v>
          </cell>
          <cell r="K3097">
            <v>0</v>
          </cell>
          <cell r="L3097">
            <v>0</v>
          </cell>
        </row>
        <row r="3098">
          <cell r="A3098" t="str">
            <v>DC3000  석 축 헐 기</v>
          </cell>
          <cell r="C3098">
            <v>0</v>
          </cell>
          <cell r="E3098">
            <v>0</v>
          </cell>
          <cell r="F3098">
            <v>0</v>
          </cell>
          <cell r="G3098">
            <v>0</v>
          </cell>
          <cell r="H3098">
            <v>0</v>
          </cell>
          <cell r="I3098">
            <v>0</v>
          </cell>
          <cell r="J3098">
            <v>0</v>
          </cell>
          <cell r="K3098">
            <v>0</v>
          </cell>
          <cell r="L3098">
            <v>0</v>
          </cell>
        </row>
        <row r="3099">
          <cell r="A3099" t="str">
            <v>DC3100  석 축 헐 기</v>
          </cell>
          <cell r="B3099" t="str">
            <v>찰쌓기</v>
          </cell>
          <cell r="C3099">
            <v>0</v>
          </cell>
          <cell r="D3099" t="str">
            <v>M2</v>
          </cell>
          <cell r="E3099">
            <v>0</v>
          </cell>
          <cell r="F3099">
            <v>0</v>
          </cell>
          <cell r="G3099">
            <v>0</v>
          </cell>
          <cell r="H3099">
            <v>0</v>
          </cell>
          <cell r="I3099">
            <v>0</v>
          </cell>
          <cell r="J3099">
            <v>0</v>
          </cell>
          <cell r="K3099">
            <v>0</v>
          </cell>
          <cell r="L3099">
            <v>0</v>
          </cell>
        </row>
        <row r="3100">
          <cell r="A3100" t="str">
            <v>DC3200  석 축 헐 기</v>
          </cell>
          <cell r="B3100" t="str">
            <v>메쌓기</v>
          </cell>
          <cell r="C3100">
            <v>0</v>
          </cell>
          <cell r="D3100" t="str">
            <v>M2</v>
          </cell>
          <cell r="E3100">
            <v>0</v>
          </cell>
          <cell r="F3100">
            <v>0</v>
          </cell>
          <cell r="G3100">
            <v>0</v>
          </cell>
          <cell r="H3100">
            <v>0</v>
          </cell>
          <cell r="I3100">
            <v>0</v>
          </cell>
          <cell r="J3100">
            <v>0</v>
          </cell>
          <cell r="K3100">
            <v>0</v>
          </cell>
          <cell r="L3100">
            <v>0</v>
          </cell>
        </row>
        <row r="3101">
          <cell r="A3101" t="str">
            <v>DC2200 교면포장제거</v>
          </cell>
          <cell r="C3101">
            <v>0</v>
          </cell>
          <cell r="D3101" t="str">
            <v>M3</v>
          </cell>
          <cell r="E3101">
            <v>0</v>
          </cell>
          <cell r="F3101">
            <v>0</v>
          </cell>
          <cell r="G3101">
            <v>0</v>
          </cell>
          <cell r="H3101">
            <v>0</v>
          </cell>
          <cell r="I3101">
            <v>0</v>
          </cell>
          <cell r="J3101">
            <v>0</v>
          </cell>
          <cell r="K3101">
            <v>0</v>
          </cell>
          <cell r="L3101">
            <v>0</v>
          </cell>
        </row>
        <row r="3102">
          <cell r="A3102" t="str">
            <v>DC7210 철재난간철거</v>
          </cell>
          <cell r="C3102">
            <v>0</v>
          </cell>
          <cell r="D3102" t="str">
            <v>M</v>
          </cell>
          <cell r="E3102">
            <v>0</v>
          </cell>
          <cell r="F3102">
            <v>0</v>
          </cell>
          <cell r="G3102">
            <v>0</v>
          </cell>
          <cell r="H3102">
            <v>0</v>
          </cell>
          <cell r="I3102">
            <v>0</v>
          </cell>
          <cell r="J3102">
            <v>0</v>
          </cell>
          <cell r="K3102">
            <v>0</v>
          </cell>
          <cell r="L3102">
            <v>0</v>
          </cell>
        </row>
        <row r="3103">
          <cell r="A3103" t="str">
            <v>DC7410 안전시설 설치 및 철거</v>
          </cell>
          <cell r="C3103">
            <v>0</v>
          </cell>
          <cell r="E3103">
            <v>0</v>
          </cell>
          <cell r="F3103">
            <v>0</v>
          </cell>
          <cell r="G3103">
            <v>0</v>
          </cell>
          <cell r="H3103">
            <v>0</v>
          </cell>
          <cell r="I3103">
            <v>0</v>
          </cell>
          <cell r="J3103">
            <v>0</v>
          </cell>
          <cell r="K3103">
            <v>0</v>
          </cell>
          <cell r="L3103">
            <v>0</v>
          </cell>
        </row>
        <row r="3104">
          <cell r="A3104" t="str">
            <v>DC7411 수평재</v>
          </cell>
          <cell r="C3104">
            <v>0</v>
          </cell>
          <cell r="D3104" t="str">
            <v>M2</v>
          </cell>
          <cell r="E3104">
            <v>0</v>
          </cell>
          <cell r="F3104">
            <v>0</v>
          </cell>
          <cell r="G3104">
            <v>0</v>
          </cell>
          <cell r="H3104">
            <v>0</v>
          </cell>
          <cell r="I3104">
            <v>0</v>
          </cell>
          <cell r="J3104">
            <v>0</v>
          </cell>
          <cell r="K3104">
            <v>0</v>
          </cell>
          <cell r="L3104">
            <v>0</v>
          </cell>
        </row>
        <row r="3105">
          <cell r="A3105" t="str">
            <v>DC7412 수직재</v>
          </cell>
          <cell r="C3105">
            <v>0</v>
          </cell>
          <cell r="D3105" t="str">
            <v>M2</v>
          </cell>
          <cell r="E3105">
            <v>0</v>
          </cell>
          <cell r="F3105">
            <v>0</v>
          </cell>
          <cell r="G3105">
            <v>0</v>
          </cell>
          <cell r="H3105">
            <v>0</v>
          </cell>
          <cell r="I3105">
            <v>0</v>
          </cell>
          <cell r="J3105">
            <v>0</v>
          </cell>
          <cell r="K3105">
            <v>0</v>
          </cell>
          <cell r="L3105">
            <v>0</v>
          </cell>
        </row>
        <row r="3106">
          <cell r="A3106" t="str">
            <v>RB0000 돌쌓기 및 돌붙임</v>
          </cell>
          <cell r="C3106">
            <v>0</v>
          </cell>
          <cell r="E3106">
            <v>0</v>
          </cell>
          <cell r="F3106">
            <v>2871674</v>
          </cell>
          <cell r="G3106">
            <v>0</v>
          </cell>
          <cell r="H3106">
            <v>6034764</v>
          </cell>
          <cell r="I3106">
            <v>0</v>
          </cell>
          <cell r="J3106">
            <v>497276</v>
          </cell>
          <cell r="K3106">
            <v>0</v>
          </cell>
          <cell r="L3106">
            <v>9403714</v>
          </cell>
        </row>
        <row r="3107">
          <cell r="A3107" t="str">
            <v>RB2000 찰쌓기</v>
          </cell>
          <cell r="C3107">
            <v>0</v>
          </cell>
          <cell r="E3107">
            <v>0</v>
          </cell>
          <cell r="F3107">
            <v>2871674</v>
          </cell>
          <cell r="G3107">
            <v>0</v>
          </cell>
          <cell r="H3107">
            <v>6034764</v>
          </cell>
          <cell r="I3107">
            <v>0</v>
          </cell>
          <cell r="J3107">
            <v>497276</v>
          </cell>
          <cell r="K3107">
            <v>0</v>
          </cell>
          <cell r="L3107">
            <v>9403714</v>
          </cell>
        </row>
        <row r="3108">
          <cell r="A3108" t="str">
            <v>RB2100 H=0.0~3.0M</v>
          </cell>
          <cell r="C3108">
            <v>146</v>
          </cell>
          <cell r="D3108" t="str">
            <v>M2</v>
          </cell>
          <cell r="E3108">
            <v>19669</v>
          </cell>
          <cell r="F3108">
            <v>2871674</v>
          </cell>
          <cell r="G3108">
            <v>41334</v>
          </cell>
          <cell r="H3108">
            <v>6034764</v>
          </cell>
          <cell r="I3108">
            <v>3406</v>
          </cell>
          <cell r="J3108">
            <v>497276</v>
          </cell>
          <cell r="K3108">
            <v>64409</v>
          </cell>
          <cell r="L3108">
            <v>9403714</v>
          </cell>
          <cell r="M3108" t="str">
            <v>#.313</v>
          </cell>
        </row>
        <row r="3109">
          <cell r="A3109" t="str">
            <v>RB2200 H=3.0~6.0M</v>
          </cell>
          <cell r="C3109">
            <v>0</v>
          </cell>
          <cell r="D3109" t="str">
            <v>M2</v>
          </cell>
          <cell r="E3109">
            <v>0</v>
          </cell>
          <cell r="F3109">
            <v>0</v>
          </cell>
          <cell r="G3109">
            <v>0</v>
          </cell>
          <cell r="H3109">
            <v>0</v>
          </cell>
          <cell r="I3109">
            <v>0</v>
          </cell>
          <cell r="J3109">
            <v>0</v>
          </cell>
          <cell r="K3109">
            <v>0</v>
          </cell>
          <cell r="L3109">
            <v>0</v>
          </cell>
        </row>
        <row r="3110">
          <cell r="A3110" t="str">
            <v>ID9000 지중강판교</v>
          </cell>
          <cell r="C3110">
            <v>0</v>
          </cell>
          <cell r="E3110">
            <v>0</v>
          </cell>
          <cell r="F3110">
            <v>81837500</v>
          </cell>
          <cell r="G3110">
            <v>0</v>
          </cell>
          <cell r="H3110">
            <v>61425950</v>
          </cell>
          <cell r="I3110">
            <v>0</v>
          </cell>
          <cell r="J3110">
            <v>59912950</v>
          </cell>
          <cell r="K3110">
            <v>0</v>
          </cell>
          <cell r="L3110">
            <v>203176400</v>
          </cell>
        </row>
        <row r="3111">
          <cell r="A3111" t="str">
            <v>ID9100 낮은ARCH</v>
          </cell>
          <cell r="B3111" t="str">
            <v>R=3.144~7.29M</v>
          </cell>
          <cell r="C3111">
            <v>10</v>
          </cell>
          <cell r="D3111" t="str">
            <v>M</v>
          </cell>
          <cell r="E3111">
            <v>8183750</v>
          </cell>
          <cell r="F3111">
            <v>81837500</v>
          </cell>
          <cell r="G3111">
            <v>6142595</v>
          </cell>
          <cell r="H3111">
            <v>61425950</v>
          </cell>
          <cell r="I3111">
            <v>5991295</v>
          </cell>
          <cell r="J3111">
            <v>59912950</v>
          </cell>
          <cell r="K3111">
            <v>20317640</v>
          </cell>
          <cell r="L3111">
            <v>203176400</v>
          </cell>
          <cell r="M3111" t="str">
            <v>#.314</v>
          </cell>
        </row>
        <row r="3112">
          <cell r="A3112" t="str">
            <v>ID9200 높은ARCH</v>
          </cell>
          <cell r="C3112">
            <v>0</v>
          </cell>
          <cell r="D3112" t="str">
            <v>M</v>
          </cell>
          <cell r="E3112">
            <v>0</v>
          </cell>
          <cell r="F3112">
            <v>0</v>
          </cell>
          <cell r="G3112">
            <v>0</v>
          </cell>
          <cell r="H3112">
            <v>0</v>
          </cell>
          <cell r="I3112">
            <v>0</v>
          </cell>
          <cell r="J3112">
            <v>0</v>
          </cell>
          <cell r="K3112">
            <v>0</v>
          </cell>
          <cell r="L3112">
            <v>0</v>
          </cell>
        </row>
        <row r="3113">
          <cell r="A3113" t="str">
            <v>ID9300 반원ARCH</v>
          </cell>
          <cell r="B3113" t="str">
            <v>R=5.75M</v>
          </cell>
          <cell r="C3113">
            <v>0</v>
          </cell>
          <cell r="D3113" t="str">
            <v>M</v>
          </cell>
          <cell r="E3113">
            <v>0</v>
          </cell>
          <cell r="F3113">
            <v>0</v>
          </cell>
          <cell r="G3113">
            <v>0</v>
          </cell>
          <cell r="H3113">
            <v>0</v>
          </cell>
          <cell r="I3113">
            <v>0</v>
          </cell>
          <cell r="J3113">
            <v>0</v>
          </cell>
          <cell r="K3113">
            <v>0</v>
          </cell>
          <cell r="L3113">
            <v>0</v>
          </cell>
        </row>
        <row r="3114">
          <cell r="A3114" t="str">
            <v>ID9400 소수주형판형교</v>
          </cell>
          <cell r="C3114">
            <v>0</v>
          </cell>
          <cell r="D3114" t="str">
            <v>M</v>
          </cell>
          <cell r="E3114">
            <v>0</v>
          </cell>
          <cell r="F3114">
            <v>0</v>
          </cell>
          <cell r="G3114">
            <v>0</v>
          </cell>
          <cell r="H3114">
            <v>0</v>
          </cell>
          <cell r="I3114">
            <v>0</v>
          </cell>
          <cell r="J3114">
            <v>0</v>
          </cell>
          <cell r="K3114">
            <v>0</v>
          </cell>
          <cell r="L3114">
            <v>0</v>
          </cell>
        </row>
        <row r="3115">
          <cell r="C3115">
            <v>0</v>
          </cell>
          <cell r="E3115">
            <v>0</v>
          </cell>
          <cell r="F3115">
            <v>0</v>
          </cell>
          <cell r="G3115">
            <v>0</v>
          </cell>
          <cell r="H3115">
            <v>0</v>
          </cell>
          <cell r="I3115">
            <v>0</v>
          </cell>
          <cell r="J3115">
            <v>0</v>
          </cell>
          <cell r="K3115">
            <v>0</v>
          </cell>
          <cell r="L3115">
            <v>0</v>
          </cell>
        </row>
        <row r="3135">
          <cell r="A3135" t="str">
            <v>L. 포장 및 부대공사</v>
          </cell>
          <cell r="C3135">
            <v>1</v>
          </cell>
          <cell r="D3135" t="str">
            <v>식</v>
          </cell>
          <cell r="F3135">
            <v>3394105784</v>
          </cell>
          <cell r="H3135">
            <v>1938920043</v>
          </cell>
          <cell r="J3135">
            <v>934286082</v>
          </cell>
          <cell r="L3135">
            <v>6267311909</v>
          </cell>
        </row>
        <row r="3136">
          <cell r="A3136" t="str">
            <v>LA  동상방지층재(SB-1)</v>
          </cell>
          <cell r="C3136">
            <v>0</v>
          </cell>
          <cell r="E3136">
            <v>0</v>
          </cell>
          <cell r="F3136">
            <v>71738745</v>
          </cell>
          <cell r="G3136">
            <v>0</v>
          </cell>
          <cell r="H3136">
            <v>109944388</v>
          </cell>
          <cell r="I3136">
            <v>0</v>
          </cell>
          <cell r="J3136">
            <v>77635581</v>
          </cell>
          <cell r="K3136">
            <v>0</v>
          </cell>
          <cell r="L3136">
            <v>259318714</v>
          </cell>
        </row>
        <row r="3137">
          <cell r="A3137" t="str">
            <v>LA1000 혼합골재</v>
          </cell>
          <cell r="C3137">
            <v>0</v>
          </cell>
          <cell r="E3137">
            <v>0</v>
          </cell>
          <cell r="F3137">
            <v>71738745</v>
          </cell>
          <cell r="G3137">
            <v>0</v>
          </cell>
          <cell r="H3137">
            <v>109944388</v>
          </cell>
          <cell r="I3137">
            <v>0</v>
          </cell>
          <cell r="J3137">
            <v>77635581</v>
          </cell>
          <cell r="K3137">
            <v>0</v>
          </cell>
          <cell r="L3137">
            <v>259318714</v>
          </cell>
        </row>
        <row r="3138">
          <cell r="A3138" t="str">
            <v>LA1100 T= 15CM 이하</v>
          </cell>
          <cell r="C3138">
            <v>21531</v>
          </cell>
          <cell r="D3138" t="str">
            <v>M3</v>
          </cell>
          <cell r="E3138">
            <v>3219</v>
          </cell>
          <cell r="F3138">
            <v>69308289</v>
          </cell>
          <cell r="G3138">
            <v>4928</v>
          </cell>
          <cell r="H3138">
            <v>106104768</v>
          </cell>
          <cell r="I3138">
            <v>3481</v>
          </cell>
          <cell r="J3138">
            <v>74949411</v>
          </cell>
          <cell r="K3138">
            <v>11628</v>
          </cell>
          <cell r="L3138">
            <v>250362468</v>
          </cell>
          <cell r="M3138" t="str">
            <v>#.315</v>
          </cell>
        </row>
        <row r="3139">
          <cell r="A3139" t="str">
            <v>LA1200 T= 15 ~ 20CM</v>
          </cell>
          <cell r="C3139">
            <v>0</v>
          </cell>
          <cell r="D3139" t="str">
            <v>M3</v>
          </cell>
          <cell r="E3139">
            <v>0</v>
          </cell>
          <cell r="F3139">
            <v>0</v>
          </cell>
          <cell r="G3139">
            <v>0</v>
          </cell>
          <cell r="H3139">
            <v>0</v>
          </cell>
          <cell r="I3139">
            <v>0</v>
          </cell>
          <cell r="J3139">
            <v>0</v>
          </cell>
          <cell r="K3139">
            <v>0</v>
          </cell>
          <cell r="L3139">
            <v>0</v>
          </cell>
        </row>
        <row r="3140">
          <cell r="A3140" t="str">
            <v>LA1300 T= 20 ~ 25CM</v>
          </cell>
          <cell r="C3140">
            <v>0</v>
          </cell>
          <cell r="D3140" t="str">
            <v>M3</v>
          </cell>
          <cell r="E3140">
            <v>0</v>
          </cell>
          <cell r="F3140">
            <v>0</v>
          </cell>
          <cell r="G3140">
            <v>0</v>
          </cell>
          <cell r="H3140">
            <v>0</v>
          </cell>
          <cell r="I3140">
            <v>0</v>
          </cell>
          <cell r="J3140">
            <v>0</v>
          </cell>
          <cell r="K3140">
            <v>0</v>
          </cell>
          <cell r="L3140">
            <v>0</v>
          </cell>
        </row>
        <row r="3141">
          <cell r="A3141" t="str">
            <v>LA1400 T= 25 ~ 30CM</v>
          </cell>
          <cell r="C3141">
            <v>0</v>
          </cell>
          <cell r="D3141" t="str">
            <v>M3</v>
          </cell>
          <cell r="E3141">
            <v>0</v>
          </cell>
          <cell r="F3141">
            <v>0</v>
          </cell>
          <cell r="G3141">
            <v>0</v>
          </cell>
          <cell r="H3141">
            <v>0</v>
          </cell>
          <cell r="I3141">
            <v>0</v>
          </cell>
          <cell r="J3141">
            <v>0</v>
          </cell>
          <cell r="K3141">
            <v>0</v>
          </cell>
          <cell r="L3141">
            <v>0</v>
          </cell>
        </row>
        <row r="3142">
          <cell r="A3142" t="str">
            <v>LA1500 T= 30 ~ 40CM</v>
          </cell>
          <cell r="C3142">
            <v>0</v>
          </cell>
          <cell r="D3142" t="str">
            <v>M3</v>
          </cell>
          <cell r="E3142">
            <v>0</v>
          </cell>
          <cell r="F3142">
            <v>0</v>
          </cell>
          <cell r="G3142">
            <v>0</v>
          </cell>
          <cell r="H3142">
            <v>0</v>
          </cell>
          <cell r="I3142">
            <v>0</v>
          </cell>
          <cell r="J3142">
            <v>0</v>
          </cell>
          <cell r="K3142">
            <v>0</v>
          </cell>
          <cell r="L3142">
            <v>0</v>
          </cell>
        </row>
        <row r="3143">
          <cell r="A3143" t="str">
            <v>LA1600 T= 40 ~ 50CM</v>
          </cell>
          <cell r="C3143">
            <v>0</v>
          </cell>
          <cell r="D3143" t="str">
            <v>M3</v>
          </cell>
          <cell r="E3143">
            <v>0</v>
          </cell>
          <cell r="F3143">
            <v>0</v>
          </cell>
          <cell r="G3143">
            <v>0</v>
          </cell>
          <cell r="H3143">
            <v>0</v>
          </cell>
          <cell r="I3143">
            <v>0</v>
          </cell>
          <cell r="J3143">
            <v>0</v>
          </cell>
          <cell r="K3143">
            <v>0</v>
          </cell>
          <cell r="L3143">
            <v>0</v>
          </cell>
        </row>
        <row r="3144">
          <cell r="A3144" t="str">
            <v>LA1700 T= 50 ~ 60CM</v>
          </cell>
          <cell r="C3144">
            <v>0</v>
          </cell>
          <cell r="D3144" t="str">
            <v>M3</v>
          </cell>
          <cell r="E3144">
            <v>0</v>
          </cell>
          <cell r="F3144">
            <v>0</v>
          </cell>
          <cell r="G3144">
            <v>0</v>
          </cell>
          <cell r="H3144">
            <v>0</v>
          </cell>
          <cell r="I3144">
            <v>0</v>
          </cell>
          <cell r="J3144">
            <v>0</v>
          </cell>
          <cell r="K3144">
            <v>0</v>
          </cell>
          <cell r="L3144">
            <v>0</v>
          </cell>
        </row>
        <row r="3145">
          <cell r="A3145" t="str">
            <v>LA1800 T= 60CM 초과</v>
          </cell>
          <cell r="C3145">
            <v>0</v>
          </cell>
          <cell r="D3145" t="str">
            <v>M3</v>
          </cell>
          <cell r="E3145">
            <v>0</v>
          </cell>
          <cell r="F3145">
            <v>0</v>
          </cell>
          <cell r="G3145">
            <v>0</v>
          </cell>
          <cell r="H3145">
            <v>0</v>
          </cell>
          <cell r="I3145">
            <v>0</v>
          </cell>
          <cell r="J3145">
            <v>0</v>
          </cell>
          <cell r="K3145">
            <v>0</v>
          </cell>
          <cell r="L3145">
            <v>0</v>
          </cell>
        </row>
        <row r="3146">
          <cell r="A3146" t="str">
            <v>LA1900 백호우포설</v>
          </cell>
          <cell r="C3146">
            <v>782</v>
          </cell>
          <cell r="D3146" t="str">
            <v>M3</v>
          </cell>
          <cell r="E3146">
            <v>3108</v>
          </cell>
          <cell r="F3146">
            <v>2430456</v>
          </cell>
          <cell r="G3146">
            <v>4910</v>
          </cell>
          <cell r="H3146">
            <v>3839620</v>
          </cell>
          <cell r="I3146">
            <v>3435</v>
          </cell>
          <cell r="J3146">
            <v>2686170</v>
          </cell>
          <cell r="K3146">
            <v>11453</v>
          </cell>
          <cell r="L3146">
            <v>8956246</v>
          </cell>
          <cell r="M3146" t="str">
            <v>#.316</v>
          </cell>
        </row>
        <row r="3147">
          <cell r="A3147" t="str">
            <v>LB 보조기층(SB-2)</v>
          </cell>
          <cell r="C3147">
            <v>0</v>
          </cell>
          <cell r="E3147">
            <v>0</v>
          </cell>
          <cell r="F3147">
            <v>66598511</v>
          </cell>
          <cell r="G3147">
            <v>0</v>
          </cell>
          <cell r="H3147">
            <v>93126846</v>
          </cell>
          <cell r="I3147">
            <v>0</v>
          </cell>
          <cell r="J3147">
            <v>78764315</v>
          </cell>
          <cell r="K3147">
            <v>0</v>
          </cell>
          <cell r="L3147">
            <v>238489672</v>
          </cell>
        </row>
        <row r="3148">
          <cell r="A3148" t="str">
            <v>LB1000 혼합골재</v>
          </cell>
          <cell r="C3148">
            <v>0</v>
          </cell>
          <cell r="E3148">
            <v>0</v>
          </cell>
          <cell r="F3148">
            <v>66598511</v>
          </cell>
          <cell r="G3148">
            <v>0</v>
          </cell>
          <cell r="H3148">
            <v>93126846</v>
          </cell>
          <cell r="I3148">
            <v>0</v>
          </cell>
          <cell r="J3148">
            <v>78764315</v>
          </cell>
          <cell r="K3148">
            <v>0</v>
          </cell>
          <cell r="L3148">
            <v>238489672</v>
          </cell>
        </row>
        <row r="3149">
          <cell r="A3149" t="str">
            <v>LB1100 T= 15CM 이하</v>
          </cell>
          <cell r="C3149">
            <v>0</v>
          </cell>
          <cell r="D3149" t="str">
            <v>M3</v>
          </cell>
          <cell r="E3149">
            <v>0</v>
          </cell>
          <cell r="F3149">
            <v>0</v>
          </cell>
          <cell r="G3149">
            <v>0</v>
          </cell>
          <cell r="H3149">
            <v>0</v>
          </cell>
          <cell r="I3149">
            <v>0</v>
          </cell>
          <cell r="J3149">
            <v>0</v>
          </cell>
          <cell r="K3149">
            <v>0</v>
          </cell>
          <cell r="L3149">
            <v>0</v>
          </cell>
        </row>
        <row r="3150">
          <cell r="A3150" t="str">
            <v>LB1200 T= 15 ~ 20CM</v>
          </cell>
          <cell r="C3150">
            <v>11966</v>
          </cell>
          <cell r="D3150" t="str">
            <v>M3</v>
          </cell>
          <cell r="E3150">
            <v>3521</v>
          </cell>
          <cell r="F3150">
            <v>42132286</v>
          </cell>
          <cell r="G3150">
            <v>4709</v>
          </cell>
          <cell r="H3150">
            <v>56347894</v>
          </cell>
          <cell r="I3150">
            <v>4123</v>
          </cell>
          <cell r="J3150">
            <v>49335818</v>
          </cell>
          <cell r="K3150">
            <v>12353</v>
          </cell>
          <cell r="L3150">
            <v>147815998</v>
          </cell>
          <cell r="M3150" t="str">
            <v>#.317</v>
          </cell>
        </row>
        <row r="3151">
          <cell r="A3151" t="str">
            <v>LB1300 T= 20 ~ 25CM</v>
          </cell>
          <cell r="C3151">
            <v>0</v>
          </cell>
          <cell r="D3151" t="str">
            <v>M3</v>
          </cell>
          <cell r="E3151">
            <v>0</v>
          </cell>
          <cell r="F3151">
            <v>0</v>
          </cell>
          <cell r="G3151">
            <v>0</v>
          </cell>
          <cell r="H3151">
            <v>0</v>
          </cell>
          <cell r="I3151">
            <v>0</v>
          </cell>
          <cell r="J3151">
            <v>0</v>
          </cell>
          <cell r="K3151">
            <v>0</v>
          </cell>
          <cell r="L3151">
            <v>0</v>
          </cell>
        </row>
        <row r="3152">
          <cell r="A3152" t="str">
            <v>LB1400 T= 25 ~ 30CM</v>
          </cell>
          <cell r="C3152">
            <v>0</v>
          </cell>
          <cell r="D3152" t="str">
            <v>M3</v>
          </cell>
          <cell r="E3152">
            <v>0</v>
          </cell>
          <cell r="F3152">
            <v>0</v>
          </cell>
          <cell r="G3152">
            <v>0</v>
          </cell>
          <cell r="H3152">
            <v>0</v>
          </cell>
          <cell r="I3152">
            <v>0</v>
          </cell>
          <cell r="J3152">
            <v>0</v>
          </cell>
          <cell r="K3152">
            <v>0</v>
          </cell>
          <cell r="L3152">
            <v>0</v>
          </cell>
        </row>
        <row r="3153">
          <cell r="A3153" t="str">
            <v>LB1500 T= 30 ~ 40CM</v>
          </cell>
          <cell r="C3153">
            <v>365</v>
          </cell>
          <cell r="D3153" t="str">
            <v>M3</v>
          </cell>
          <cell r="E3153">
            <v>3989</v>
          </cell>
          <cell r="F3153">
            <v>1455985</v>
          </cell>
          <cell r="G3153">
            <v>6721</v>
          </cell>
          <cell r="H3153">
            <v>2453165</v>
          </cell>
          <cell r="I3153">
            <v>4761</v>
          </cell>
          <cell r="J3153">
            <v>1737765</v>
          </cell>
          <cell r="K3153">
            <v>15471</v>
          </cell>
          <cell r="L3153">
            <v>5646915</v>
          </cell>
          <cell r="M3153" t="str">
            <v>#.318</v>
          </cell>
        </row>
        <row r="3154">
          <cell r="A3154" t="str">
            <v>LB1600 T= 40 ~ 50CM</v>
          </cell>
          <cell r="C3154">
            <v>0</v>
          </cell>
          <cell r="D3154" t="str">
            <v>M3</v>
          </cell>
          <cell r="E3154">
            <v>0</v>
          </cell>
          <cell r="F3154">
            <v>0</v>
          </cell>
          <cell r="G3154">
            <v>0</v>
          </cell>
          <cell r="H3154">
            <v>0</v>
          </cell>
          <cell r="I3154">
            <v>0</v>
          </cell>
          <cell r="J3154">
            <v>0</v>
          </cell>
          <cell r="K3154">
            <v>0</v>
          </cell>
          <cell r="L3154">
            <v>0</v>
          </cell>
        </row>
        <row r="3155">
          <cell r="A3155" t="str">
            <v>LB1700 T= 50 ~ 60CM</v>
          </cell>
          <cell r="C3155">
            <v>0</v>
          </cell>
          <cell r="D3155" t="str">
            <v>M3</v>
          </cell>
          <cell r="E3155">
            <v>0</v>
          </cell>
          <cell r="F3155">
            <v>0</v>
          </cell>
          <cell r="G3155">
            <v>0</v>
          </cell>
          <cell r="H3155">
            <v>0</v>
          </cell>
          <cell r="I3155">
            <v>0</v>
          </cell>
          <cell r="J3155">
            <v>0</v>
          </cell>
          <cell r="K3155">
            <v>0</v>
          </cell>
          <cell r="L3155">
            <v>0</v>
          </cell>
        </row>
        <row r="3156">
          <cell r="A3156" t="str">
            <v>LB1800 T= 60CM 초과</v>
          </cell>
          <cell r="C3156">
            <v>0</v>
          </cell>
          <cell r="D3156" t="str">
            <v>M3</v>
          </cell>
          <cell r="E3156">
            <v>0</v>
          </cell>
          <cell r="F3156">
            <v>0</v>
          </cell>
          <cell r="G3156">
            <v>0</v>
          </cell>
          <cell r="H3156">
            <v>0</v>
          </cell>
          <cell r="I3156">
            <v>0</v>
          </cell>
          <cell r="J3156">
            <v>0</v>
          </cell>
          <cell r="K3156">
            <v>0</v>
          </cell>
          <cell r="L3156">
            <v>0</v>
          </cell>
        </row>
        <row r="3157">
          <cell r="A3157" t="str">
            <v>LB1900 백호우포설</v>
          </cell>
          <cell r="C3157">
            <v>6537</v>
          </cell>
          <cell r="D3157" t="str">
            <v>M3</v>
          </cell>
          <cell r="E3157">
            <v>3520</v>
          </cell>
          <cell r="F3157">
            <v>23010240</v>
          </cell>
          <cell r="G3157">
            <v>5251</v>
          </cell>
          <cell r="H3157">
            <v>34325787</v>
          </cell>
          <cell r="I3157">
            <v>4236</v>
          </cell>
          <cell r="J3157">
            <v>27690732</v>
          </cell>
          <cell r="K3157">
            <v>13007</v>
          </cell>
          <cell r="L3157">
            <v>85026759</v>
          </cell>
          <cell r="M3157" t="str">
            <v>#.319</v>
          </cell>
        </row>
        <row r="3158">
          <cell r="A3158" t="str">
            <v>LB7000 석분 구입 및 운반</v>
          </cell>
          <cell r="B3158" t="str">
            <v>보조기층,동상방지층재용</v>
          </cell>
          <cell r="C3158">
            <v>0</v>
          </cell>
          <cell r="D3158" t="str">
            <v>M3</v>
          </cell>
          <cell r="E3158">
            <v>0</v>
          </cell>
          <cell r="F3158">
            <v>0</v>
          </cell>
          <cell r="G3158">
            <v>0</v>
          </cell>
          <cell r="H3158">
            <v>0</v>
          </cell>
          <cell r="I3158">
            <v>0</v>
          </cell>
          <cell r="J3158">
            <v>0</v>
          </cell>
          <cell r="K3158">
            <v>0</v>
          </cell>
          <cell r="L3158">
            <v>0</v>
          </cell>
        </row>
        <row r="3159">
          <cell r="A3159" t="str">
            <v>LB9000 입도조정기층(혼합골재,B-2)</v>
          </cell>
          <cell r="B3159" t="str">
            <v>T= 23.0 CM</v>
          </cell>
          <cell r="C3159">
            <v>0</v>
          </cell>
          <cell r="D3159" t="str">
            <v>M3</v>
          </cell>
          <cell r="E3159">
            <v>0</v>
          </cell>
          <cell r="F3159">
            <v>0</v>
          </cell>
          <cell r="G3159">
            <v>0</v>
          </cell>
          <cell r="H3159">
            <v>0</v>
          </cell>
          <cell r="I3159">
            <v>0</v>
          </cell>
          <cell r="J3159">
            <v>0</v>
          </cell>
          <cell r="K3159">
            <v>0</v>
          </cell>
          <cell r="L3159">
            <v>0</v>
          </cell>
        </row>
        <row r="3160">
          <cell r="A3160" t="str">
            <v>LB4000 빈배합콘크리트</v>
          </cell>
          <cell r="C3160">
            <v>0</v>
          </cell>
          <cell r="E3160">
            <v>0</v>
          </cell>
          <cell r="F3160">
            <v>534836568</v>
          </cell>
          <cell r="G3160">
            <v>0</v>
          </cell>
          <cell r="H3160">
            <v>228855270</v>
          </cell>
          <cell r="I3160">
            <v>0</v>
          </cell>
          <cell r="J3160">
            <v>192077104</v>
          </cell>
          <cell r="K3160">
            <v>0</v>
          </cell>
          <cell r="L3160">
            <v>955768942</v>
          </cell>
        </row>
        <row r="3161">
          <cell r="A3161" t="str">
            <v>LB4100 빈배합콘크리트</v>
          </cell>
          <cell r="B3161" t="str">
            <v>T= 15CM 이하</v>
          </cell>
          <cell r="C3161">
            <v>17162</v>
          </cell>
          <cell r="D3161" t="str">
            <v>M3</v>
          </cell>
          <cell r="E3161">
            <v>31164</v>
          </cell>
          <cell r="F3161">
            <v>534836568</v>
          </cell>
          <cell r="G3161">
            <v>13335</v>
          </cell>
          <cell r="H3161">
            <v>228855270</v>
          </cell>
          <cell r="I3161">
            <v>11192</v>
          </cell>
          <cell r="J3161">
            <v>192077104</v>
          </cell>
          <cell r="K3161">
            <v>55691</v>
          </cell>
          <cell r="L3161">
            <v>955768942</v>
          </cell>
          <cell r="M3161" t="str">
            <v>#.320</v>
          </cell>
        </row>
        <row r="3162">
          <cell r="A3162" t="str">
            <v>LB4200 빈배합콘크리트</v>
          </cell>
          <cell r="B3162" t="str">
            <v>T= 15~20CM</v>
          </cell>
          <cell r="C3162">
            <v>0</v>
          </cell>
          <cell r="D3162" t="str">
            <v>M3</v>
          </cell>
          <cell r="E3162">
            <v>0</v>
          </cell>
          <cell r="F3162">
            <v>0</v>
          </cell>
          <cell r="G3162">
            <v>0</v>
          </cell>
          <cell r="H3162">
            <v>0</v>
          </cell>
          <cell r="I3162">
            <v>0</v>
          </cell>
          <cell r="J3162">
            <v>0</v>
          </cell>
          <cell r="K3162">
            <v>0</v>
          </cell>
          <cell r="L3162">
            <v>0</v>
          </cell>
        </row>
        <row r="3163">
          <cell r="A3163" t="str">
            <v>LB4300 빈배합콘크리트</v>
          </cell>
          <cell r="B3163" t="str">
            <v>T= 20~25CM</v>
          </cell>
          <cell r="C3163">
            <v>0</v>
          </cell>
          <cell r="D3163" t="str">
            <v>M3</v>
          </cell>
          <cell r="E3163">
            <v>0</v>
          </cell>
          <cell r="F3163">
            <v>0</v>
          </cell>
          <cell r="G3163">
            <v>0</v>
          </cell>
          <cell r="H3163">
            <v>0</v>
          </cell>
          <cell r="I3163">
            <v>0</v>
          </cell>
          <cell r="J3163">
            <v>0</v>
          </cell>
          <cell r="K3163">
            <v>0</v>
          </cell>
          <cell r="L3163">
            <v>0</v>
          </cell>
        </row>
        <row r="3164">
          <cell r="A3164" t="str">
            <v>LD 콘크리트포장</v>
          </cell>
          <cell r="C3164">
            <v>0</v>
          </cell>
          <cell r="E3164">
            <v>0</v>
          </cell>
          <cell r="F3164">
            <v>1854877953</v>
          </cell>
          <cell r="G3164">
            <v>0</v>
          </cell>
          <cell r="H3164">
            <v>653109710</v>
          </cell>
          <cell r="I3164">
            <v>0</v>
          </cell>
          <cell r="J3164">
            <v>482852556</v>
          </cell>
          <cell r="K3164">
            <v>0</v>
          </cell>
          <cell r="L3164">
            <v>2990840219</v>
          </cell>
        </row>
        <row r="3165">
          <cell r="A3165" t="str">
            <v>LD1000 포설</v>
          </cell>
          <cell r="C3165">
            <v>0</v>
          </cell>
          <cell r="E3165">
            <v>0</v>
          </cell>
          <cell r="F3165">
            <v>1776510411</v>
          </cell>
          <cell r="G3165">
            <v>0</v>
          </cell>
          <cell r="H3165">
            <v>564356607</v>
          </cell>
          <cell r="I3165">
            <v>0</v>
          </cell>
          <cell r="J3165">
            <v>482249673</v>
          </cell>
          <cell r="K3165">
            <v>0</v>
          </cell>
          <cell r="L3165">
            <v>2823116691</v>
          </cell>
        </row>
        <row r="3166">
          <cell r="A3166" t="str">
            <v>LD1010 일반구간</v>
          </cell>
          <cell r="C3166">
            <v>0</v>
          </cell>
          <cell r="E3166">
            <v>0</v>
          </cell>
          <cell r="F3166">
            <v>1608325278</v>
          </cell>
          <cell r="G3166">
            <v>0</v>
          </cell>
          <cell r="H3166">
            <v>446909780</v>
          </cell>
          <cell r="I3166">
            <v>0</v>
          </cell>
          <cell r="J3166">
            <v>441520466</v>
          </cell>
          <cell r="K3166">
            <v>0</v>
          </cell>
          <cell r="L3166">
            <v>2496755524</v>
          </cell>
        </row>
        <row r="3167">
          <cell r="A3167" t="str">
            <v>LD1510 T= 30CM</v>
          </cell>
          <cell r="C3167">
            <v>36662</v>
          </cell>
          <cell r="D3167" t="str">
            <v>M3</v>
          </cell>
          <cell r="E3167">
            <v>43869</v>
          </cell>
          <cell r="F3167">
            <v>1608325278</v>
          </cell>
          <cell r="G3167">
            <v>12190</v>
          </cell>
          <cell r="H3167">
            <v>446909780</v>
          </cell>
          <cell r="I3167">
            <v>12043</v>
          </cell>
          <cell r="J3167">
            <v>441520466</v>
          </cell>
          <cell r="K3167">
            <v>68102</v>
          </cell>
          <cell r="L3167">
            <v>2496755524</v>
          </cell>
          <cell r="M3167" t="str">
            <v>#.321</v>
          </cell>
        </row>
        <row r="3168">
          <cell r="A3168" t="str">
            <v>LD1610 T= 33CM</v>
          </cell>
          <cell r="C3168">
            <v>0</v>
          </cell>
          <cell r="D3168" t="str">
            <v>M3</v>
          </cell>
          <cell r="E3168">
            <v>0</v>
          </cell>
          <cell r="F3168">
            <v>0</v>
          </cell>
          <cell r="G3168">
            <v>0</v>
          </cell>
          <cell r="H3168">
            <v>0</v>
          </cell>
          <cell r="I3168">
            <v>0</v>
          </cell>
          <cell r="J3168">
            <v>0</v>
          </cell>
          <cell r="K3168">
            <v>0</v>
          </cell>
          <cell r="L3168">
            <v>0</v>
          </cell>
        </row>
        <row r="3169">
          <cell r="A3169" t="str">
            <v>LD1020 중분대기초</v>
          </cell>
          <cell r="C3169">
            <v>0</v>
          </cell>
          <cell r="E3169">
            <v>0</v>
          </cell>
          <cell r="F3169">
            <v>21992476</v>
          </cell>
          <cell r="G3169">
            <v>0</v>
          </cell>
          <cell r="H3169">
            <v>11029392</v>
          </cell>
          <cell r="I3169">
            <v>0</v>
          </cell>
          <cell r="J3169">
            <v>7557660</v>
          </cell>
          <cell r="K3169">
            <v>0</v>
          </cell>
          <cell r="L3169">
            <v>40579528</v>
          </cell>
        </row>
        <row r="3170">
          <cell r="A3170" t="str">
            <v>LD1210 T= 15CM</v>
          </cell>
          <cell r="C3170">
            <v>484</v>
          </cell>
          <cell r="D3170" t="str">
            <v>M3</v>
          </cell>
          <cell r="E3170">
            <v>45439</v>
          </cell>
          <cell r="F3170">
            <v>21992476</v>
          </cell>
          <cell r="G3170">
            <v>22788</v>
          </cell>
          <cell r="H3170">
            <v>11029392</v>
          </cell>
          <cell r="I3170">
            <v>15615</v>
          </cell>
          <cell r="J3170">
            <v>7557660</v>
          </cell>
          <cell r="K3170">
            <v>83842</v>
          </cell>
          <cell r="L3170">
            <v>40579528</v>
          </cell>
          <cell r="M3170" t="str">
            <v>#.322</v>
          </cell>
        </row>
        <row r="3171">
          <cell r="A3171" t="str">
            <v>LD1520 T= 30CM</v>
          </cell>
          <cell r="C3171">
            <v>0</v>
          </cell>
          <cell r="D3171" t="str">
            <v>M3</v>
          </cell>
          <cell r="E3171">
            <v>0</v>
          </cell>
          <cell r="F3171">
            <v>0</v>
          </cell>
          <cell r="G3171">
            <v>0</v>
          </cell>
          <cell r="H3171">
            <v>0</v>
          </cell>
          <cell r="I3171">
            <v>0</v>
          </cell>
          <cell r="J3171">
            <v>0</v>
          </cell>
          <cell r="K3171">
            <v>0</v>
          </cell>
          <cell r="L3171">
            <v>0</v>
          </cell>
        </row>
        <row r="3172">
          <cell r="A3172" t="str">
            <v>LD1620 T= 33CM</v>
          </cell>
          <cell r="C3172">
            <v>0</v>
          </cell>
          <cell r="D3172" t="str">
            <v>M3</v>
          </cell>
          <cell r="E3172">
            <v>0</v>
          </cell>
          <cell r="F3172">
            <v>0</v>
          </cell>
          <cell r="G3172">
            <v>0</v>
          </cell>
          <cell r="H3172">
            <v>0</v>
          </cell>
          <cell r="I3172">
            <v>0</v>
          </cell>
          <cell r="J3172">
            <v>0</v>
          </cell>
          <cell r="K3172">
            <v>0</v>
          </cell>
          <cell r="L3172">
            <v>0</v>
          </cell>
        </row>
        <row r="3173">
          <cell r="A3173" t="str">
            <v>LD1030 부체도로</v>
          </cell>
          <cell r="C3173">
            <v>0</v>
          </cell>
          <cell r="E3173">
            <v>0</v>
          </cell>
          <cell r="F3173">
            <v>79533432</v>
          </cell>
          <cell r="G3173">
            <v>0</v>
          </cell>
          <cell r="H3173">
            <v>71711280</v>
          </cell>
          <cell r="I3173">
            <v>0</v>
          </cell>
          <cell r="J3173">
            <v>16308480</v>
          </cell>
          <cell r="K3173">
            <v>0</v>
          </cell>
          <cell r="L3173">
            <v>167553192</v>
          </cell>
        </row>
        <row r="3174">
          <cell r="A3174" t="str">
            <v>LD1320 T= 15 ~ 20CM</v>
          </cell>
          <cell r="C3174">
            <v>1644</v>
          </cell>
          <cell r="D3174" t="str">
            <v>M3</v>
          </cell>
          <cell r="E3174">
            <v>48378</v>
          </cell>
          <cell r="F3174">
            <v>79533432</v>
          </cell>
          <cell r="G3174">
            <v>43620</v>
          </cell>
          <cell r="H3174">
            <v>71711280</v>
          </cell>
          <cell r="I3174">
            <v>9920</v>
          </cell>
          <cell r="J3174">
            <v>16308480</v>
          </cell>
          <cell r="K3174">
            <v>101918</v>
          </cell>
          <cell r="L3174">
            <v>167553192</v>
          </cell>
          <cell r="M3174" t="str">
            <v>#.323</v>
          </cell>
        </row>
        <row r="3175">
          <cell r="A3175" t="str">
            <v>LD1040 영업소 및 정차대</v>
          </cell>
          <cell r="C3175">
            <v>0</v>
          </cell>
          <cell r="E3175">
            <v>0</v>
          </cell>
          <cell r="F3175">
            <v>0</v>
          </cell>
          <cell r="G3175">
            <v>0</v>
          </cell>
          <cell r="H3175">
            <v>0</v>
          </cell>
          <cell r="I3175">
            <v>0</v>
          </cell>
          <cell r="J3175">
            <v>0</v>
          </cell>
          <cell r="K3175">
            <v>0</v>
          </cell>
          <cell r="L3175">
            <v>0</v>
          </cell>
        </row>
        <row r="3176">
          <cell r="A3176" t="str">
            <v>LD1530 T= 30CM</v>
          </cell>
          <cell r="C3176">
            <v>0</v>
          </cell>
          <cell r="D3176" t="str">
            <v>M3</v>
          </cell>
          <cell r="E3176">
            <v>0</v>
          </cell>
          <cell r="F3176">
            <v>0</v>
          </cell>
          <cell r="G3176">
            <v>0</v>
          </cell>
          <cell r="H3176">
            <v>0</v>
          </cell>
          <cell r="I3176">
            <v>0</v>
          </cell>
          <cell r="J3176">
            <v>0</v>
          </cell>
          <cell r="K3176">
            <v>0</v>
          </cell>
          <cell r="L3176">
            <v>0</v>
          </cell>
        </row>
        <row r="3177">
          <cell r="A3177" t="str">
            <v>LD1640 T= 33CM</v>
          </cell>
          <cell r="C3177">
            <v>0</v>
          </cell>
          <cell r="D3177" t="str">
            <v>M3</v>
          </cell>
          <cell r="E3177">
            <v>0</v>
          </cell>
          <cell r="F3177">
            <v>0</v>
          </cell>
          <cell r="G3177">
            <v>0</v>
          </cell>
          <cell r="H3177">
            <v>0</v>
          </cell>
          <cell r="I3177">
            <v>0</v>
          </cell>
          <cell r="J3177">
            <v>0</v>
          </cell>
          <cell r="K3177">
            <v>0</v>
          </cell>
          <cell r="L3177">
            <v>0</v>
          </cell>
        </row>
        <row r="3178">
          <cell r="A3178" t="str">
            <v>LD1050 연결로접속부 및 길어깨부</v>
          </cell>
          <cell r="C3178">
            <v>0</v>
          </cell>
          <cell r="E3178">
            <v>0</v>
          </cell>
          <cell r="F3178">
            <v>24434510</v>
          </cell>
          <cell r="G3178">
            <v>0</v>
          </cell>
          <cell r="H3178">
            <v>14000514</v>
          </cell>
          <cell r="I3178">
            <v>0</v>
          </cell>
          <cell r="J3178">
            <v>5236571</v>
          </cell>
          <cell r="K3178">
            <v>0</v>
          </cell>
          <cell r="L3178">
            <v>43671595</v>
          </cell>
        </row>
        <row r="3179">
          <cell r="A3179" t="str">
            <v>LD1580 T= 30CM</v>
          </cell>
          <cell r="C3179">
            <v>529</v>
          </cell>
          <cell r="D3179" t="str">
            <v>M3</v>
          </cell>
          <cell r="E3179">
            <v>46190</v>
          </cell>
          <cell r="F3179">
            <v>24434510</v>
          </cell>
          <cell r="G3179">
            <v>26466</v>
          </cell>
          <cell r="H3179">
            <v>14000514</v>
          </cell>
          <cell r="I3179">
            <v>9899</v>
          </cell>
          <cell r="J3179">
            <v>5236571</v>
          </cell>
          <cell r="K3179">
            <v>82555</v>
          </cell>
          <cell r="L3179">
            <v>43671595</v>
          </cell>
          <cell r="M3179" t="str">
            <v>#.324</v>
          </cell>
        </row>
        <row r="3180">
          <cell r="A3180" t="str">
            <v>LD1650 T= 33CM</v>
          </cell>
          <cell r="C3180">
            <v>0</v>
          </cell>
          <cell r="D3180" t="str">
            <v>M3</v>
          </cell>
          <cell r="E3180">
            <v>0</v>
          </cell>
          <cell r="F3180">
            <v>0</v>
          </cell>
          <cell r="G3180">
            <v>0</v>
          </cell>
          <cell r="H3180">
            <v>0</v>
          </cell>
          <cell r="I3180">
            <v>0</v>
          </cell>
          <cell r="J3180">
            <v>0</v>
          </cell>
          <cell r="K3180">
            <v>0</v>
          </cell>
          <cell r="L3180">
            <v>0</v>
          </cell>
        </row>
        <row r="3181">
          <cell r="A3181" t="str">
            <v>LD1060 절성경계부</v>
          </cell>
          <cell r="C3181">
            <v>0</v>
          </cell>
          <cell r="E3181">
            <v>0</v>
          </cell>
          <cell r="F3181">
            <v>0</v>
          </cell>
          <cell r="G3181">
            <v>0</v>
          </cell>
          <cell r="H3181">
            <v>0</v>
          </cell>
          <cell r="I3181">
            <v>0</v>
          </cell>
          <cell r="J3181">
            <v>0</v>
          </cell>
          <cell r="K3181">
            <v>0</v>
          </cell>
          <cell r="L3181">
            <v>0</v>
          </cell>
        </row>
        <row r="3182">
          <cell r="A3182" t="str">
            <v>LD1590 T= 25CM</v>
          </cell>
          <cell r="C3182">
            <v>0</v>
          </cell>
          <cell r="D3182" t="str">
            <v>M3</v>
          </cell>
          <cell r="E3182">
            <v>0</v>
          </cell>
          <cell r="F3182">
            <v>0</v>
          </cell>
          <cell r="G3182">
            <v>0</v>
          </cell>
          <cell r="H3182">
            <v>0</v>
          </cell>
          <cell r="I3182">
            <v>0</v>
          </cell>
          <cell r="J3182">
            <v>0</v>
          </cell>
          <cell r="K3182">
            <v>0</v>
          </cell>
          <cell r="L3182">
            <v>0</v>
          </cell>
        </row>
        <row r="3183">
          <cell r="A3183" t="str">
            <v>LD1561 T= 28CM</v>
          </cell>
          <cell r="C3183">
            <v>0</v>
          </cell>
          <cell r="D3183" t="str">
            <v>M3</v>
          </cell>
          <cell r="E3183">
            <v>0</v>
          </cell>
          <cell r="F3183">
            <v>0</v>
          </cell>
          <cell r="G3183">
            <v>0</v>
          </cell>
          <cell r="H3183">
            <v>0</v>
          </cell>
          <cell r="I3183">
            <v>0</v>
          </cell>
          <cell r="J3183">
            <v>0</v>
          </cell>
          <cell r="K3183">
            <v>0</v>
          </cell>
          <cell r="L3183">
            <v>0</v>
          </cell>
        </row>
        <row r="3184">
          <cell r="A3184" t="str">
            <v>LD1070 암거보강부</v>
          </cell>
          <cell r="C3184">
            <v>0</v>
          </cell>
          <cell r="E3184">
            <v>0</v>
          </cell>
          <cell r="F3184">
            <v>0</v>
          </cell>
          <cell r="G3184">
            <v>0</v>
          </cell>
          <cell r="H3184">
            <v>0</v>
          </cell>
          <cell r="I3184">
            <v>0</v>
          </cell>
          <cell r="J3184">
            <v>0</v>
          </cell>
          <cell r="K3184">
            <v>0</v>
          </cell>
          <cell r="L3184">
            <v>0</v>
          </cell>
        </row>
        <row r="3185">
          <cell r="A3185" t="str">
            <v>LD1570 T= 30CM</v>
          </cell>
          <cell r="C3185">
            <v>0</v>
          </cell>
          <cell r="D3185" t="str">
            <v>M3</v>
          </cell>
          <cell r="E3185">
            <v>0</v>
          </cell>
          <cell r="F3185">
            <v>0</v>
          </cell>
          <cell r="G3185">
            <v>0</v>
          </cell>
          <cell r="H3185">
            <v>0</v>
          </cell>
          <cell r="I3185">
            <v>0</v>
          </cell>
          <cell r="J3185">
            <v>0</v>
          </cell>
          <cell r="K3185">
            <v>0</v>
          </cell>
          <cell r="L3185">
            <v>0</v>
          </cell>
        </row>
        <row r="3186">
          <cell r="A3186" t="str">
            <v>LD1670 T= 33CM</v>
          </cell>
          <cell r="C3186">
            <v>0</v>
          </cell>
          <cell r="D3186" t="str">
            <v>M3</v>
          </cell>
          <cell r="E3186">
            <v>0</v>
          </cell>
          <cell r="F3186">
            <v>0</v>
          </cell>
          <cell r="G3186">
            <v>0</v>
          </cell>
          <cell r="H3186">
            <v>0</v>
          </cell>
          <cell r="I3186">
            <v>0</v>
          </cell>
          <cell r="J3186">
            <v>0</v>
          </cell>
          <cell r="K3186">
            <v>0</v>
          </cell>
          <cell r="L3186">
            <v>0</v>
          </cell>
        </row>
        <row r="3187">
          <cell r="A3187" t="str">
            <v>LD1080 교량접속 및 완충슬래브</v>
          </cell>
          <cell r="C3187">
            <v>0</v>
          </cell>
          <cell r="E3187">
            <v>0</v>
          </cell>
          <cell r="F3187">
            <v>42224715</v>
          </cell>
          <cell r="G3187">
            <v>0</v>
          </cell>
          <cell r="H3187">
            <v>20705641</v>
          </cell>
          <cell r="I3187">
            <v>0</v>
          </cell>
          <cell r="J3187">
            <v>11626496</v>
          </cell>
          <cell r="K3187">
            <v>0</v>
          </cell>
          <cell r="L3187">
            <v>74556852</v>
          </cell>
        </row>
        <row r="3188">
          <cell r="A3188" t="str">
            <v>LD1690 T= 40CM</v>
          </cell>
          <cell r="C3188">
            <v>811</v>
          </cell>
          <cell r="D3188" t="str">
            <v>M3</v>
          </cell>
          <cell r="E3188">
            <v>52065</v>
          </cell>
          <cell r="F3188">
            <v>42224715</v>
          </cell>
          <cell r="G3188">
            <v>25531</v>
          </cell>
          <cell r="H3188">
            <v>20705641</v>
          </cell>
          <cell r="I3188">
            <v>14336</v>
          </cell>
          <cell r="J3188">
            <v>11626496</v>
          </cell>
          <cell r="K3188">
            <v>91932</v>
          </cell>
          <cell r="L3188">
            <v>74556852</v>
          </cell>
          <cell r="M3188" t="str">
            <v>#.325</v>
          </cell>
        </row>
        <row r="3189">
          <cell r="A3189" t="str">
            <v>LD2000 와이어메쉬</v>
          </cell>
          <cell r="C3189">
            <v>0</v>
          </cell>
          <cell r="E3189">
            <v>0</v>
          </cell>
          <cell r="F3189">
            <v>0</v>
          </cell>
          <cell r="G3189">
            <v>0</v>
          </cell>
          <cell r="H3189">
            <v>0</v>
          </cell>
          <cell r="I3189">
            <v>0</v>
          </cell>
          <cell r="J3189">
            <v>0</v>
          </cell>
          <cell r="K3189">
            <v>0</v>
          </cell>
          <cell r="L3189">
            <v>0</v>
          </cell>
        </row>
        <row r="3190">
          <cell r="A3190" t="str">
            <v>LD2100 2 kg/m2 이하</v>
          </cell>
          <cell r="C3190">
            <v>0</v>
          </cell>
          <cell r="D3190" t="str">
            <v>M2</v>
          </cell>
          <cell r="E3190">
            <v>0</v>
          </cell>
          <cell r="F3190">
            <v>0</v>
          </cell>
          <cell r="G3190">
            <v>0</v>
          </cell>
          <cell r="H3190">
            <v>0</v>
          </cell>
          <cell r="I3190">
            <v>0</v>
          </cell>
          <cell r="J3190">
            <v>0</v>
          </cell>
          <cell r="K3190">
            <v>0</v>
          </cell>
          <cell r="L3190">
            <v>0</v>
          </cell>
        </row>
        <row r="3191">
          <cell r="A3191" t="str">
            <v>LD2200 2 ~ 3 kg/m2</v>
          </cell>
          <cell r="C3191">
            <v>0</v>
          </cell>
          <cell r="D3191" t="str">
            <v>M2</v>
          </cell>
          <cell r="E3191">
            <v>681</v>
          </cell>
          <cell r="F3191">
            <v>0</v>
          </cell>
          <cell r="G3191">
            <v>1173</v>
          </cell>
          <cell r="H3191">
            <v>0</v>
          </cell>
          <cell r="I3191">
            <v>3</v>
          </cell>
          <cell r="J3191">
            <v>0</v>
          </cell>
          <cell r="K3191">
            <v>1857</v>
          </cell>
          <cell r="L3191">
            <v>0</v>
          </cell>
          <cell r="M3191" t="str">
            <v>#.326</v>
          </cell>
        </row>
        <row r="3192">
          <cell r="A3192" t="str">
            <v>LD2300 3 ~ 4 kg/m2</v>
          </cell>
          <cell r="C3192">
            <v>0</v>
          </cell>
          <cell r="D3192" t="str">
            <v>M2</v>
          </cell>
          <cell r="E3192">
            <v>0</v>
          </cell>
          <cell r="F3192">
            <v>0</v>
          </cell>
          <cell r="G3192">
            <v>0</v>
          </cell>
          <cell r="H3192">
            <v>0</v>
          </cell>
          <cell r="I3192">
            <v>0</v>
          </cell>
          <cell r="J3192">
            <v>0</v>
          </cell>
          <cell r="K3192">
            <v>0</v>
          </cell>
          <cell r="L3192">
            <v>0</v>
          </cell>
        </row>
        <row r="3193">
          <cell r="A3193" t="str">
            <v>LD2400 4 ~ 5 kg/m2</v>
          </cell>
          <cell r="C3193">
            <v>0</v>
          </cell>
          <cell r="D3193" t="str">
            <v>M2</v>
          </cell>
          <cell r="E3193">
            <v>0</v>
          </cell>
          <cell r="F3193">
            <v>0</v>
          </cell>
          <cell r="G3193">
            <v>0</v>
          </cell>
          <cell r="H3193">
            <v>0</v>
          </cell>
          <cell r="I3193">
            <v>0</v>
          </cell>
          <cell r="J3193">
            <v>0</v>
          </cell>
          <cell r="K3193">
            <v>0</v>
          </cell>
          <cell r="L3193">
            <v>0</v>
          </cell>
        </row>
        <row r="3194">
          <cell r="A3194" t="str">
            <v>LD2500 5 ~ 6 kg/m2</v>
          </cell>
          <cell r="C3194">
            <v>0</v>
          </cell>
          <cell r="D3194" t="str">
            <v>M2</v>
          </cell>
          <cell r="E3194">
            <v>0</v>
          </cell>
          <cell r="F3194">
            <v>0</v>
          </cell>
          <cell r="G3194">
            <v>0</v>
          </cell>
          <cell r="H3194">
            <v>0</v>
          </cell>
          <cell r="I3194">
            <v>0</v>
          </cell>
          <cell r="J3194">
            <v>0</v>
          </cell>
          <cell r="K3194">
            <v>0</v>
          </cell>
          <cell r="L3194">
            <v>0</v>
          </cell>
        </row>
        <row r="3195">
          <cell r="A3195" t="str">
            <v>LD2600 6 ~ 7 kg/m2</v>
          </cell>
          <cell r="C3195">
            <v>0</v>
          </cell>
          <cell r="D3195" t="str">
            <v>M2</v>
          </cell>
          <cell r="E3195">
            <v>0</v>
          </cell>
          <cell r="F3195">
            <v>0</v>
          </cell>
          <cell r="G3195">
            <v>0</v>
          </cell>
          <cell r="H3195">
            <v>0</v>
          </cell>
          <cell r="I3195">
            <v>0</v>
          </cell>
          <cell r="J3195">
            <v>0</v>
          </cell>
          <cell r="K3195">
            <v>0</v>
          </cell>
          <cell r="L3195">
            <v>0</v>
          </cell>
        </row>
        <row r="3196">
          <cell r="A3196" t="str">
            <v>LD2700 7 ~ 8 kg/m2</v>
          </cell>
          <cell r="C3196">
            <v>0</v>
          </cell>
          <cell r="D3196" t="str">
            <v>M2</v>
          </cell>
          <cell r="E3196">
            <v>0</v>
          </cell>
          <cell r="F3196">
            <v>0</v>
          </cell>
          <cell r="G3196">
            <v>0</v>
          </cell>
          <cell r="H3196">
            <v>0</v>
          </cell>
          <cell r="I3196">
            <v>0</v>
          </cell>
          <cell r="J3196">
            <v>0</v>
          </cell>
          <cell r="K3196">
            <v>0</v>
          </cell>
          <cell r="L3196">
            <v>0</v>
          </cell>
        </row>
        <row r="3197">
          <cell r="A3197" t="str">
            <v>LD2800 8 kg/m2 초과</v>
          </cell>
          <cell r="C3197">
            <v>0</v>
          </cell>
          <cell r="D3197" t="str">
            <v>M2</v>
          </cell>
          <cell r="E3197">
            <v>0</v>
          </cell>
          <cell r="F3197">
            <v>0</v>
          </cell>
          <cell r="G3197">
            <v>0</v>
          </cell>
          <cell r="H3197">
            <v>0</v>
          </cell>
          <cell r="I3197">
            <v>0</v>
          </cell>
          <cell r="J3197">
            <v>0</v>
          </cell>
          <cell r="K3197">
            <v>0</v>
          </cell>
          <cell r="L3197">
            <v>0</v>
          </cell>
        </row>
        <row r="3198">
          <cell r="A3198" t="str">
            <v>LD3000 철근</v>
          </cell>
          <cell r="C3198">
            <v>0</v>
          </cell>
          <cell r="E3198">
            <v>0</v>
          </cell>
          <cell r="F3198">
            <v>49509972</v>
          </cell>
          <cell r="G3198">
            <v>0</v>
          </cell>
          <cell r="H3198">
            <v>60032950</v>
          </cell>
          <cell r="I3198">
            <v>0</v>
          </cell>
          <cell r="J3198">
            <v>602883</v>
          </cell>
          <cell r="K3198">
            <v>0</v>
          </cell>
          <cell r="L3198">
            <v>110145805</v>
          </cell>
        </row>
        <row r="3199">
          <cell r="A3199" t="str">
            <v>LD3110 D = 10 M/M</v>
          </cell>
          <cell r="C3199">
            <v>0</v>
          </cell>
          <cell r="D3199" t="str">
            <v>TON</v>
          </cell>
          <cell r="E3199">
            <v>0</v>
          </cell>
          <cell r="F3199">
            <v>0</v>
          </cell>
          <cell r="G3199">
            <v>0</v>
          </cell>
          <cell r="H3199">
            <v>0</v>
          </cell>
          <cell r="I3199">
            <v>0</v>
          </cell>
          <cell r="J3199">
            <v>0</v>
          </cell>
          <cell r="K3199">
            <v>0</v>
          </cell>
          <cell r="L3199">
            <v>0</v>
          </cell>
        </row>
        <row r="3200">
          <cell r="A3200" t="str">
            <v>LD3210 D = 13 M/M</v>
          </cell>
          <cell r="C3200">
            <v>12.7</v>
          </cell>
          <cell r="D3200" t="str">
            <v>TON</v>
          </cell>
          <cell r="E3200">
            <v>404823</v>
          </cell>
          <cell r="F3200">
            <v>5141252</v>
          </cell>
          <cell r="G3200">
            <v>489019</v>
          </cell>
          <cell r="H3200">
            <v>6210541</v>
          </cell>
          <cell r="I3200">
            <v>4911</v>
          </cell>
          <cell r="J3200">
            <v>62370</v>
          </cell>
          <cell r="K3200">
            <v>898753</v>
          </cell>
          <cell r="L3200">
            <v>11414163</v>
          </cell>
          <cell r="M3200" t="str">
            <v>#.327</v>
          </cell>
        </row>
        <row r="3201">
          <cell r="A3201" t="str">
            <v>LD3310 D = 16 M/M</v>
          </cell>
          <cell r="C3201">
            <v>55.694000000000003</v>
          </cell>
          <cell r="D3201" t="str">
            <v>TON</v>
          </cell>
          <cell r="E3201">
            <v>399673</v>
          </cell>
          <cell r="F3201">
            <v>22259388</v>
          </cell>
          <cell r="G3201">
            <v>489019</v>
          </cell>
          <cell r="H3201">
            <v>27235424</v>
          </cell>
          <cell r="I3201">
            <v>4911</v>
          </cell>
          <cell r="J3201">
            <v>273513</v>
          </cell>
          <cell r="K3201">
            <v>893603</v>
          </cell>
          <cell r="L3201">
            <v>49768325</v>
          </cell>
          <cell r="M3201" t="str">
            <v>#.328</v>
          </cell>
        </row>
        <row r="3202">
          <cell r="A3202" t="str">
            <v>LD3410 D = 19 M/M</v>
          </cell>
          <cell r="C3202">
            <v>0</v>
          </cell>
          <cell r="D3202" t="str">
            <v>TON</v>
          </cell>
          <cell r="E3202">
            <v>0</v>
          </cell>
          <cell r="F3202">
            <v>0</v>
          </cell>
          <cell r="G3202">
            <v>0</v>
          </cell>
          <cell r="H3202">
            <v>0</v>
          </cell>
          <cell r="I3202">
            <v>0</v>
          </cell>
          <cell r="J3202">
            <v>0</v>
          </cell>
          <cell r="K3202">
            <v>0</v>
          </cell>
          <cell r="L3202">
            <v>0</v>
          </cell>
        </row>
        <row r="3203">
          <cell r="A3203" t="str">
            <v>LD3510 D = 22 M/M</v>
          </cell>
          <cell r="C3203">
            <v>0</v>
          </cell>
          <cell r="D3203" t="str">
            <v>TON</v>
          </cell>
          <cell r="E3203">
            <v>0</v>
          </cell>
          <cell r="F3203">
            <v>0</v>
          </cell>
          <cell r="G3203">
            <v>0</v>
          </cell>
          <cell r="H3203">
            <v>0</v>
          </cell>
          <cell r="I3203">
            <v>0</v>
          </cell>
          <cell r="J3203">
            <v>0</v>
          </cell>
          <cell r="K3203">
            <v>0</v>
          </cell>
          <cell r="L3203">
            <v>0</v>
          </cell>
        </row>
        <row r="3204">
          <cell r="A3204" t="str">
            <v>LD3610 D = 25 M/M</v>
          </cell>
          <cell r="C3204">
            <v>0</v>
          </cell>
          <cell r="D3204" t="str">
            <v>TON</v>
          </cell>
          <cell r="E3204">
            <v>0</v>
          </cell>
          <cell r="F3204">
            <v>0</v>
          </cell>
          <cell r="G3204">
            <v>0</v>
          </cell>
          <cell r="H3204">
            <v>0</v>
          </cell>
          <cell r="I3204">
            <v>0</v>
          </cell>
          <cell r="J3204">
            <v>0</v>
          </cell>
          <cell r="K3204">
            <v>0</v>
          </cell>
          <cell r="L3204">
            <v>0</v>
          </cell>
        </row>
        <row r="3205">
          <cell r="A3205" t="str">
            <v>LD3710 D = 29 M/M</v>
          </cell>
          <cell r="C3205">
            <v>0</v>
          </cell>
          <cell r="D3205" t="str">
            <v>TON</v>
          </cell>
          <cell r="E3205">
            <v>0</v>
          </cell>
          <cell r="F3205">
            <v>0</v>
          </cell>
          <cell r="G3205">
            <v>0</v>
          </cell>
          <cell r="H3205">
            <v>0</v>
          </cell>
          <cell r="I3205">
            <v>0</v>
          </cell>
          <cell r="J3205">
            <v>0</v>
          </cell>
          <cell r="K3205">
            <v>0</v>
          </cell>
          <cell r="L3205">
            <v>0</v>
          </cell>
        </row>
        <row r="3206">
          <cell r="A3206" t="str">
            <v>LD3810 D = 32 M/M</v>
          </cell>
          <cell r="C3206">
            <v>0</v>
          </cell>
          <cell r="D3206" t="str">
            <v>TON</v>
          </cell>
          <cell r="E3206">
            <v>0</v>
          </cell>
          <cell r="F3206">
            <v>0</v>
          </cell>
          <cell r="G3206">
            <v>0</v>
          </cell>
          <cell r="H3206">
            <v>0</v>
          </cell>
          <cell r="I3206">
            <v>0</v>
          </cell>
          <cell r="J3206">
            <v>0</v>
          </cell>
          <cell r="K3206">
            <v>0</v>
          </cell>
          <cell r="L3206">
            <v>0</v>
          </cell>
        </row>
        <row r="3207">
          <cell r="A3207" t="str">
            <v>LD3220 H = 13 M/M</v>
          </cell>
          <cell r="C3207">
            <v>19.401</v>
          </cell>
          <cell r="D3207" t="str">
            <v>TON</v>
          </cell>
          <cell r="E3207">
            <v>409973</v>
          </cell>
          <cell r="F3207">
            <v>7953886</v>
          </cell>
          <cell r="G3207">
            <v>489019</v>
          </cell>
          <cell r="H3207">
            <v>9487458</v>
          </cell>
          <cell r="I3207">
            <v>4911</v>
          </cell>
          <cell r="J3207">
            <v>95278</v>
          </cell>
          <cell r="K3207">
            <v>903903</v>
          </cell>
          <cell r="L3207">
            <v>17536622</v>
          </cell>
          <cell r="M3207" t="str">
            <v>#.329</v>
          </cell>
        </row>
        <row r="3208">
          <cell r="A3208" t="str">
            <v>LD3320 H = 16 M/M</v>
          </cell>
          <cell r="C3208">
            <v>7.7350000000000003</v>
          </cell>
          <cell r="D3208" t="str">
            <v>TON</v>
          </cell>
          <cell r="E3208">
            <v>404823</v>
          </cell>
          <cell r="F3208">
            <v>3131306</v>
          </cell>
          <cell r="G3208">
            <v>489019</v>
          </cell>
          <cell r="H3208">
            <v>3782562</v>
          </cell>
          <cell r="I3208">
            <v>4911</v>
          </cell>
          <cell r="J3208">
            <v>37986</v>
          </cell>
          <cell r="K3208">
            <v>898753</v>
          </cell>
          <cell r="L3208">
            <v>6951854</v>
          </cell>
          <cell r="M3208" t="str">
            <v>#.330</v>
          </cell>
        </row>
        <row r="3209">
          <cell r="A3209" t="str">
            <v>LD3420 H = 19 M/M</v>
          </cell>
          <cell r="C3209">
            <v>19.54</v>
          </cell>
          <cell r="D3209" t="str">
            <v>TON</v>
          </cell>
          <cell r="E3209">
            <v>404823</v>
          </cell>
          <cell r="F3209">
            <v>7910241</v>
          </cell>
          <cell r="G3209">
            <v>489019</v>
          </cell>
          <cell r="H3209">
            <v>9555431</v>
          </cell>
          <cell r="I3209">
            <v>4911</v>
          </cell>
          <cell r="J3209">
            <v>95961</v>
          </cell>
          <cell r="K3209">
            <v>898753</v>
          </cell>
          <cell r="L3209">
            <v>17561633</v>
          </cell>
          <cell r="M3209" t="str">
            <v>#.331</v>
          </cell>
        </row>
        <row r="3210">
          <cell r="A3210" t="str">
            <v>LD3520 H = 22 M/M</v>
          </cell>
          <cell r="C3210">
            <v>0</v>
          </cell>
          <cell r="D3210" t="str">
            <v>TON</v>
          </cell>
          <cell r="E3210">
            <v>0</v>
          </cell>
          <cell r="F3210">
            <v>0</v>
          </cell>
          <cell r="G3210">
            <v>0</v>
          </cell>
          <cell r="H3210">
            <v>0</v>
          </cell>
          <cell r="I3210">
            <v>0</v>
          </cell>
          <cell r="J3210">
            <v>0</v>
          </cell>
          <cell r="K3210">
            <v>0</v>
          </cell>
          <cell r="L3210">
            <v>0</v>
          </cell>
        </row>
        <row r="3211">
          <cell r="A3211" t="str">
            <v>LD3620 H = 25 M/M</v>
          </cell>
          <cell r="C3211">
            <v>0</v>
          </cell>
          <cell r="D3211" t="str">
            <v>TON</v>
          </cell>
          <cell r="E3211">
            <v>0</v>
          </cell>
          <cell r="F3211">
            <v>0</v>
          </cell>
          <cell r="G3211">
            <v>0</v>
          </cell>
          <cell r="H3211">
            <v>0</v>
          </cell>
          <cell r="I3211">
            <v>0</v>
          </cell>
          <cell r="J3211">
            <v>0</v>
          </cell>
          <cell r="K3211">
            <v>0</v>
          </cell>
          <cell r="L3211">
            <v>0</v>
          </cell>
        </row>
        <row r="3212">
          <cell r="A3212" t="str">
            <v>LD3720 H = 29 M/M</v>
          </cell>
          <cell r="C3212">
            <v>7.6920000000000002</v>
          </cell>
          <cell r="D3212" t="str">
            <v>TON</v>
          </cell>
          <cell r="E3212">
            <v>404823</v>
          </cell>
          <cell r="F3212">
            <v>3113899</v>
          </cell>
          <cell r="G3212">
            <v>489019</v>
          </cell>
          <cell r="H3212">
            <v>3761534</v>
          </cell>
          <cell r="I3212">
            <v>4911</v>
          </cell>
          <cell r="J3212">
            <v>37775</v>
          </cell>
          <cell r="K3212">
            <v>898753</v>
          </cell>
          <cell r="L3212">
            <v>6913208</v>
          </cell>
          <cell r="M3212" t="str">
            <v>#.332</v>
          </cell>
        </row>
        <row r="3213">
          <cell r="A3213" t="str">
            <v>LD3820 H = 32 M/M</v>
          </cell>
          <cell r="C3213">
            <v>0</v>
          </cell>
          <cell r="D3213" t="str">
            <v>TON</v>
          </cell>
          <cell r="E3213">
            <v>0</v>
          </cell>
          <cell r="F3213">
            <v>0</v>
          </cell>
          <cell r="G3213">
            <v>0</v>
          </cell>
          <cell r="H3213">
            <v>0</v>
          </cell>
          <cell r="I3213">
            <v>0</v>
          </cell>
          <cell r="J3213">
            <v>0</v>
          </cell>
          <cell r="K3213">
            <v>0</v>
          </cell>
          <cell r="L3213">
            <v>0</v>
          </cell>
        </row>
        <row r="3214">
          <cell r="A3214" t="str">
            <v>LD4000 분리막설치</v>
          </cell>
          <cell r="C3214">
            <v>137417</v>
          </cell>
          <cell r="D3214" t="str">
            <v>M2</v>
          </cell>
          <cell r="E3214">
            <v>210</v>
          </cell>
          <cell r="F3214">
            <v>28857570</v>
          </cell>
          <cell r="G3214">
            <v>209</v>
          </cell>
          <cell r="H3214">
            <v>28720153</v>
          </cell>
          <cell r="I3214">
            <v>0</v>
          </cell>
          <cell r="J3214">
            <v>0</v>
          </cell>
          <cell r="K3214">
            <v>419</v>
          </cell>
          <cell r="L3214">
            <v>57577723</v>
          </cell>
          <cell r="M3214" t="str">
            <v>#.333</v>
          </cell>
        </row>
        <row r="3215">
          <cell r="A3215" t="str">
            <v>LC 아스콘포장</v>
          </cell>
          <cell r="C3215">
            <v>0</v>
          </cell>
          <cell r="E3215">
            <v>0</v>
          </cell>
          <cell r="F3215">
            <v>76829178</v>
          </cell>
          <cell r="G3215">
            <v>0</v>
          </cell>
          <cell r="H3215">
            <v>9838549</v>
          </cell>
          <cell r="I3215">
            <v>0</v>
          </cell>
          <cell r="J3215">
            <v>3002469</v>
          </cell>
          <cell r="K3215">
            <v>0</v>
          </cell>
          <cell r="L3215">
            <v>89670196</v>
          </cell>
        </row>
        <row r="3216">
          <cell r="A3216" t="str">
            <v>LC1000 프라임 코팅</v>
          </cell>
          <cell r="C3216">
            <v>12879</v>
          </cell>
          <cell r="D3216" t="str">
            <v>M2</v>
          </cell>
          <cell r="E3216">
            <v>462</v>
          </cell>
          <cell r="F3216">
            <v>5950098</v>
          </cell>
          <cell r="G3216">
            <v>89</v>
          </cell>
          <cell r="H3216">
            <v>1146231</v>
          </cell>
          <cell r="I3216">
            <v>5</v>
          </cell>
          <cell r="J3216">
            <v>64395</v>
          </cell>
          <cell r="K3216">
            <v>556</v>
          </cell>
          <cell r="L3216">
            <v>7160724</v>
          </cell>
          <cell r="M3216" t="str">
            <v>#.334</v>
          </cell>
        </row>
        <row r="3217">
          <cell r="A3217" t="str">
            <v>LC2000 택코팅</v>
          </cell>
          <cell r="C3217">
            <v>0</v>
          </cell>
          <cell r="E3217">
            <v>0</v>
          </cell>
          <cell r="F3217">
            <v>80182</v>
          </cell>
          <cell r="G3217">
            <v>0</v>
          </cell>
          <cell r="H3217">
            <v>108331</v>
          </cell>
          <cell r="I3217">
            <v>0</v>
          </cell>
          <cell r="J3217">
            <v>853</v>
          </cell>
          <cell r="K3217">
            <v>0</v>
          </cell>
          <cell r="L3217">
            <v>189366</v>
          </cell>
        </row>
        <row r="3218">
          <cell r="A3218" t="str">
            <v>LC2100 일반구간</v>
          </cell>
          <cell r="C3218">
            <v>853</v>
          </cell>
          <cell r="D3218" t="str">
            <v>M2</v>
          </cell>
          <cell r="E3218">
            <v>94</v>
          </cell>
          <cell r="F3218">
            <v>80182</v>
          </cell>
          <cell r="G3218">
            <v>127</v>
          </cell>
          <cell r="H3218">
            <v>108331</v>
          </cell>
          <cell r="I3218">
            <v>1</v>
          </cell>
          <cell r="J3218">
            <v>853</v>
          </cell>
          <cell r="K3218">
            <v>222</v>
          </cell>
          <cell r="L3218">
            <v>189366</v>
          </cell>
          <cell r="M3218" t="str">
            <v>#.335</v>
          </cell>
        </row>
        <row r="3219">
          <cell r="A3219" t="str">
            <v>LC2200 덧씌우기구간</v>
          </cell>
          <cell r="C3219">
            <v>0</v>
          </cell>
          <cell r="D3219" t="str">
            <v>M2</v>
          </cell>
          <cell r="E3219">
            <v>0</v>
          </cell>
          <cell r="F3219">
            <v>0</v>
          </cell>
          <cell r="G3219">
            <v>0</v>
          </cell>
          <cell r="H3219">
            <v>0</v>
          </cell>
          <cell r="I3219">
            <v>0</v>
          </cell>
          <cell r="J3219">
            <v>0</v>
          </cell>
          <cell r="K3219">
            <v>0</v>
          </cell>
          <cell r="L3219">
            <v>0</v>
          </cell>
        </row>
        <row r="3220">
          <cell r="A3220" t="str">
            <v>LC3000 기층</v>
          </cell>
          <cell r="C3220">
            <v>0</v>
          </cell>
          <cell r="E3220">
            <v>0</v>
          </cell>
          <cell r="F3220">
            <v>67298258</v>
          </cell>
          <cell r="G3220">
            <v>0</v>
          </cell>
          <cell r="H3220">
            <v>8190627</v>
          </cell>
          <cell r="I3220">
            <v>0</v>
          </cell>
          <cell r="J3220">
            <v>2800821</v>
          </cell>
          <cell r="K3220">
            <v>0</v>
          </cell>
          <cell r="L3220">
            <v>78289706</v>
          </cell>
        </row>
        <row r="3221">
          <cell r="A3221" t="str">
            <v>LC3310 T= 7.0 CM</v>
          </cell>
          <cell r="C3221">
            <v>873</v>
          </cell>
          <cell r="D3221" t="str">
            <v>M2</v>
          </cell>
          <cell r="E3221">
            <v>4701</v>
          </cell>
          <cell r="F3221">
            <v>4103973</v>
          </cell>
          <cell r="G3221">
            <v>411</v>
          </cell>
          <cell r="H3221">
            <v>358803</v>
          </cell>
          <cell r="I3221">
            <v>146</v>
          </cell>
          <cell r="J3221">
            <v>127458</v>
          </cell>
          <cell r="K3221">
            <v>5258</v>
          </cell>
          <cell r="L3221">
            <v>4590234</v>
          </cell>
          <cell r="M3221" t="str">
            <v>#.336</v>
          </cell>
        </row>
        <row r="3222">
          <cell r="A3222" t="str">
            <v>LC3320 T= 7.5 CM</v>
          </cell>
          <cell r="C3222">
            <v>12551</v>
          </cell>
          <cell r="D3222" t="str">
            <v>M2</v>
          </cell>
          <cell r="E3222">
            <v>5035</v>
          </cell>
          <cell r="F3222">
            <v>63194285</v>
          </cell>
          <cell r="G3222">
            <v>624</v>
          </cell>
          <cell r="H3222">
            <v>7831824</v>
          </cell>
          <cell r="I3222">
            <v>213</v>
          </cell>
          <cell r="J3222">
            <v>2673363</v>
          </cell>
          <cell r="K3222">
            <v>5872</v>
          </cell>
          <cell r="L3222">
            <v>73699472</v>
          </cell>
          <cell r="M3222" t="str">
            <v>#.337</v>
          </cell>
        </row>
        <row r="3223">
          <cell r="A3223" t="str">
            <v>LC3330 T= 8.0 CM</v>
          </cell>
          <cell r="C3223">
            <v>0</v>
          </cell>
          <cell r="D3223" t="str">
            <v>M2</v>
          </cell>
          <cell r="E3223">
            <v>0</v>
          </cell>
          <cell r="F3223">
            <v>0</v>
          </cell>
          <cell r="G3223">
            <v>0</v>
          </cell>
          <cell r="H3223">
            <v>0</v>
          </cell>
          <cell r="I3223">
            <v>0</v>
          </cell>
          <cell r="J3223">
            <v>0</v>
          </cell>
          <cell r="K3223">
            <v>0</v>
          </cell>
          <cell r="L3223">
            <v>0</v>
          </cell>
        </row>
        <row r="3224">
          <cell r="A3224" t="str">
            <v>LC3340 T= 10 CM</v>
          </cell>
          <cell r="C3224">
            <v>0</v>
          </cell>
          <cell r="D3224" t="str">
            <v>M2</v>
          </cell>
          <cell r="E3224">
            <v>0</v>
          </cell>
          <cell r="F3224">
            <v>0</v>
          </cell>
          <cell r="G3224">
            <v>0</v>
          </cell>
          <cell r="H3224">
            <v>0</v>
          </cell>
          <cell r="I3224">
            <v>0</v>
          </cell>
          <cell r="J3224">
            <v>0</v>
          </cell>
          <cell r="K3224">
            <v>0</v>
          </cell>
          <cell r="L3224">
            <v>0</v>
          </cell>
        </row>
        <row r="3225">
          <cell r="A3225" t="str">
            <v>LC3410 T= 11 CM</v>
          </cell>
          <cell r="C3225">
            <v>0</v>
          </cell>
          <cell r="D3225" t="str">
            <v>M2</v>
          </cell>
          <cell r="E3225">
            <v>0</v>
          </cell>
          <cell r="F3225">
            <v>0</v>
          </cell>
          <cell r="G3225">
            <v>0</v>
          </cell>
          <cell r="H3225">
            <v>0</v>
          </cell>
          <cell r="I3225">
            <v>0</v>
          </cell>
          <cell r="J3225">
            <v>0</v>
          </cell>
          <cell r="K3225">
            <v>0</v>
          </cell>
          <cell r="L3225">
            <v>0</v>
          </cell>
        </row>
        <row r="3226">
          <cell r="A3226" t="str">
            <v>LC3420 T= 12 CM</v>
          </cell>
          <cell r="C3226">
            <v>0</v>
          </cell>
          <cell r="D3226" t="str">
            <v>M2</v>
          </cell>
          <cell r="E3226">
            <v>0</v>
          </cell>
          <cell r="F3226">
            <v>0</v>
          </cell>
          <cell r="G3226">
            <v>0</v>
          </cell>
          <cell r="H3226">
            <v>0</v>
          </cell>
          <cell r="I3226">
            <v>0</v>
          </cell>
          <cell r="J3226">
            <v>0</v>
          </cell>
          <cell r="K3226">
            <v>0</v>
          </cell>
          <cell r="L3226">
            <v>0</v>
          </cell>
        </row>
        <row r="3227">
          <cell r="A3227" t="str">
            <v>LC3430 T= 13 CM</v>
          </cell>
          <cell r="C3227">
            <v>0</v>
          </cell>
          <cell r="D3227" t="str">
            <v>M2</v>
          </cell>
          <cell r="E3227">
            <v>0</v>
          </cell>
          <cell r="F3227">
            <v>0</v>
          </cell>
          <cell r="G3227">
            <v>0</v>
          </cell>
          <cell r="H3227">
            <v>0</v>
          </cell>
          <cell r="I3227">
            <v>0</v>
          </cell>
          <cell r="J3227">
            <v>0</v>
          </cell>
          <cell r="K3227">
            <v>0</v>
          </cell>
          <cell r="L3227">
            <v>0</v>
          </cell>
        </row>
        <row r="3228">
          <cell r="A3228" t="str">
            <v>LC3440 T= 14 CM</v>
          </cell>
          <cell r="C3228">
            <v>0</v>
          </cell>
          <cell r="D3228" t="str">
            <v>M2</v>
          </cell>
          <cell r="E3228">
            <v>0</v>
          </cell>
          <cell r="F3228">
            <v>0</v>
          </cell>
          <cell r="G3228">
            <v>0</v>
          </cell>
          <cell r="H3228">
            <v>0</v>
          </cell>
          <cell r="I3228">
            <v>0</v>
          </cell>
          <cell r="J3228">
            <v>0</v>
          </cell>
          <cell r="K3228">
            <v>0</v>
          </cell>
          <cell r="L3228">
            <v>0</v>
          </cell>
        </row>
        <row r="3229">
          <cell r="A3229" t="str">
            <v>LC3450 T= 15 CM</v>
          </cell>
          <cell r="C3229">
            <v>0</v>
          </cell>
          <cell r="D3229" t="str">
            <v>M2</v>
          </cell>
          <cell r="E3229">
            <v>0</v>
          </cell>
          <cell r="F3229">
            <v>0</v>
          </cell>
          <cell r="G3229">
            <v>0</v>
          </cell>
          <cell r="H3229">
            <v>0</v>
          </cell>
          <cell r="I3229">
            <v>0</v>
          </cell>
          <cell r="J3229">
            <v>0</v>
          </cell>
          <cell r="K3229">
            <v>0</v>
          </cell>
          <cell r="L3229">
            <v>0</v>
          </cell>
        </row>
        <row r="3230">
          <cell r="A3230" t="str">
            <v>LC3510 T= 16 CM</v>
          </cell>
          <cell r="C3230">
            <v>0</v>
          </cell>
          <cell r="D3230" t="str">
            <v>M2</v>
          </cell>
          <cell r="E3230">
            <v>0</v>
          </cell>
          <cell r="F3230">
            <v>0</v>
          </cell>
          <cell r="G3230">
            <v>0</v>
          </cell>
          <cell r="H3230">
            <v>0</v>
          </cell>
          <cell r="I3230">
            <v>0</v>
          </cell>
          <cell r="J3230">
            <v>0</v>
          </cell>
          <cell r="K3230">
            <v>0</v>
          </cell>
          <cell r="L3230">
            <v>0</v>
          </cell>
        </row>
        <row r="3231">
          <cell r="A3231" t="str">
            <v>LC3520 T= 17 CM</v>
          </cell>
          <cell r="C3231">
            <v>0</v>
          </cell>
          <cell r="D3231" t="str">
            <v>M2</v>
          </cell>
          <cell r="E3231">
            <v>0</v>
          </cell>
          <cell r="F3231">
            <v>0</v>
          </cell>
          <cell r="G3231">
            <v>0</v>
          </cell>
          <cell r="H3231">
            <v>0</v>
          </cell>
          <cell r="I3231">
            <v>0</v>
          </cell>
          <cell r="J3231">
            <v>0</v>
          </cell>
          <cell r="K3231">
            <v>0</v>
          </cell>
          <cell r="L3231">
            <v>0</v>
          </cell>
        </row>
        <row r="3232">
          <cell r="A3232" t="str">
            <v>LC3530 T= 18 CM</v>
          </cell>
          <cell r="C3232">
            <v>0</v>
          </cell>
          <cell r="D3232" t="str">
            <v>M2</v>
          </cell>
          <cell r="E3232">
            <v>0</v>
          </cell>
          <cell r="F3232">
            <v>0</v>
          </cell>
          <cell r="G3232">
            <v>0</v>
          </cell>
          <cell r="H3232">
            <v>0</v>
          </cell>
          <cell r="I3232">
            <v>0</v>
          </cell>
          <cell r="J3232">
            <v>0</v>
          </cell>
          <cell r="K3232">
            <v>0</v>
          </cell>
          <cell r="L3232">
            <v>0</v>
          </cell>
        </row>
        <row r="3233">
          <cell r="A3233" t="str">
            <v>LC3540 T= 19 CM</v>
          </cell>
          <cell r="C3233">
            <v>0</v>
          </cell>
          <cell r="D3233" t="str">
            <v>M2</v>
          </cell>
          <cell r="E3233">
            <v>0</v>
          </cell>
          <cell r="F3233">
            <v>0</v>
          </cell>
          <cell r="G3233">
            <v>0</v>
          </cell>
          <cell r="H3233">
            <v>0</v>
          </cell>
          <cell r="I3233">
            <v>0</v>
          </cell>
          <cell r="J3233">
            <v>0</v>
          </cell>
          <cell r="K3233">
            <v>0</v>
          </cell>
          <cell r="L3233">
            <v>0</v>
          </cell>
        </row>
        <row r="3234">
          <cell r="A3234" t="str">
            <v>LC3550 T= 20 CM</v>
          </cell>
          <cell r="C3234">
            <v>0</v>
          </cell>
          <cell r="D3234" t="str">
            <v>M2</v>
          </cell>
          <cell r="E3234">
            <v>0</v>
          </cell>
          <cell r="F3234">
            <v>0</v>
          </cell>
          <cell r="G3234">
            <v>0</v>
          </cell>
          <cell r="H3234">
            <v>0</v>
          </cell>
          <cell r="I3234">
            <v>0</v>
          </cell>
          <cell r="J3234">
            <v>0</v>
          </cell>
          <cell r="K3234">
            <v>0</v>
          </cell>
          <cell r="L3234">
            <v>0</v>
          </cell>
        </row>
        <row r="3235">
          <cell r="A3235" t="str">
            <v>LC3610 T= 21 CM</v>
          </cell>
          <cell r="C3235">
            <v>0</v>
          </cell>
          <cell r="D3235" t="str">
            <v>M2</v>
          </cell>
          <cell r="E3235">
            <v>0</v>
          </cell>
          <cell r="F3235">
            <v>0</v>
          </cell>
          <cell r="G3235">
            <v>0</v>
          </cell>
          <cell r="H3235">
            <v>0</v>
          </cell>
          <cell r="I3235">
            <v>0</v>
          </cell>
          <cell r="J3235">
            <v>0</v>
          </cell>
          <cell r="K3235">
            <v>0</v>
          </cell>
          <cell r="L3235">
            <v>0</v>
          </cell>
        </row>
        <row r="3236">
          <cell r="A3236" t="str">
            <v>LC3620 T= 22 CM</v>
          </cell>
          <cell r="C3236">
            <v>0</v>
          </cell>
          <cell r="D3236" t="str">
            <v>M2</v>
          </cell>
          <cell r="E3236">
            <v>0</v>
          </cell>
          <cell r="F3236">
            <v>0</v>
          </cell>
          <cell r="G3236">
            <v>0</v>
          </cell>
          <cell r="H3236">
            <v>0</v>
          </cell>
          <cell r="I3236">
            <v>0</v>
          </cell>
          <cell r="J3236">
            <v>0</v>
          </cell>
          <cell r="K3236">
            <v>0</v>
          </cell>
          <cell r="L3236">
            <v>0</v>
          </cell>
        </row>
        <row r="3237">
          <cell r="A3237" t="str">
            <v>LC3630 T= 23 CM</v>
          </cell>
          <cell r="C3237">
            <v>0</v>
          </cell>
          <cell r="D3237" t="str">
            <v>M2</v>
          </cell>
          <cell r="E3237">
            <v>0</v>
          </cell>
          <cell r="F3237">
            <v>0</v>
          </cell>
          <cell r="G3237">
            <v>0</v>
          </cell>
          <cell r="H3237">
            <v>0</v>
          </cell>
          <cell r="I3237">
            <v>0</v>
          </cell>
          <cell r="J3237">
            <v>0</v>
          </cell>
          <cell r="K3237">
            <v>0</v>
          </cell>
          <cell r="L3237">
            <v>0</v>
          </cell>
        </row>
        <row r="3238">
          <cell r="A3238" t="str">
            <v>LC3640 T= 24 CM</v>
          </cell>
          <cell r="C3238">
            <v>0</v>
          </cell>
          <cell r="D3238" t="str">
            <v>M2</v>
          </cell>
          <cell r="E3238">
            <v>0</v>
          </cell>
          <cell r="F3238">
            <v>0</v>
          </cell>
          <cell r="G3238">
            <v>0</v>
          </cell>
          <cell r="H3238">
            <v>0</v>
          </cell>
          <cell r="I3238">
            <v>0</v>
          </cell>
          <cell r="J3238">
            <v>0</v>
          </cell>
          <cell r="K3238">
            <v>0</v>
          </cell>
          <cell r="L3238">
            <v>0</v>
          </cell>
        </row>
        <row r="3239">
          <cell r="A3239" t="str">
            <v>LC3650 T= 25 CM</v>
          </cell>
          <cell r="C3239">
            <v>0</v>
          </cell>
          <cell r="D3239" t="str">
            <v>M2</v>
          </cell>
          <cell r="E3239">
            <v>0</v>
          </cell>
          <cell r="F3239">
            <v>0</v>
          </cell>
          <cell r="G3239">
            <v>0</v>
          </cell>
          <cell r="H3239">
            <v>0</v>
          </cell>
          <cell r="I3239">
            <v>0</v>
          </cell>
          <cell r="J3239">
            <v>0</v>
          </cell>
          <cell r="K3239">
            <v>0</v>
          </cell>
          <cell r="L3239">
            <v>0</v>
          </cell>
        </row>
        <row r="3240">
          <cell r="A3240" t="str">
            <v>LC3710 T= 26 CM</v>
          </cell>
          <cell r="C3240">
            <v>0</v>
          </cell>
          <cell r="D3240" t="str">
            <v>M2</v>
          </cell>
          <cell r="E3240">
            <v>0</v>
          </cell>
          <cell r="F3240">
            <v>0</v>
          </cell>
          <cell r="G3240">
            <v>0</v>
          </cell>
          <cell r="H3240">
            <v>0</v>
          </cell>
          <cell r="I3240">
            <v>0</v>
          </cell>
          <cell r="J3240">
            <v>0</v>
          </cell>
          <cell r="K3240">
            <v>0</v>
          </cell>
          <cell r="L3240">
            <v>0</v>
          </cell>
        </row>
        <row r="3241">
          <cell r="A3241" t="str">
            <v>LC3720 T= 27 CM</v>
          </cell>
          <cell r="C3241">
            <v>0</v>
          </cell>
          <cell r="D3241" t="str">
            <v>M2</v>
          </cell>
          <cell r="E3241">
            <v>0</v>
          </cell>
          <cell r="F3241">
            <v>0</v>
          </cell>
          <cell r="G3241">
            <v>0</v>
          </cell>
          <cell r="H3241">
            <v>0</v>
          </cell>
          <cell r="I3241">
            <v>0</v>
          </cell>
          <cell r="J3241">
            <v>0</v>
          </cell>
          <cell r="K3241">
            <v>0</v>
          </cell>
          <cell r="L3241">
            <v>0</v>
          </cell>
        </row>
        <row r="3242">
          <cell r="A3242" t="str">
            <v>LC3730 T= 28 CM</v>
          </cell>
          <cell r="C3242">
            <v>0</v>
          </cell>
          <cell r="D3242" t="str">
            <v>M2</v>
          </cell>
          <cell r="E3242">
            <v>0</v>
          </cell>
          <cell r="F3242">
            <v>0</v>
          </cell>
          <cell r="G3242">
            <v>0</v>
          </cell>
          <cell r="H3242">
            <v>0</v>
          </cell>
          <cell r="I3242">
            <v>0</v>
          </cell>
          <cell r="J3242">
            <v>0</v>
          </cell>
          <cell r="K3242">
            <v>0</v>
          </cell>
          <cell r="L3242">
            <v>0</v>
          </cell>
        </row>
        <row r="3243">
          <cell r="A3243" t="str">
            <v>LC3740 T= 29 CM</v>
          </cell>
          <cell r="C3243">
            <v>0</v>
          </cell>
          <cell r="D3243" t="str">
            <v>M2</v>
          </cell>
          <cell r="E3243">
            <v>0</v>
          </cell>
          <cell r="F3243">
            <v>0</v>
          </cell>
          <cell r="G3243">
            <v>0</v>
          </cell>
          <cell r="H3243">
            <v>0</v>
          </cell>
          <cell r="I3243">
            <v>0</v>
          </cell>
          <cell r="J3243">
            <v>0</v>
          </cell>
          <cell r="K3243">
            <v>0</v>
          </cell>
          <cell r="L3243">
            <v>0</v>
          </cell>
        </row>
        <row r="3244">
          <cell r="A3244" t="str">
            <v>LC3750 T= 30 CM</v>
          </cell>
          <cell r="C3244">
            <v>0</v>
          </cell>
          <cell r="D3244" t="str">
            <v>M2</v>
          </cell>
          <cell r="E3244">
            <v>0</v>
          </cell>
          <cell r="F3244">
            <v>0</v>
          </cell>
          <cell r="G3244">
            <v>0</v>
          </cell>
          <cell r="H3244">
            <v>0</v>
          </cell>
          <cell r="I3244">
            <v>0</v>
          </cell>
          <cell r="J3244">
            <v>0</v>
          </cell>
          <cell r="K3244">
            <v>0</v>
          </cell>
          <cell r="L3244">
            <v>0</v>
          </cell>
        </row>
        <row r="3245">
          <cell r="A3245" t="str">
            <v>LC3770 T= 41 CM</v>
          </cell>
          <cell r="C3245">
            <v>0</v>
          </cell>
          <cell r="D3245" t="str">
            <v>M2</v>
          </cell>
          <cell r="E3245">
            <v>0</v>
          </cell>
          <cell r="F3245">
            <v>0</v>
          </cell>
          <cell r="G3245">
            <v>0</v>
          </cell>
          <cell r="H3245">
            <v>0</v>
          </cell>
          <cell r="I3245">
            <v>0</v>
          </cell>
          <cell r="J3245">
            <v>0</v>
          </cell>
          <cell r="K3245">
            <v>0</v>
          </cell>
          <cell r="L3245">
            <v>0</v>
          </cell>
        </row>
        <row r="3246">
          <cell r="A3246" t="str">
            <v>LC3900 면고르기</v>
          </cell>
          <cell r="C3246">
            <v>0</v>
          </cell>
          <cell r="D3246" t="str">
            <v>TON</v>
          </cell>
          <cell r="E3246">
            <v>0</v>
          </cell>
          <cell r="F3246">
            <v>0</v>
          </cell>
          <cell r="G3246">
            <v>0</v>
          </cell>
          <cell r="H3246">
            <v>0</v>
          </cell>
          <cell r="I3246">
            <v>0</v>
          </cell>
          <cell r="J3246">
            <v>0</v>
          </cell>
          <cell r="K3246">
            <v>0</v>
          </cell>
          <cell r="L3246">
            <v>0</v>
          </cell>
        </row>
        <row r="3247">
          <cell r="A3247" t="str">
            <v>LC4000 표층</v>
          </cell>
          <cell r="C3247">
            <v>0</v>
          </cell>
          <cell r="E3247">
            <v>0</v>
          </cell>
          <cell r="F3247">
            <v>3500640</v>
          </cell>
          <cell r="G3247">
            <v>0</v>
          </cell>
          <cell r="H3247">
            <v>393360</v>
          </cell>
          <cell r="I3247">
            <v>0</v>
          </cell>
          <cell r="J3247">
            <v>136400</v>
          </cell>
          <cell r="K3247">
            <v>0</v>
          </cell>
          <cell r="L3247">
            <v>4030400</v>
          </cell>
        </row>
        <row r="3248">
          <cell r="A3248" t="str">
            <v>LC4110 T= 3.0 CM</v>
          </cell>
          <cell r="C3248">
            <v>0</v>
          </cell>
          <cell r="D3248" t="str">
            <v>M2</v>
          </cell>
          <cell r="E3248">
            <v>0</v>
          </cell>
          <cell r="F3248">
            <v>0</v>
          </cell>
          <cell r="G3248">
            <v>0</v>
          </cell>
          <cell r="H3248">
            <v>0</v>
          </cell>
          <cell r="I3248">
            <v>0</v>
          </cell>
          <cell r="J3248">
            <v>0</v>
          </cell>
          <cell r="K3248">
            <v>0</v>
          </cell>
          <cell r="L3248">
            <v>0</v>
          </cell>
        </row>
        <row r="3249">
          <cell r="A3249" t="str">
            <v>LC4210 T= 4.0 CM</v>
          </cell>
          <cell r="C3249">
            <v>0</v>
          </cell>
          <cell r="D3249" t="str">
            <v>M2</v>
          </cell>
          <cell r="E3249">
            <v>0</v>
          </cell>
          <cell r="F3249">
            <v>0</v>
          </cell>
          <cell r="G3249">
            <v>0</v>
          </cell>
          <cell r="H3249">
            <v>0</v>
          </cell>
          <cell r="I3249">
            <v>0</v>
          </cell>
          <cell r="J3249">
            <v>0</v>
          </cell>
          <cell r="K3249">
            <v>0</v>
          </cell>
          <cell r="L3249">
            <v>0</v>
          </cell>
        </row>
        <row r="3250">
          <cell r="A3250" t="str">
            <v>LC4220 T= 5.0 CM</v>
          </cell>
          <cell r="C3250">
            <v>880</v>
          </cell>
          <cell r="D3250" t="str">
            <v>M2</v>
          </cell>
          <cell r="E3250">
            <v>3978</v>
          </cell>
          <cell r="F3250">
            <v>3500640</v>
          </cell>
          <cell r="G3250">
            <v>447</v>
          </cell>
          <cell r="H3250">
            <v>393360</v>
          </cell>
          <cell r="I3250">
            <v>155</v>
          </cell>
          <cell r="J3250">
            <v>136400</v>
          </cell>
          <cell r="K3250">
            <v>4580</v>
          </cell>
          <cell r="L3250">
            <v>4030400</v>
          </cell>
          <cell r="M3250" t="str">
            <v>#.338</v>
          </cell>
        </row>
        <row r="3251">
          <cell r="A3251" t="str">
            <v>LC4230 T= 6.0 CM</v>
          </cell>
          <cell r="C3251">
            <v>0</v>
          </cell>
          <cell r="D3251" t="str">
            <v>M2</v>
          </cell>
          <cell r="E3251">
            <v>0</v>
          </cell>
          <cell r="F3251">
            <v>0</v>
          </cell>
          <cell r="G3251">
            <v>0</v>
          </cell>
          <cell r="H3251">
            <v>0</v>
          </cell>
          <cell r="I3251">
            <v>0</v>
          </cell>
          <cell r="J3251">
            <v>0</v>
          </cell>
          <cell r="K3251">
            <v>0</v>
          </cell>
          <cell r="L3251">
            <v>0</v>
          </cell>
        </row>
        <row r="3252">
          <cell r="A3252" t="str">
            <v>LC4310 T= 7.0 CM</v>
          </cell>
          <cell r="C3252">
            <v>0</v>
          </cell>
          <cell r="D3252" t="str">
            <v>M2</v>
          </cell>
          <cell r="E3252">
            <v>0</v>
          </cell>
          <cell r="F3252">
            <v>0</v>
          </cell>
          <cell r="G3252">
            <v>0</v>
          </cell>
          <cell r="H3252">
            <v>0</v>
          </cell>
          <cell r="I3252">
            <v>0</v>
          </cell>
          <cell r="J3252">
            <v>0</v>
          </cell>
          <cell r="K3252">
            <v>0</v>
          </cell>
          <cell r="L3252">
            <v>0</v>
          </cell>
        </row>
        <row r="3253">
          <cell r="A3253" t="str">
            <v>LC4320 T= 8.0 CM</v>
          </cell>
          <cell r="C3253">
            <v>0</v>
          </cell>
          <cell r="D3253" t="str">
            <v>M2</v>
          </cell>
          <cell r="E3253">
            <v>0</v>
          </cell>
          <cell r="F3253">
            <v>0</v>
          </cell>
          <cell r="G3253">
            <v>0</v>
          </cell>
          <cell r="H3253">
            <v>0</v>
          </cell>
          <cell r="I3253">
            <v>0</v>
          </cell>
          <cell r="J3253">
            <v>0</v>
          </cell>
          <cell r="K3253">
            <v>0</v>
          </cell>
          <cell r="L3253">
            <v>0</v>
          </cell>
        </row>
        <row r="3254">
          <cell r="A3254" t="str">
            <v>LC4330 T= 9.0 CM</v>
          </cell>
          <cell r="C3254">
            <v>0</v>
          </cell>
          <cell r="D3254" t="str">
            <v>M2</v>
          </cell>
          <cell r="E3254">
            <v>0</v>
          </cell>
          <cell r="F3254">
            <v>0</v>
          </cell>
          <cell r="G3254">
            <v>0</v>
          </cell>
          <cell r="H3254">
            <v>0</v>
          </cell>
          <cell r="I3254">
            <v>0</v>
          </cell>
          <cell r="J3254">
            <v>0</v>
          </cell>
          <cell r="K3254">
            <v>0</v>
          </cell>
          <cell r="L3254">
            <v>0</v>
          </cell>
        </row>
        <row r="3255">
          <cell r="A3255" t="str">
            <v>LC4340 T= 10.0CM</v>
          </cell>
          <cell r="C3255">
            <v>0</v>
          </cell>
          <cell r="D3255" t="str">
            <v>M2</v>
          </cell>
          <cell r="E3255">
            <v>0</v>
          </cell>
          <cell r="F3255">
            <v>0</v>
          </cell>
          <cell r="G3255">
            <v>0</v>
          </cell>
          <cell r="H3255">
            <v>0</v>
          </cell>
          <cell r="I3255">
            <v>0</v>
          </cell>
          <cell r="J3255">
            <v>0</v>
          </cell>
          <cell r="K3255">
            <v>0</v>
          </cell>
          <cell r="L3255">
            <v>0</v>
          </cell>
        </row>
        <row r="3256">
          <cell r="A3256" t="str">
            <v>LC4213 T= 4.0 CM</v>
          </cell>
          <cell r="B3256" t="str">
            <v>13 MM SMA</v>
          </cell>
          <cell r="C3256">
            <v>0</v>
          </cell>
          <cell r="D3256" t="str">
            <v>M2</v>
          </cell>
          <cell r="E3256">
            <v>0</v>
          </cell>
          <cell r="F3256">
            <v>0</v>
          </cell>
          <cell r="G3256">
            <v>0</v>
          </cell>
          <cell r="H3256">
            <v>0</v>
          </cell>
          <cell r="I3256">
            <v>0</v>
          </cell>
          <cell r="J3256">
            <v>0</v>
          </cell>
          <cell r="K3256">
            <v>0</v>
          </cell>
          <cell r="L3256">
            <v>0</v>
          </cell>
        </row>
        <row r="3257">
          <cell r="A3257" t="str">
            <v>LC4223 T= 5.0 CM</v>
          </cell>
          <cell r="B3257" t="str">
            <v>13 MM SMA</v>
          </cell>
          <cell r="C3257">
            <v>0</v>
          </cell>
          <cell r="D3257" t="str">
            <v>M2</v>
          </cell>
          <cell r="E3257">
            <v>0</v>
          </cell>
          <cell r="F3257">
            <v>0</v>
          </cell>
          <cell r="G3257">
            <v>0</v>
          </cell>
          <cell r="H3257">
            <v>0</v>
          </cell>
          <cell r="I3257">
            <v>0</v>
          </cell>
          <cell r="J3257">
            <v>0</v>
          </cell>
          <cell r="K3257">
            <v>0</v>
          </cell>
          <cell r="L3257">
            <v>0</v>
          </cell>
        </row>
        <row r="3258">
          <cell r="A3258" t="str">
            <v>LC4233 T= 6.0 CM</v>
          </cell>
          <cell r="B3258" t="str">
            <v>13 MM SMA</v>
          </cell>
          <cell r="C3258">
            <v>0</v>
          </cell>
          <cell r="D3258" t="str">
            <v>M2</v>
          </cell>
          <cell r="E3258">
            <v>0</v>
          </cell>
          <cell r="F3258">
            <v>0</v>
          </cell>
          <cell r="G3258">
            <v>0</v>
          </cell>
          <cell r="H3258">
            <v>0</v>
          </cell>
          <cell r="I3258">
            <v>0</v>
          </cell>
          <cell r="J3258">
            <v>0</v>
          </cell>
          <cell r="K3258">
            <v>0</v>
          </cell>
          <cell r="L3258">
            <v>0</v>
          </cell>
        </row>
        <row r="3259">
          <cell r="A3259" t="str">
            <v>LC4212 T= 4.0 CM</v>
          </cell>
          <cell r="B3259" t="str">
            <v>10 MM SMA</v>
          </cell>
          <cell r="C3259">
            <v>0</v>
          </cell>
          <cell r="D3259" t="str">
            <v>M2</v>
          </cell>
          <cell r="E3259">
            <v>0</v>
          </cell>
          <cell r="F3259">
            <v>0</v>
          </cell>
          <cell r="G3259">
            <v>0</v>
          </cell>
          <cell r="H3259">
            <v>0</v>
          </cell>
          <cell r="I3259">
            <v>0</v>
          </cell>
          <cell r="J3259">
            <v>0</v>
          </cell>
          <cell r="K3259">
            <v>0</v>
          </cell>
          <cell r="L3259">
            <v>0</v>
          </cell>
        </row>
        <row r="3260">
          <cell r="A3260" t="str">
            <v>LC4222 T= 5.0 CM</v>
          </cell>
          <cell r="B3260" t="str">
            <v>10 MM SMA</v>
          </cell>
          <cell r="C3260">
            <v>0</v>
          </cell>
          <cell r="D3260" t="str">
            <v>M2</v>
          </cell>
          <cell r="E3260">
            <v>0</v>
          </cell>
          <cell r="F3260">
            <v>0</v>
          </cell>
          <cell r="G3260">
            <v>0</v>
          </cell>
          <cell r="H3260">
            <v>0</v>
          </cell>
          <cell r="I3260">
            <v>0</v>
          </cell>
          <cell r="J3260">
            <v>0</v>
          </cell>
          <cell r="K3260">
            <v>0</v>
          </cell>
          <cell r="L3260">
            <v>0</v>
          </cell>
        </row>
        <row r="3261">
          <cell r="A3261" t="str">
            <v>LC4232 T= 6.0 CM</v>
          </cell>
          <cell r="B3261" t="str">
            <v>10 MM SMA</v>
          </cell>
          <cell r="C3261">
            <v>0</v>
          </cell>
          <cell r="D3261" t="str">
            <v>M2</v>
          </cell>
          <cell r="E3261">
            <v>0</v>
          </cell>
          <cell r="F3261">
            <v>0</v>
          </cell>
          <cell r="G3261">
            <v>0</v>
          </cell>
          <cell r="H3261">
            <v>0</v>
          </cell>
          <cell r="I3261">
            <v>0</v>
          </cell>
          <cell r="J3261">
            <v>0</v>
          </cell>
          <cell r="K3261">
            <v>0</v>
          </cell>
          <cell r="L3261">
            <v>0</v>
          </cell>
        </row>
        <row r="3262">
          <cell r="A3262" t="str">
            <v>LC4211 T= 4.0 CM</v>
          </cell>
          <cell r="B3262" t="str">
            <v>8 MM SMA</v>
          </cell>
          <cell r="C3262">
            <v>0</v>
          </cell>
          <cell r="D3262" t="str">
            <v>M2</v>
          </cell>
          <cell r="E3262">
            <v>0</v>
          </cell>
          <cell r="F3262">
            <v>0</v>
          </cell>
          <cell r="G3262">
            <v>0</v>
          </cell>
          <cell r="H3262">
            <v>0</v>
          </cell>
          <cell r="I3262">
            <v>0</v>
          </cell>
          <cell r="J3262">
            <v>0</v>
          </cell>
          <cell r="K3262">
            <v>0</v>
          </cell>
          <cell r="L3262">
            <v>0</v>
          </cell>
        </row>
        <row r="3263">
          <cell r="A3263" t="str">
            <v>LC4221 T= 5.0 CM</v>
          </cell>
          <cell r="B3263" t="str">
            <v>8 MM SMA</v>
          </cell>
          <cell r="C3263">
            <v>0</v>
          </cell>
          <cell r="D3263" t="str">
            <v>M2</v>
          </cell>
          <cell r="E3263">
            <v>0</v>
          </cell>
          <cell r="F3263">
            <v>0</v>
          </cell>
          <cell r="G3263">
            <v>0</v>
          </cell>
          <cell r="H3263">
            <v>0</v>
          </cell>
          <cell r="I3263">
            <v>0</v>
          </cell>
          <cell r="J3263">
            <v>0</v>
          </cell>
          <cell r="K3263">
            <v>0</v>
          </cell>
          <cell r="L3263">
            <v>0</v>
          </cell>
        </row>
        <row r="3264">
          <cell r="A3264" t="str">
            <v>LC4231 T= 6.0 CM</v>
          </cell>
          <cell r="B3264" t="str">
            <v>8 MM SMA</v>
          </cell>
          <cell r="C3264">
            <v>0</v>
          </cell>
          <cell r="D3264" t="str">
            <v>M2</v>
          </cell>
          <cell r="E3264">
            <v>0</v>
          </cell>
          <cell r="F3264">
            <v>0</v>
          </cell>
          <cell r="G3264">
            <v>0</v>
          </cell>
          <cell r="H3264">
            <v>0</v>
          </cell>
          <cell r="I3264">
            <v>0</v>
          </cell>
          <cell r="J3264">
            <v>0</v>
          </cell>
          <cell r="K3264">
            <v>0</v>
          </cell>
          <cell r="L3264">
            <v>0</v>
          </cell>
        </row>
        <row r="3265">
          <cell r="A3265" t="str">
            <v>LC4900 면고르기</v>
          </cell>
          <cell r="C3265">
            <v>0</v>
          </cell>
          <cell r="D3265" t="str">
            <v>TON</v>
          </cell>
          <cell r="E3265">
            <v>0</v>
          </cell>
          <cell r="F3265">
            <v>0</v>
          </cell>
          <cell r="G3265">
            <v>0</v>
          </cell>
          <cell r="H3265">
            <v>0</v>
          </cell>
          <cell r="I3265">
            <v>0</v>
          </cell>
          <cell r="J3265">
            <v>0</v>
          </cell>
          <cell r="K3265">
            <v>0</v>
          </cell>
          <cell r="L3265">
            <v>0</v>
          </cell>
        </row>
        <row r="3266">
          <cell r="A3266" t="str">
            <v>LC5000 중간층</v>
          </cell>
          <cell r="C3266">
            <v>0</v>
          </cell>
          <cell r="E3266">
            <v>0</v>
          </cell>
          <cell r="F3266">
            <v>0</v>
          </cell>
          <cell r="G3266">
            <v>0</v>
          </cell>
          <cell r="H3266">
            <v>0</v>
          </cell>
          <cell r="I3266">
            <v>0</v>
          </cell>
          <cell r="J3266">
            <v>0</v>
          </cell>
          <cell r="K3266">
            <v>0</v>
          </cell>
          <cell r="L3266">
            <v>0</v>
          </cell>
        </row>
        <row r="3267">
          <cell r="A3267" t="str">
            <v>LC5200 T= 3 ~ 6CM</v>
          </cell>
          <cell r="C3267">
            <v>0</v>
          </cell>
          <cell r="D3267" t="str">
            <v>M2</v>
          </cell>
          <cell r="E3267">
            <v>0</v>
          </cell>
          <cell r="F3267">
            <v>0</v>
          </cell>
          <cell r="G3267">
            <v>0</v>
          </cell>
          <cell r="H3267">
            <v>0</v>
          </cell>
          <cell r="I3267">
            <v>0</v>
          </cell>
          <cell r="J3267">
            <v>0</v>
          </cell>
          <cell r="K3267">
            <v>0</v>
          </cell>
          <cell r="L3267">
            <v>0</v>
          </cell>
        </row>
        <row r="3268">
          <cell r="A3268" t="str">
            <v>LC5300 T= 6 ~ 10CM</v>
          </cell>
          <cell r="C3268">
            <v>0</v>
          </cell>
          <cell r="D3268" t="str">
            <v>M2</v>
          </cell>
          <cell r="E3268">
            <v>0</v>
          </cell>
          <cell r="F3268">
            <v>0</v>
          </cell>
          <cell r="G3268">
            <v>0</v>
          </cell>
          <cell r="H3268">
            <v>0</v>
          </cell>
          <cell r="I3268">
            <v>0</v>
          </cell>
          <cell r="J3268">
            <v>0</v>
          </cell>
          <cell r="K3268">
            <v>0</v>
          </cell>
          <cell r="L3268">
            <v>0</v>
          </cell>
        </row>
        <row r="3269">
          <cell r="A3269" t="str">
            <v>LC5400 T= 10 ~ 15CM</v>
          </cell>
          <cell r="C3269">
            <v>0</v>
          </cell>
          <cell r="D3269" t="str">
            <v>M2</v>
          </cell>
          <cell r="E3269">
            <v>0</v>
          </cell>
          <cell r="F3269">
            <v>0</v>
          </cell>
          <cell r="G3269">
            <v>0</v>
          </cell>
          <cell r="H3269">
            <v>0</v>
          </cell>
          <cell r="I3269">
            <v>0</v>
          </cell>
          <cell r="J3269">
            <v>0</v>
          </cell>
          <cell r="K3269">
            <v>0</v>
          </cell>
          <cell r="L3269">
            <v>0</v>
          </cell>
        </row>
        <row r="3270">
          <cell r="A3270" t="str">
            <v>LC5900 면고르기</v>
          </cell>
          <cell r="C3270">
            <v>0</v>
          </cell>
          <cell r="D3270" t="str">
            <v>TON</v>
          </cell>
          <cell r="E3270">
            <v>0</v>
          </cell>
          <cell r="F3270">
            <v>0</v>
          </cell>
          <cell r="G3270">
            <v>0</v>
          </cell>
          <cell r="H3270">
            <v>0</v>
          </cell>
          <cell r="I3270">
            <v>0</v>
          </cell>
          <cell r="J3270">
            <v>0</v>
          </cell>
          <cell r="K3270">
            <v>0</v>
          </cell>
          <cell r="L3270">
            <v>0</v>
          </cell>
        </row>
        <row r="3271">
          <cell r="A3271" t="str">
            <v>LC6000 덧씌우기</v>
          </cell>
          <cell r="C3271">
            <v>0</v>
          </cell>
          <cell r="E3271">
            <v>0</v>
          </cell>
          <cell r="F3271">
            <v>0</v>
          </cell>
          <cell r="G3271">
            <v>0</v>
          </cell>
          <cell r="H3271">
            <v>0</v>
          </cell>
          <cell r="I3271">
            <v>0</v>
          </cell>
          <cell r="J3271">
            <v>0</v>
          </cell>
          <cell r="K3271">
            <v>0</v>
          </cell>
          <cell r="L3271">
            <v>0</v>
          </cell>
        </row>
        <row r="3272">
          <cell r="A3272" t="str">
            <v>LC6010 기층</v>
          </cell>
          <cell r="C3272">
            <v>0</v>
          </cell>
          <cell r="D3272" t="str">
            <v>TON</v>
          </cell>
          <cell r="E3272">
            <v>0</v>
          </cell>
          <cell r="F3272">
            <v>0</v>
          </cell>
          <cell r="G3272">
            <v>0</v>
          </cell>
          <cell r="H3272">
            <v>0</v>
          </cell>
          <cell r="I3272">
            <v>0</v>
          </cell>
          <cell r="J3272">
            <v>0</v>
          </cell>
          <cell r="K3272">
            <v>0</v>
          </cell>
          <cell r="L3272">
            <v>0</v>
          </cell>
        </row>
        <row r="3273">
          <cell r="A3273" t="str">
            <v>LC6020 표층</v>
          </cell>
          <cell r="C3273">
            <v>0</v>
          </cell>
          <cell r="D3273" t="str">
            <v>TON</v>
          </cell>
          <cell r="E3273">
            <v>0</v>
          </cell>
          <cell r="F3273">
            <v>0</v>
          </cell>
          <cell r="G3273">
            <v>0</v>
          </cell>
          <cell r="H3273">
            <v>0</v>
          </cell>
          <cell r="I3273">
            <v>0</v>
          </cell>
          <cell r="J3273">
            <v>0</v>
          </cell>
          <cell r="K3273">
            <v>0</v>
          </cell>
          <cell r="L3273">
            <v>0</v>
          </cell>
        </row>
        <row r="3274">
          <cell r="A3274" t="str">
            <v>LC7000 표면처리</v>
          </cell>
          <cell r="C3274">
            <v>0</v>
          </cell>
          <cell r="D3274" t="str">
            <v>TON</v>
          </cell>
          <cell r="E3274">
            <v>0</v>
          </cell>
          <cell r="F3274">
            <v>0</v>
          </cell>
          <cell r="G3274">
            <v>0</v>
          </cell>
          <cell r="H3274">
            <v>0</v>
          </cell>
          <cell r="I3274">
            <v>0</v>
          </cell>
          <cell r="J3274">
            <v>0</v>
          </cell>
          <cell r="K3274">
            <v>0</v>
          </cell>
          <cell r="L3274">
            <v>0</v>
          </cell>
        </row>
        <row r="3275">
          <cell r="A3275" t="str">
            <v>LC8000 특수포장</v>
          </cell>
          <cell r="C3275">
            <v>0</v>
          </cell>
          <cell r="E3275">
            <v>0</v>
          </cell>
          <cell r="F3275">
            <v>0</v>
          </cell>
          <cell r="G3275">
            <v>0</v>
          </cell>
          <cell r="H3275">
            <v>0</v>
          </cell>
          <cell r="I3275">
            <v>0</v>
          </cell>
          <cell r="J3275">
            <v>0</v>
          </cell>
          <cell r="K3275">
            <v>0</v>
          </cell>
          <cell r="L3275">
            <v>0</v>
          </cell>
        </row>
        <row r="3276">
          <cell r="A3276" t="str">
            <v>LC8100 투수성포장</v>
          </cell>
          <cell r="C3276">
            <v>0</v>
          </cell>
          <cell r="D3276" t="str">
            <v>M2</v>
          </cell>
          <cell r="E3276">
            <v>0</v>
          </cell>
          <cell r="F3276">
            <v>0</v>
          </cell>
          <cell r="G3276">
            <v>0</v>
          </cell>
          <cell r="H3276">
            <v>0</v>
          </cell>
          <cell r="I3276">
            <v>0</v>
          </cell>
          <cell r="J3276">
            <v>0</v>
          </cell>
          <cell r="K3276">
            <v>0</v>
          </cell>
          <cell r="L3276">
            <v>0</v>
          </cell>
        </row>
        <row r="3277">
          <cell r="A3277" t="str">
            <v>LC8200 미끄럼방지포장</v>
          </cell>
          <cell r="C3277">
            <v>0</v>
          </cell>
          <cell r="D3277" t="str">
            <v>M2</v>
          </cell>
          <cell r="E3277">
            <v>0</v>
          </cell>
          <cell r="F3277">
            <v>0</v>
          </cell>
          <cell r="G3277">
            <v>0</v>
          </cell>
          <cell r="H3277">
            <v>0</v>
          </cell>
          <cell r="I3277">
            <v>0</v>
          </cell>
          <cell r="J3277">
            <v>0</v>
          </cell>
          <cell r="K3277">
            <v>0</v>
          </cell>
          <cell r="L3277">
            <v>0</v>
          </cell>
        </row>
        <row r="3278">
          <cell r="A3278" t="str">
            <v>LC8300 내마모성포장</v>
          </cell>
          <cell r="C3278">
            <v>0</v>
          </cell>
          <cell r="D3278" t="str">
            <v>M2</v>
          </cell>
          <cell r="E3278">
            <v>0</v>
          </cell>
          <cell r="F3278">
            <v>0</v>
          </cell>
          <cell r="G3278">
            <v>0</v>
          </cell>
          <cell r="H3278">
            <v>0</v>
          </cell>
          <cell r="I3278">
            <v>0</v>
          </cell>
          <cell r="J3278">
            <v>0</v>
          </cell>
          <cell r="K3278">
            <v>0</v>
          </cell>
          <cell r="L3278">
            <v>0</v>
          </cell>
        </row>
        <row r="3279">
          <cell r="A3279" t="str">
            <v>LC8400 교면포장</v>
          </cell>
          <cell r="B3279" t="str">
            <v>교량접속 및 완충슬래브</v>
          </cell>
          <cell r="C3279">
            <v>0</v>
          </cell>
          <cell r="E3279">
            <v>0</v>
          </cell>
          <cell r="F3279">
            <v>0</v>
          </cell>
          <cell r="G3279">
            <v>0</v>
          </cell>
          <cell r="H3279">
            <v>0</v>
          </cell>
          <cell r="I3279">
            <v>0</v>
          </cell>
          <cell r="J3279">
            <v>0</v>
          </cell>
          <cell r="K3279">
            <v>0</v>
          </cell>
          <cell r="L3279">
            <v>0</v>
          </cell>
        </row>
        <row r="3280">
          <cell r="A3280" t="str">
            <v>LC8413 T= 4.0 CM</v>
          </cell>
          <cell r="B3280" t="str">
            <v>13 MM SMA</v>
          </cell>
          <cell r="C3280">
            <v>0</v>
          </cell>
          <cell r="D3280" t="str">
            <v>M2</v>
          </cell>
          <cell r="E3280">
            <v>0</v>
          </cell>
          <cell r="F3280">
            <v>0</v>
          </cell>
          <cell r="G3280">
            <v>0</v>
          </cell>
          <cell r="H3280">
            <v>0</v>
          </cell>
          <cell r="I3280">
            <v>0</v>
          </cell>
          <cell r="J3280">
            <v>0</v>
          </cell>
          <cell r="K3280">
            <v>0</v>
          </cell>
          <cell r="L3280">
            <v>0</v>
          </cell>
        </row>
        <row r="3281">
          <cell r="A3281" t="str">
            <v>LC8423 T= 5.0 CM</v>
          </cell>
          <cell r="B3281" t="str">
            <v>13 MM SMA</v>
          </cell>
          <cell r="C3281">
            <v>0</v>
          </cell>
          <cell r="D3281" t="str">
            <v>M2</v>
          </cell>
          <cell r="E3281">
            <v>0</v>
          </cell>
          <cell r="F3281">
            <v>0</v>
          </cell>
          <cell r="G3281">
            <v>0</v>
          </cell>
          <cell r="H3281">
            <v>0</v>
          </cell>
          <cell r="I3281">
            <v>0</v>
          </cell>
          <cell r="J3281">
            <v>0</v>
          </cell>
          <cell r="K3281">
            <v>0</v>
          </cell>
          <cell r="L3281">
            <v>0</v>
          </cell>
        </row>
        <row r="3282">
          <cell r="A3282" t="str">
            <v>LC8433 T= 6.0 CM</v>
          </cell>
          <cell r="B3282" t="str">
            <v>13 MM SMA</v>
          </cell>
          <cell r="C3282">
            <v>0</v>
          </cell>
          <cell r="D3282" t="str">
            <v>M2</v>
          </cell>
          <cell r="E3282">
            <v>0</v>
          </cell>
          <cell r="F3282">
            <v>0</v>
          </cell>
          <cell r="G3282">
            <v>0</v>
          </cell>
          <cell r="H3282">
            <v>0</v>
          </cell>
          <cell r="I3282">
            <v>0</v>
          </cell>
          <cell r="J3282">
            <v>0</v>
          </cell>
          <cell r="K3282">
            <v>0</v>
          </cell>
          <cell r="L3282">
            <v>0</v>
          </cell>
        </row>
        <row r="3283">
          <cell r="A3283" t="str">
            <v>LC8412 T= 4.0 CM</v>
          </cell>
          <cell r="B3283" t="str">
            <v>10 MM SMA</v>
          </cell>
          <cell r="C3283">
            <v>0</v>
          </cell>
          <cell r="D3283" t="str">
            <v>M2</v>
          </cell>
          <cell r="E3283">
            <v>0</v>
          </cell>
          <cell r="F3283">
            <v>0</v>
          </cell>
          <cell r="G3283">
            <v>0</v>
          </cell>
          <cell r="H3283">
            <v>0</v>
          </cell>
          <cell r="I3283">
            <v>0</v>
          </cell>
          <cell r="J3283">
            <v>0</v>
          </cell>
          <cell r="K3283">
            <v>0</v>
          </cell>
          <cell r="L3283">
            <v>0</v>
          </cell>
        </row>
        <row r="3284">
          <cell r="A3284" t="str">
            <v>LC8422 T= 5.0 CM</v>
          </cell>
          <cell r="B3284" t="str">
            <v>10 MM SMA</v>
          </cell>
          <cell r="C3284">
            <v>0</v>
          </cell>
          <cell r="D3284" t="str">
            <v>M2</v>
          </cell>
          <cell r="E3284">
            <v>0</v>
          </cell>
          <cell r="F3284">
            <v>0</v>
          </cell>
          <cell r="G3284">
            <v>0</v>
          </cell>
          <cell r="H3284">
            <v>0</v>
          </cell>
          <cell r="I3284">
            <v>0</v>
          </cell>
          <cell r="J3284">
            <v>0</v>
          </cell>
          <cell r="K3284">
            <v>0</v>
          </cell>
          <cell r="L3284">
            <v>0</v>
          </cell>
        </row>
        <row r="3285">
          <cell r="A3285" t="str">
            <v>LC8432 T= 6.0 CM</v>
          </cell>
          <cell r="B3285" t="str">
            <v>10 MM SMA</v>
          </cell>
          <cell r="C3285">
            <v>0</v>
          </cell>
          <cell r="D3285" t="str">
            <v>M2</v>
          </cell>
          <cell r="E3285">
            <v>0</v>
          </cell>
          <cell r="F3285">
            <v>0</v>
          </cell>
          <cell r="G3285">
            <v>0</v>
          </cell>
          <cell r="H3285">
            <v>0</v>
          </cell>
          <cell r="I3285">
            <v>0</v>
          </cell>
          <cell r="J3285">
            <v>0</v>
          </cell>
          <cell r="K3285">
            <v>0</v>
          </cell>
          <cell r="L3285">
            <v>0</v>
          </cell>
        </row>
        <row r="3286">
          <cell r="A3286" t="str">
            <v>LC8411 T= 4.0 CM</v>
          </cell>
          <cell r="B3286" t="str">
            <v>8 MM SMA</v>
          </cell>
          <cell r="C3286">
            <v>0</v>
          </cell>
          <cell r="D3286" t="str">
            <v>M2</v>
          </cell>
          <cell r="E3286">
            <v>0</v>
          </cell>
          <cell r="F3286">
            <v>0</v>
          </cell>
          <cell r="G3286">
            <v>0</v>
          </cell>
          <cell r="H3286">
            <v>0</v>
          </cell>
          <cell r="I3286">
            <v>0</v>
          </cell>
          <cell r="J3286">
            <v>0</v>
          </cell>
          <cell r="K3286">
            <v>0</v>
          </cell>
          <cell r="L3286">
            <v>0</v>
          </cell>
        </row>
        <row r="3287">
          <cell r="A3287" t="str">
            <v>LC8421 T= 5.0 CM</v>
          </cell>
          <cell r="B3287" t="str">
            <v>8 MM SMA</v>
          </cell>
          <cell r="C3287">
            <v>0</v>
          </cell>
          <cell r="D3287" t="str">
            <v>M2</v>
          </cell>
          <cell r="E3287">
            <v>0</v>
          </cell>
          <cell r="F3287">
            <v>0</v>
          </cell>
          <cell r="G3287">
            <v>0</v>
          </cell>
          <cell r="H3287">
            <v>0</v>
          </cell>
          <cell r="I3287">
            <v>0</v>
          </cell>
          <cell r="J3287">
            <v>0</v>
          </cell>
          <cell r="K3287">
            <v>0</v>
          </cell>
          <cell r="L3287">
            <v>0</v>
          </cell>
        </row>
        <row r="3288">
          <cell r="A3288" t="str">
            <v>LC8431 T= 6.0 CM</v>
          </cell>
          <cell r="B3288" t="str">
            <v>8 MM SMA</v>
          </cell>
          <cell r="C3288">
            <v>0</v>
          </cell>
          <cell r="D3288" t="str">
            <v>M2</v>
          </cell>
          <cell r="E3288">
            <v>0</v>
          </cell>
          <cell r="F3288">
            <v>0</v>
          </cell>
          <cell r="G3288">
            <v>0</v>
          </cell>
          <cell r="H3288">
            <v>0</v>
          </cell>
          <cell r="I3288">
            <v>0</v>
          </cell>
          <cell r="J3288">
            <v>0</v>
          </cell>
          <cell r="K3288">
            <v>0</v>
          </cell>
          <cell r="L3288">
            <v>0</v>
          </cell>
        </row>
        <row r="3289">
          <cell r="A3289" t="str">
            <v>LC8414 T= 4.0 CM</v>
          </cell>
          <cell r="B3289" t="str">
            <v>조정WC-3</v>
          </cell>
          <cell r="C3289">
            <v>0</v>
          </cell>
          <cell r="D3289" t="str">
            <v>M2</v>
          </cell>
          <cell r="E3289">
            <v>0</v>
          </cell>
          <cell r="F3289">
            <v>0</v>
          </cell>
          <cell r="G3289">
            <v>0</v>
          </cell>
          <cell r="H3289">
            <v>0</v>
          </cell>
          <cell r="I3289">
            <v>0</v>
          </cell>
          <cell r="J3289">
            <v>0</v>
          </cell>
          <cell r="K3289">
            <v>0</v>
          </cell>
          <cell r="L3289">
            <v>0</v>
          </cell>
        </row>
        <row r="3290">
          <cell r="A3290" t="str">
            <v>LC8424 T= 5.0 CM</v>
          </cell>
          <cell r="B3290" t="str">
            <v>조정WC-3</v>
          </cell>
          <cell r="C3290">
            <v>0</v>
          </cell>
          <cell r="D3290" t="str">
            <v>M2</v>
          </cell>
          <cell r="E3290">
            <v>0</v>
          </cell>
          <cell r="F3290">
            <v>0</v>
          </cell>
          <cell r="G3290">
            <v>0</v>
          </cell>
          <cell r="H3290">
            <v>0</v>
          </cell>
          <cell r="I3290">
            <v>0</v>
          </cell>
          <cell r="J3290">
            <v>0</v>
          </cell>
          <cell r="K3290">
            <v>0</v>
          </cell>
          <cell r="L3290">
            <v>0</v>
          </cell>
        </row>
        <row r="3291">
          <cell r="A3291" t="str">
            <v>LC8434 T= 6.0 CM</v>
          </cell>
          <cell r="B3291" t="str">
            <v>조정WC-3</v>
          </cell>
          <cell r="C3291">
            <v>0</v>
          </cell>
          <cell r="D3291" t="str">
            <v>M2</v>
          </cell>
          <cell r="E3291">
            <v>0</v>
          </cell>
          <cell r="F3291">
            <v>0</v>
          </cell>
          <cell r="G3291">
            <v>0</v>
          </cell>
          <cell r="H3291">
            <v>0</v>
          </cell>
          <cell r="I3291">
            <v>0</v>
          </cell>
          <cell r="J3291">
            <v>0</v>
          </cell>
          <cell r="K3291">
            <v>0</v>
          </cell>
          <cell r="L3291">
            <v>0</v>
          </cell>
        </row>
        <row r="3292">
          <cell r="A3292" t="str">
            <v>LC8444 T= 5.0 CM</v>
          </cell>
          <cell r="B3292" t="str">
            <v>LMC</v>
          </cell>
          <cell r="C3292">
            <v>0</v>
          </cell>
          <cell r="D3292" t="str">
            <v>M2</v>
          </cell>
          <cell r="E3292">
            <v>0</v>
          </cell>
          <cell r="F3292">
            <v>0</v>
          </cell>
          <cell r="G3292">
            <v>0</v>
          </cell>
          <cell r="H3292">
            <v>0</v>
          </cell>
          <cell r="I3292">
            <v>0</v>
          </cell>
          <cell r="J3292">
            <v>0</v>
          </cell>
          <cell r="K3292">
            <v>0</v>
          </cell>
          <cell r="L3292">
            <v>0</v>
          </cell>
        </row>
        <row r="3293">
          <cell r="A3293" t="str">
            <v>LC8500 오일샌드</v>
          </cell>
          <cell r="C3293">
            <v>0</v>
          </cell>
          <cell r="D3293" t="str">
            <v>M2</v>
          </cell>
          <cell r="E3293">
            <v>0</v>
          </cell>
          <cell r="F3293">
            <v>0</v>
          </cell>
          <cell r="G3293">
            <v>0</v>
          </cell>
          <cell r="H3293">
            <v>0</v>
          </cell>
          <cell r="I3293">
            <v>0</v>
          </cell>
          <cell r="J3293">
            <v>0</v>
          </cell>
          <cell r="K3293">
            <v>0</v>
          </cell>
          <cell r="L3293">
            <v>0</v>
          </cell>
        </row>
        <row r="3294">
          <cell r="A3294" t="str">
            <v>LC8454 T= 8.0 CM</v>
          </cell>
          <cell r="C3294">
            <v>0</v>
          </cell>
          <cell r="D3294" t="str">
            <v>M2</v>
          </cell>
          <cell r="E3294">
            <v>0</v>
          </cell>
          <cell r="F3294">
            <v>0</v>
          </cell>
          <cell r="G3294">
            <v>0</v>
          </cell>
          <cell r="H3294">
            <v>0</v>
          </cell>
          <cell r="I3294">
            <v>0</v>
          </cell>
          <cell r="J3294">
            <v>0</v>
          </cell>
          <cell r="K3294">
            <v>0</v>
          </cell>
          <cell r="L3294">
            <v>0</v>
          </cell>
        </row>
        <row r="3295">
          <cell r="A3295" t="str">
            <v>LE 콘크리트포장줄눈</v>
          </cell>
          <cell r="C3295">
            <v>0</v>
          </cell>
          <cell r="E3295">
            <v>0</v>
          </cell>
          <cell r="F3295">
            <v>219425377</v>
          </cell>
          <cell r="G3295">
            <v>0</v>
          </cell>
          <cell r="H3295">
            <v>180085471</v>
          </cell>
          <cell r="I3295">
            <v>0</v>
          </cell>
          <cell r="J3295">
            <v>7970925</v>
          </cell>
          <cell r="K3295">
            <v>0</v>
          </cell>
          <cell r="L3295">
            <v>407481773</v>
          </cell>
        </row>
        <row r="3296">
          <cell r="A3296" t="str">
            <v>LE1000 세로줄눈</v>
          </cell>
          <cell r="C3296">
            <v>0</v>
          </cell>
          <cell r="E3296">
            <v>0</v>
          </cell>
          <cell r="F3296">
            <v>36260256</v>
          </cell>
          <cell r="G3296">
            <v>0</v>
          </cell>
          <cell r="H3296">
            <v>75682666</v>
          </cell>
          <cell r="I3296">
            <v>0</v>
          </cell>
          <cell r="J3296">
            <v>1498226</v>
          </cell>
          <cell r="K3296">
            <v>0</v>
          </cell>
          <cell r="L3296">
            <v>113441148</v>
          </cell>
        </row>
        <row r="3297">
          <cell r="A3297" t="str">
            <v>LE1100 본선</v>
          </cell>
          <cell r="C3297">
            <v>0</v>
          </cell>
          <cell r="E3297">
            <v>0</v>
          </cell>
          <cell r="F3297">
            <v>31890848</v>
          </cell>
          <cell r="G3297">
            <v>0</v>
          </cell>
          <cell r="H3297">
            <v>67635104</v>
          </cell>
          <cell r="I3297">
            <v>0</v>
          </cell>
          <cell r="J3297">
            <v>1374483</v>
          </cell>
          <cell r="K3297">
            <v>0</v>
          </cell>
          <cell r="L3297">
            <v>100900435</v>
          </cell>
        </row>
        <row r="3298">
          <cell r="A3298" t="str">
            <v>LE1122 2차로용(형식1-1,1-2)</v>
          </cell>
          <cell r="B3298" t="str">
            <v>T= 30 CM</v>
          </cell>
          <cell r="C3298">
            <v>14129</v>
          </cell>
          <cell r="D3298" t="str">
            <v>M</v>
          </cell>
          <cell r="E3298">
            <v>2206</v>
          </cell>
          <cell r="F3298">
            <v>31168574</v>
          </cell>
          <cell r="G3298">
            <v>4342</v>
          </cell>
          <cell r="H3298">
            <v>61348118</v>
          </cell>
          <cell r="I3298">
            <v>93</v>
          </cell>
          <cell r="J3298">
            <v>1313997</v>
          </cell>
          <cell r="K3298">
            <v>6641</v>
          </cell>
          <cell r="L3298">
            <v>93830689</v>
          </cell>
          <cell r="M3298" t="str">
            <v>#.339</v>
          </cell>
        </row>
        <row r="3299">
          <cell r="A3299" t="str">
            <v>LE1123 2차로용(형식1-1,1-2)</v>
          </cell>
          <cell r="B3299" t="str">
            <v>T= 33 CM</v>
          </cell>
          <cell r="C3299">
            <v>0</v>
          </cell>
          <cell r="D3299" t="str">
            <v>M</v>
          </cell>
          <cell r="E3299">
            <v>0</v>
          </cell>
          <cell r="F3299">
            <v>0</v>
          </cell>
          <cell r="G3299">
            <v>0</v>
          </cell>
          <cell r="H3299">
            <v>0</v>
          </cell>
          <cell r="I3299">
            <v>0</v>
          </cell>
          <cell r="J3299">
            <v>0</v>
          </cell>
          <cell r="K3299">
            <v>0</v>
          </cell>
          <cell r="L3299">
            <v>0</v>
          </cell>
        </row>
        <row r="3300">
          <cell r="A3300" t="str">
            <v>LE1124 L형측구및다이크(형식1-5)</v>
          </cell>
          <cell r="C3300">
            <v>3558</v>
          </cell>
          <cell r="D3300" t="str">
            <v>M</v>
          </cell>
          <cell r="E3300">
            <v>203</v>
          </cell>
          <cell r="F3300">
            <v>722274</v>
          </cell>
          <cell r="G3300">
            <v>1767</v>
          </cell>
          <cell r="H3300">
            <v>6286986</v>
          </cell>
          <cell r="I3300">
            <v>17</v>
          </cell>
          <cell r="J3300">
            <v>60486</v>
          </cell>
          <cell r="K3300">
            <v>1987</v>
          </cell>
          <cell r="L3300">
            <v>7069746</v>
          </cell>
          <cell r="M3300" t="str">
            <v>#.340</v>
          </cell>
        </row>
        <row r="3301">
          <cell r="A3301" t="str">
            <v>LE1200 연결로(형식1-3)</v>
          </cell>
          <cell r="C3301">
            <v>0</v>
          </cell>
          <cell r="D3301" t="str">
            <v>M</v>
          </cell>
          <cell r="E3301">
            <v>0</v>
          </cell>
          <cell r="F3301">
            <v>0</v>
          </cell>
          <cell r="G3301">
            <v>0</v>
          </cell>
          <cell r="H3301">
            <v>0</v>
          </cell>
          <cell r="I3301">
            <v>0</v>
          </cell>
          <cell r="J3301">
            <v>0</v>
          </cell>
          <cell r="K3301">
            <v>0</v>
          </cell>
          <cell r="L3301">
            <v>0</v>
          </cell>
        </row>
        <row r="3302">
          <cell r="A3302" t="str">
            <v>LE1500 중분대 기초(형식1-4)</v>
          </cell>
          <cell r="C3302">
            <v>4267</v>
          </cell>
          <cell r="D3302" t="str">
            <v>M</v>
          </cell>
          <cell r="E3302">
            <v>1024</v>
          </cell>
          <cell r="F3302">
            <v>4369408</v>
          </cell>
          <cell r="G3302">
            <v>1886</v>
          </cell>
          <cell r="H3302">
            <v>8047562</v>
          </cell>
          <cell r="I3302">
            <v>29</v>
          </cell>
          <cell r="J3302">
            <v>123743</v>
          </cell>
          <cell r="K3302">
            <v>2939</v>
          </cell>
          <cell r="L3302">
            <v>12540713</v>
          </cell>
          <cell r="M3302" t="str">
            <v>#.341</v>
          </cell>
        </row>
        <row r="3303">
          <cell r="A3303" t="str">
            <v>LE1600 기존 확장부</v>
          </cell>
          <cell r="C3303">
            <v>0</v>
          </cell>
          <cell r="D3303" t="str">
            <v>M</v>
          </cell>
          <cell r="E3303">
            <v>0</v>
          </cell>
          <cell r="F3303">
            <v>0</v>
          </cell>
          <cell r="G3303">
            <v>0</v>
          </cell>
          <cell r="H3303">
            <v>0</v>
          </cell>
          <cell r="I3303">
            <v>0</v>
          </cell>
          <cell r="J3303">
            <v>0</v>
          </cell>
          <cell r="K3303">
            <v>0</v>
          </cell>
          <cell r="L3303">
            <v>0</v>
          </cell>
        </row>
        <row r="3304">
          <cell r="A3304" t="str">
            <v>LE2000 팽창줄눈</v>
          </cell>
          <cell r="C3304">
            <v>0</v>
          </cell>
          <cell r="E3304">
            <v>0</v>
          </cell>
          <cell r="F3304">
            <v>6532336</v>
          </cell>
          <cell r="G3304">
            <v>0</v>
          </cell>
          <cell r="H3304">
            <v>4673141</v>
          </cell>
          <cell r="I3304">
            <v>0</v>
          </cell>
          <cell r="J3304">
            <v>138825</v>
          </cell>
          <cell r="K3304">
            <v>0</v>
          </cell>
          <cell r="L3304">
            <v>11344302</v>
          </cell>
        </row>
        <row r="3305">
          <cell r="A3305" t="str">
            <v>LE2100 본선</v>
          </cell>
          <cell r="C3305">
            <v>0</v>
          </cell>
          <cell r="E3305">
            <v>0</v>
          </cell>
          <cell r="F3305">
            <v>2536769</v>
          </cell>
          <cell r="G3305">
            <v>0</v>
          </cell>
          <cell r="H3305">
            <v>2032646</v>
          </cell>
          <cell r="I3305">
            <v>0</v>
          </cell>
          <cell r="J3305">
            <v>50629</v>
          </cell>
          <cell r="K3305">
            <v>0</v>
          </cell>
          <cell r="L3305">
            <v>4620044</v>
          </cell>
        </row>
        <row r="3306">
          <cell r="A3306" t="str">
            <v>LE2122 2차로용(형식3-1,3-2)</v>
          </cell>
          <cell r="B3306" t="str">
            <v>T=30CM</v>
          </cell>
          <cell r="C3306">
            <v>197</v>
          </cell>
          <cell r="D3306" t="str">
            <v>M</v>
          </cell>
          <cell r="E3306">
            <v>12877</v>
          </cell>
          <cell r="F3306">
            <v>2536769</v>
          </cell>
          <cell r="G3306">
            <v>10318</v>
          </cell>
          <cell r="H3306">
            <v>2032646</v>
          </cell>
          <cell r="I3306">
            <v>257</v>
          </cell>
          <cell r="J3306">
            <v>50629</v>
          </cell>
          <cell r="K3306">
            <v>23452</v>
          </cell>
          <cell r="L3306">
            <v>4620044</v>
          </cell>
          <cell r="M3306" t="str">
            <v>#.342</v>
          </cell>
        </row>
        <row r="3307">
          <cell r="A3307" t="str">
            <v>LE2123 2차로용(형식3-1,3-2)</v>
          </cell>
          <cell r="B3307" t="str">
            <v>T=33CM</v>
          </cell>
          <cell r="C3307">
            <v>0</v>
          </cell>
          <cell r="D3307" t="str">
            <v>M</v>
          </cell>
          <cell r="E3307">
            <v>0</v>
          </cell>
          <cell r="F3307">
            <v>0</v>
          </cell>
          <cell r="G3307">
            <v>0</v>
          </cell>
          <cell r="H3307">
            <v>0</v>
          </cell>
          <cell r="I3307">
            <v>0</v>
          </cell>
          <cell r="J3307">
            <v>0</v>
          </cell>
          <cell r="K3307">
            <v>0</v>
          </cell>
          <cell r="L3307">
            <v>0</v>
          </cell>
        </row>
        <row r="3308">
          <cell r="A3308" t="str">
            <v>LE2132 3차로용(형식3-1-1,3-1-2)</v>
          </cell>
          <cell r="B3308" t="str">
            <v>(3-2)T=30CM</v>
          </cell>
          <cell r="C3308">
            <v>0</v>
          </cell>
          <cell r="D3308" t="str">
            <v>M</v>
          </cell>
          <cell r="E3308">
            <v>0</v>
          </cell>
          <cell r="F3308">
            <v>0</v>
          </cell>
          <cell r="G3308">
            <v>0</v>
          </cell>
          <cell r="H3308">
            <v>0</v>
          </cell>
          <cell r="I3308">
            <v>0</v>
          </cell>
          <cell r="J3308">
            <v>0</v>
          </cell>
          <cell r="K3308">
            <v>0</v>
          </cell>
          <cell r="L3308">
            <v>0</v>
          </cell>
        </row>
        <row r="3309">
          <cell r="A3309" t="str">
            <v>LE2133 3차로용(형식3-1-1,3-1-2)</v>
          </cell>
          <cell r="B3309" t="str">
            <v>(3-2)T=33CM</v>
          </cell>
          <cell r="C3309">
            <v>0</v>
          </cell>
          <cell r="D3309" t="str">
            <v>M</v>
          </cell>
          <cell r="E3309">
            <v>0</v>
          </cell>
          <cell r="F3309">
            <v>0</v>
          </cell>
          <cell r="G3309">
            <v>0</v>
          </cell>
          <cell r="H3309">
            <v>0</v>
          </cell>
          <cell r="I3309">
            <v>0</v>
          </cell>
          <cell r="J3309">
            <v>0</v>
          </cell>
          <cell r="K3309">
            <v>0</v>
          </cell>
          <cell r="L3309">
            <v>0</v>
          </cell>
        </row>
        <row r="3310">
          <cell r="A3310" t="str">
            <v>LE2142 4차로용(형식3-1-1,3-1-2)</v>
          </cell>
          <cell r="B3310" t="str">
            <v>(3-2-1,3-2-2)T=30CM</v>
          </cell>
          <cell r="C3310">
            <v>0</v>
          </cell>
          <cell r="D3310" t="str">
            <v>M</v>
          </cell>
          <cell r="E3310">
            <v>0</v>
          </cell>
          <cell r="F3310">
            <v>0</v>
          </cell>
          <cell r="G3310">
            <v>0</v>
          </cell>
          <cell r="H3310">
            <v>0</v>
          </cell>
          <cell r="I3310">
            <v>0</v>
          </cell>
          <cell r="J3310">
            <v>0</v>
          </cell>
          <cell r="K3310">
            <v>0</v>
          </cell>
          <cell r="L3310">
            <v>0</v>
          </cell>
        </row>
        <row r="3311">
          <cell r="A3311" t="str">
            <v>LE2143 4차로용(형식3-1-1,3-1-2)</v>
          </cell>
          <cell r="B3311" t="str">
            <v>(3-2-1,3-2-2)T=33CM</v>
          </cell>
          <cell r="C3311">
            <v>0</v>
          </cell>
          <cell r="D3311" t="str">
            <v>M</v>
          </cell>
          <cell r="E3311">
            <v>0</v>
          </cell>
          <cell r="F3311">
            <v>0</v>
          </cell>
          <cell r="G3311">
            <v>0</v>
          </cell>
          <cell r="H3311">
            <v>0</v>
          </cell>
          <cell r="I3311">
            <v>0</v>
          </cell>
          <cell r="J3311">
            <v>0</v>
          </cell>
          <cell r="K3311">
            <v>0</v>
          </cell>
          <cell r="L3311">
            <v>0</v>
          </cell>
        </row>
        <row r="3312">
          <cell r="A3312" t="str">
            <v>LE2200 연결로</v>
          </cell>
          <cell r="C3312">
            <v>0</v>
          </cell>
          <cell r="E3312">
            <v>0</v>
          </cell>
          <cell r="F3312">
            <v>0</v>
          </cell>
          <cell r="G3312">
            <v>0</v>
          </cell>
          <cell r="H3312">
            <v>0</v>
          </cell>
          <cell r="I3312">
            <v>0</v>
          </cell>
          <cell r="J3312">
            <v>0</v>
          </cell>
          <cell r="K3312">
            <v>0</v>
          </cell>
          <cell r="L3312">
            <v>0</v>
          </cell>
        </row>
        <row r="3313">
          <cell r="A3313" t="str">
            <v>LE2212 형식3-9</v>
          </cell>
          <cell r="B3313" t="str">
            <v>T=30CM</v>
          </cell>
          <cell r="C3313">
            <v>0</v>
          </cell>
          <cell r="D3313" t="str">
            <v>M</v>
          </cell>
          <cell r="E3313">
            <v>0</v>
          </cell>
          <cell r="F3313">
            <v>0</v>
          </cell>
          <cell r="G3313">
            <v>0</v>
          </cell>
          <cell r="H3313">
            <v>0</v>
          </cell>
          <cell r="I3313">
            <v>0</v>
          </cell>
          <cell r="J3313">
            <v>0</v>
          </cell>
          <cell r="K3313">
            <v>0</v>
          </cell>
          <cell r="L3313">
            <v>0</v>
          </cell>
        </row>
        <row r="3314">
          <cell r="A3314" t="str">
            <v>LE2213 형식3-9</v>
          </cell>
          <cell r="B3314" t="str">
            <v>T=33CM</v>
          </cell>
          <cell r="C3314">
            <v>0</v>
          </cell>
          <cell r="D3314" t="str">
            <v>M</v>
          </cell>
          <cell r="E3314">
            <v>0</v>
          </cell>
          <cell r="F3314">
            <v>0</v>
          </cell>
          <cell r="G3314">
            <v>0</v>
          </cell>
          <cell r="H3314">
            <v>0</v>
          </cell>
          <cell r="I3314">
            <v>0</v>
          </cell>
          <cell r="J3314">
            <v>0</v>
          </cell>
          <cell r="K3314">
            <v>0</v>
          </cell>
          <cell r="L3314">
            <v>0</v>
          </cell>
        </row>
        <row r="3315">
          <cell r="A3315" t="str">
            <v>LE2300 교량접속부</v>
          </cell>
          <cell r="C3315">
            <v>0</v>
          </cell>
          <cell r="E3315">
            <v>0</v>
          </cell>
          <cell r="F3315">
            <v>2380518</v>
          </cell>
          <cell r="G3315">
            <v>0</v>
          </cell>
          <cell r="H3315">
            <v>1150912</v>
          </cell>
          <cell r="I3315">
            <v>0</v>
          </cell>
          <cell r="J3315">
            <v>56644</v>
          </cell>
          <cell r="K3315">
            <v>0</v>
          </cell>
          <cell r="L3315">
            <v>3588074</v>
          </cell>
        </row>
        <row r="3316">
          <cell r="A3316" t="str">
            <v>LE2320 2차로용(형식3-3,3-4)</v>
          </cell>
          <cell r="C3316">
            <v>98</v>
          </cell>
          <cell r="D3316" t="str">
            <v>M</v>
          </cell>
          <cell r="E3316">
            <v>24291</v>
          </cell>
          <cell r="F3316">
            <v>2380518</v>
          </cell>
          <cell r="G3316">
            <v>11744</v>
          </cell>
          <cell r="H3316">
            <v>1150912</v>
          </cell>
          <cell r="I3316">
            <v>578</v>
          </cell>
          <cell r="J3316">
            <v>56644</v>
          </cell>
          <cell r="K3316">
            <v>36613</v>
          </cell>
          <cell r="L3316">
            <v>3588074</v>
          </cell>
          <cell r="M3316" t="str">
            <v>#.343</v>
          </cell>
        </row>
        <row r="3317">
          <cell r="A3317" t="str">
            <v>LE2330 3차로용(형식3-3-1,3-3-2)</v>
          </cell>
          <cell r="B3317" t="str">
            <v>(3-4)</v>
          </cell>
          <cell r="C3317">
            <v>0</v>
          </cell>
          <cell r="D3317" t="str">
            <v>M</v>
          </cell>
          <cell r="E3317">
            <v>0</v>
          </cell>
          <cell r="F3317">
            <v>0</v>
          </cell>
          <cell r="G3317">
            <v>0</v>
          </cell>
          <cell r="H3317">
            <v>0</v>
          </cell>
          <cell r="I3317">
            <v>0</v>
          </cell>
          <cell r="J3317">
            <v>0</v>
          </cell>
          <cell r="K3317">
            <v>0</v>
          </cell>
          <cell r="L3317">
            <v>0</v>
          </cell>
        </row>
        <row r="3318">
          <cell r="A3318" t="str">
            <v>LE2340 4차로용(형식3-3-1,3-3-2)</v>
          </cell>
          <cell r="B3318" t="str">
            <v>(3-4-1,3-4-2)</v>
          </cell>
          <cell r="C3318">
            <v>0</v>
          </cell>
          <cell r="D3318" t="str">
            <v>M</v>
          </cell>
          <cell r="E3318">
            <v>0</v>
          </cell>
          <cell r="F3318">
            <v>0</v>
          </cell>
          <cell r="G3318">
            <v>0</v>
          </cell>
          <cell r="H3318">
            <v>0</v>
          </cell>
          <cell r="I3318">
            <v>0</v>
          </cell>
          <cell r="J3318">
            <v>0</v>
          </cell>
          <cell r="K3318">
            <v>0</v>
          </cell>
          <cell r="L3318">
            <v>0</v>
          </cell>
        </row>
        <row r="3319">
          <cell r="A3319" t="str">
            <v>LE2400 아스콘접속부</v>
          </cell>
          <cell r="C3319">
            <v>0</v>
          </cell>
          <cell r="E3319">
            <v>0</v>
          </cell>
          <cell r="F3319">
            <v>0</v>
          </cell>
          <cell r="G3319">
            <v>0</v>
          </cell>
          <cell r="H3319">
            <v>0</v>
          </cell>
          <cell r="I3319">
            <v>0</v>
          </cell>
          <cell r="J3319">
            <v>0</v>
          </cell>
          <cell r="K3319">
            <v>0</v>
          </cell>
          <cell r="L3319">
            <v>0</v>
          </cell>
        </row>
        <row r="3320">
          <cell r="A3320" t="str">
            <v>LE2422 2차로용(형식3-6,3-7)</v>
          </cell>
          <cell r="B3320" t="str">
            <v>T=30CM</v>
          </cell>
          <cell r="C3320">
            <v>0</v>
          </cell>
          <cell r="D3320" t="str">
            <v>M</v>
          </cell>
          <cell r="E3320">
            <v>0</v>
          </cell>
          <cell r="F3320">
            <v>0</v>
          </cell>
          <cell r="G3320">
            <v>0</v>
          </cell>
          <cell r="H3320">
            <v>0</v>
          </cell>
          <cell r="I3320">
            <v>0</v>
          </cell>
          <cell r="J3320">
            <v>0</v>
          </cell>
          <cell r="K3320">
            <v>0</v>
          </cell>
          <cell r="L3320">
            <v>0</v>
          </cell>
        </row>
        <row r="3321">
          <cell r="A3321" t="str">
            <v>LE2423 2차로용(형식3-6,3-7)</v>
          </cell>
          <cell r="B3321" t="str">
            <v>T=33CM</v>
          </cell>
          <cell r="C3321">
            <v>0</v>
          </cell>
          <cell r="D3321" t="str">
            <v>M</v>
          </cell>
          <cell r="E3321">
            <v>0</v>
          </cell>
          <cell r="F3321">
            <v>0</v>
          </cell>
          <cell r="G3321">
            <v>0</v>
          </cell>
          <cell r="H3321">
            <v>0</v>
          </cell>
          <cell r="I3321">
            <v>0</v>
          </cell>
          <cell r="J3321">
            <v>0</v>
          </cell>
          <cell r="K3321">
            <v>0</v>
          </cell>
          <cell r="L3321">
            <v>0</v>
          </cell>
        </row>
        <row r="3322">
          <cell r="A3322" t="str">
            <v>LE2432 3차로용(형식3-6-1,3-6-2)</v>
          </cell>
          <cell r="B3322" t="str">
            <v>(3-7-1)T=30CM</v>
          </cell>
          <cell r="C3322">
            <v>0</v>
          </cell>
          <cell r="D3322" t="str">
            <v>M</v>
          </cell>
          <cell r="E3322">
            <v>0</v>
          </cell>
          <cell r="F3322">
            <v>0</v>
          </cell>
          <cell r="G3322">
            <v>0</v>
          </cell>
          <cell r="H3322">
            <v>0</v>
          </cell>
          <cell r="I3322">
            <v>0</v>
          </cell>
          <cell r="J3322">
            <v>0</v>
          </cell>
          <cell r="K3322">
            <v>0</v>
          </cell>
          <cell r="L3322">
            <v>0</v>
          </cell>
        </row>
        <row r="3323">
          <cell r="A3323" t="str">
            <v>LE2433 3차로용(형식3-6-1,3-6-2)</v>
          </cell>
          <cell r="B3323" t="str">
            <v>(3-7-1)T=33CM</v>
          </cell>
          <cell r="C3323">
            <v>0</v>
          </cell>
          <cell r="D3323" t="str">
            <v>M</v>
          </cell>
          <cell r="E3323">
            <v>0</v>
          </cell>
          <cell r="F3323">
            <v>0</v>
          </cell>
          <cell r="G3323">
            <v>0</v>
          </cell>
          <cell r="H3323">
            <v>0</v>
          </cell>
          <cell r="I3323">
            <v>0</v>
          </cell>
          <cell r="J3323">
            <v>0</v>
          </cell>
          <cell r="K3323">
            <v>0</v>
          </cell>
          <cell r="L3323">
            <v>0</v>
          </cell>
        </row>
        <row r="3324">
          <cell r="A3324" t="str">
            <v>LE2442 4차로용(형식3-6-1,3-6-2)</v>
          </cell>
          <cell r="B3324" t="str">
            <v>(3-7-1,3-7-2)T=30CM</v>
          </cell>
          <cell r="C3324">
            <v>0</v>
          </cell>
          <cell r="D3324" t="str">
            <v>M</v>
          </cell>
          <cell r="E3324">
            <v>0</v>
          </cell>
          <cell r="F3324">
            <v>0</v>
          </cell>
          <cell r="G3324">
            <v>0</v>
          </cell>
          <cell r="H3324">
            <v>0</v>
          </cell>
          <cell r="I3324">
            <v>0</v>
          </cell>
          <cell r="J3324">
            <v>0</v>
          </cell>
          <cell r="K3324">
            <v>0</v>
          </cell>
          <cell r="L3324">
            <v>0</v>
          </cell>
        </row>
        <row r="3325">
          <cell r="A3325" t="str">
            <v>LE2443 4차로용(형식3-6-1,3-6-2)</v>
          </cell>
          <cell r="B3325" t="str">
            <v>(3-7-1,3-7-2)T=33CM</v>
          </cell>
          <cell r="C3325">
            <v>0</v>
          </cell>
          <cell r="D3325" t="str">
            <v>M</v>
          </cell>
          <cell r="E3325">
            <v>0</v>
          </cell>
          <cell r="F3325">
            <v>0</v>
          </cell>
          <cell r="G3325">
            <v>0</v>
          </cell>
          <cell r="H3325">
            <v>0</v>
          </cell>
          <cell r="I3325">
            <v>0</v>
          </cell>
          <cell r="J3325">
            <v>0</v>
          </cell>
          <cell r="K3325">
            <v>0</v>
          </cell>
          <cell r="L3325">
            <v>0</v>
          </cell>
        </row>
        <row r="3326">
          <cell r="A3326" t="str">
            <v>LE2500 중분대기초(형식3-8)</v>
          </cell>
          <cell r="C3326">
            <v>29</v>
          </cell>
          <cell r="D3326" t="str">
            <v>M</v>
          </cell>
          <cell r="E3326">
            <v>5301</v>
          </cell>
          <cell r="F3326">
            <v>153729</v>
          </cell>
          <cell r="G3326">
            <v>3235</v>
          </cell>
          <cell r="H3326">
            <v>93815</v>
          </cell>
          <cell r="I3326">
            <v>0</v>
          </cell>
          <cell r="J3326">
            <v>0</v>
          </cell>
          <cell r="K3326">
            <v>8536</v>
          </cell>
          <cell r="L3326">
            <v>247544</v>
          </cell>
          <cell r="M3326" t="str">
            <v>#.344</v>
          </cell>
        </row>
        <row r="3327">
          <cell r="A3327" t="str">
            <v>LE2700 영업소</v>
          </cell>
          <cell r="C3327">
            <v>0</v>
          </cell>
          <cell r="E3327">
            <v>0</v>
          </cell>
          <cell r="F3327">
            <v>0</v>
          </cell>
          <cell r="G3327">
            <v>0</v>
          </cell>
          <cell r="H3327">
            <v>0</v>
          </cell>
          <cell r="I3327">
            <v>0</v>
          </cell>
          <cell r="J3327">
            <v>0</v>
          </cell>
          <cell r="K3327">
            <v>0</v>
          </cell>
          <cell r="L3327">
            <v>0</v>
          </cell>
        </row>
        <row r="3328">
          <cell r="A3328" t="str">
            <v>LE2702 형식3-5</v>
          </cell>
          <cell r="B3328" t="str">
            <v>T=30CM</v>
          </cell>
          <cell r="C3328">
            <v>0</v>
          </cell>
          <cell r="D3328" t="str">
            <v>M</v>
          </cell>
          <cell r="E3328">
            <v>0</v>
          </cell>
          <cell r="F3328">
            <v>0</v>
          </cell>
          <cell r="G3328">
            <v>0</v>
          </cell>
          <cell r="H3328">
            <v>0</v>
          </cell>
          <cell r="I3328">
            <v>0</v>
          </cell>
          <cell r="J3328">
            <v>0</v>
          </cell>
          <cell r="K3328">
            <v>0</v>
          </cell>
          <cell r="L3328">
            <v>0</v>
          </cell>
        </row>
        <row r="3329">
          <cell r="A3329" t="str">
            <v>LE2703 형식3-5</v>
          </cell>
          <cell r="B3329" t="str">
            <v>T=33CM</v>
          </cell>
          <cell r="C3329">
            <v>0</v>
          </cell>
          <cell r="D3329" t="str">
            <v>M</v>
          </cell>
          <cell r="E3329">
            <v>0</v>
          </cell>
          <cell r="F3329">
            <v>0</v>
          </cell>
          <cell r="G3329">
            <v>0</v>
          </cell>
          <cell r="H3329">
            <v>0</v>
          </cell>
          <cell r="I3329">
            <v>0</v>
          </cell>
          <cell r="J3329">
            <v>0</v>
          </cell>
          <cell r="K3329">
            <v>0</v>
          </cell>
          <cell r="L3329">
            <v>0</v>
          </cell>
        </row>
        <row r="3330">
          <cell r="A3330" t="str">
            <v>LE2800 터널용</v>
          </cell>
          <cell r="C3330">
            <v>0</v>
          </cell>
          <cell r="E3330">
            <v>0</v>
          </cell>
          <cell r="F3330">
            <v>1461320</v>
          </cell>
          <cell r="G3330">
            <v>0</v>
          </cell>
          <cell r="H3330">
            <v>1395768</v>
          </cell>
          <cell r="I3330">
            <v>0</v>
          </cell>
          <cell r="J3330">
            <v>31552</v>
          </cell>
          <cell r="K3330">
            <v>0</v>
          </cell>
          <cell r="L3330">
            <v>2888640</v>
          </cell>
        </row>
        <row r="3331">
          <cell r="A3331" t="str">
            <v>LE2852 2차로용(형식3-1,3-2-3)</v>
          </cell>
          <cell r="B3331" t="str">
            <v>T=30CM</v>
          </cell>
          <cell r="C3331">
            <v>136</v>
          </cell>
          <cell r="D3331" t="str">
            <v>M</v>
          </cell>
          <cell r="E3331">
            <v>10745</v>
          </cell>
          <cell r="F3331">
            <v>1461320</v>
          </cell>
          <cell r="G3331">
            <v>10263</v>
          </cell>
          <cell r="H3331">
            <v>1395768</v>
          </cell>
          <cell r="I3331">
            <v>232</v>
          </cell>
          <cell r="J3331">
            <v>31552</v>
          </cell>
          <cell r="K3331">
            <v>21240</v>
          </cell>
          <cell r="L3331">
            <v>2888640</v>
          </cell>
          <cell r="M3331" t="str">
            <v>#.345</v>
          </cell>
        </row>
        <row r="3332">
          <cell r="A3332" t="str">
            <v>LE2853 2차로용(형식3-1,3-2-3)</v>
          </cell>
          <cell r="B3332" t="str">
            <v>T=33CM</v>
          </cell>
          <cell r="C3332">
            <v>0</v>
          </cell>
          <cell r="D3332" t="str">
            <v>M</v>
          </cell>
          <cell r="E3332">
            <v>0</v>
          </cell>
          <cell r="F3332">
            <v>0</v>
          </cell>
          <cell r="G3332">
            <v>0</v>
          </cell>
          <cell r="H3332">
            <v>0</v>
          </cell>
          <cell r="I3332">
            <v>0</v>
          </cell>
          <cell r="J3332">
            <v>0</v>
          </cell>
          <cell r="K3332">
            <v>0</v>
          </cell>
          <cell r="L3332">
            <v>0</v>
          </cell>
        </row>
        <row r="3333">
          <cell r="A3333" t="str">
            <v>LE3000 수축줄눈</v>
          </cell>
          <cell r="C3333">
            <v>0</v>
          </cell>
          <cell r="E3333">
            <v>0</v>
          </cell>
          <cell r="F3333">
            <v>175368858</v>
          </cell>
          <cell r="G3333">
            <v>0</v>
          </cell>
          <cell r="H3333">
            <v>97667560</v>
          </cell>
          <cell r="I3333">
            <v>0</v>
          </cell>
          <cell r="J3333">
            <v>6333874</v>
          </cell>
          <cell r="K3333">
            <v>0</v>
          </cell>
          <cell r="L3333">
            <v>279370292</v>
          </cell>
        </row>
        <row r="3334">
          <cell r="A3334" t="str">
            <v>LE3100 본선</v>
          </cell>
          <cell r="C3334">
            <v>0</v>
          </cell>
          <cell r="E3334">
            <v>0</v>
          </cell>
          <cell r="F3334">
            <v>111480210</v>
          </cell>
          <cell r="G3334">
            <v>0</v>
          </cell>
          <cell r="H3334">
            <v>56284760</v>
          </cell>
          <cell r="I3334">
            <v>0</v>
          </cell>
          <cell r="J3334">
            <v>3795740</v>
          </cell>
          <cell r="K3334">
            <v>0</v>
          </cell>
          <cell r="L3334">
            <v>171560710</v>
          </cell>
        </row>
        <row r="3335">
          <cell r="A3335" t="str">
            <v>LE3122 2차로용(형식2-1,2-2)</v>
          </cell>
          <cell r="B3335" t="str">
            <v>T=30CM</v>
          </cell>
          <cell r="C3335">
            <v>11230</v>
          </cell>
          <cell r="D3335" t="str">
            <v>M</v>
          </cell>
          <cell r="E3335">
            <v>9927</v>
          </cell>
          <cell r="F3335">
            <v>111480210</v>
          </cell>
          <cell r="G3335">
            <v>5012</v>
          </cell>
          <cell r="H3335">
            <v>56284760</v>
          </cell>
          <cell r="I3335">
            <v>338</v>
          </cell>
          <cell r="J3335">
            <v>3795740</v>
          </cell>
          <cell r="K3335">
            <v>15277</v>
          </cell>
          <cell r="L3335">
            <v>171560710</v>
          </cell>
          <cell r="M3335" t="str">
            <v>#.346</v>
          </cell>
        </row>
        <row r="3336">
          <cell r="A3336" t="str">
            <v>LE3123 2차로용(형식2-1,2-2)</v>
          </cell>
          <cell r="B3336" t="str">
            <v>T=33CM</v>
          </cell>
          <cell r="C3336">
            <v>0</v>
          </cell>
          <cell r="D3336" t="str">
            <v>M</v>
          </cell>
          <cell r="E3336">
            <v>0</v>
          </cell>
          <cell r="F3336">
            <v>0</v>
          </cell>
          <cell r="G3336">
            <v>0</v>
          </cell>
          <cell r="H3336">
            <v>0</v>
          </cell>
          <cell r="I3336">
            <v>0</v>
          </cell>
          <cell r="J3336">
            <v>0</v>
          </cell>
          <cell r="K3336">
            <v>0</v>
          </cell>
          <cell r="L3336">
            <v>0</v>
          </cell>
        </row>
        <row r="3337">
          <cell r="A3337" t="str">
            <v>LE3132 3차로용(형식2-1-1,2-1-2)</v>
          </cell>
          <cell r="B3337" t="str">
            <v>(2-2)T=30CM</v>
          </cell>
          <cell r="C3337">
            <v>0</v>
          </cell>
          <cell r="D3337" t="str">
            <v>M</v>
          </cell>
          <cell r="E3337">
            <v>0</v>
          </cell>
          <cell r="F3337">
            <v>0</v>
          </cell>
          <cell r="G3337">
            <v>0</v>
          </cell>
          <cell r="H3337">
            <v>0</v>
          </cell>
          <cell r="I3337">
            <v>0</v>
          </cell>
          <cell r="J3337">
            <v>0</v>
          </cell>
          <cell r="K3337">
            <v>0</v>
          </cell>
          <cell r="L3337">
            <v>0</v>
          </cell>
        </row>
        <row r="3338">
          <cell r="A3338" t="str">
            <v>LE3133 3차로용(형식2-1-1,2-1-2)</v>
          </cell>
          <cell r="B3338" t="str">
            <v>(2-2)T=33CM</v>
          </cell>
          <cell r="C3338">
            <v>0</v>
          </cell>
          <cell r="D3338" t="str">
            <v>M</v>
          </cell>
          <cell r="E3338">
            <v>0</v>
          </cell>
          <cell r="F3338">
            <v>0</v>
          </cell>
          <cell r="G3338">
            <v>0</v>
          </cell>
          <cell r="H3338">
            <v>0</v>
          </cell>
          <cell r="I3338">
            <v>0</v>
          </cell>
          <cell r="J3338">
            <v>0</v>
          </cell>
          <cell r="K3338">
            <v>0</v>
          </cell>
          <cell r="L3338">
            <v>0</v>
          </cell>
        </row>
        <row r="3339">
          <cell r="A3339" t="str">
            <v>LE3142 4차로용(형식2-1-1,2-1-2)</v>
          </cell>
          <cell r="B3339" t="str">
            <v>(2-2-1,2-2-2)T=30CM</v>
          </cell>
          <cell r="C3339">
            <v>0</v>
          </cell>
          <cell r="D3339" t="str">
            <v>M</v>
          </cell>
          <cell r="E3339">
            <v>0</v>
          </cell>
          <cell r="F3339">
            <v>0</v>
          </cell>
          <cell r="G3339">
            <v>0</v>
          </cell>
          <cell r="H3339">
            <v>0</v>
          </cell>
          <cell r="I3339">
            <v>0</v>
          </cell>
          <cell r="J3339">
            <v>0</v>
          </cell>
          <cell r="K3339">
            <v>0</v>
          </cell>
          <cell r="L3339">
            <v>0</v>
          </cell>
        </row>
        <row r="3340">
          <cell r="A3340" t="str">
            <v>LE3143 4차로용(형식2-1-1,2-1-2)</v>
          </cell>
          <cell r="B3340" t="str">
            <v>(2-2-1,2-2-2)T=33CM</v>
          </cell>
          <cell r="C3340">
            <v>0</v>
          </cell>
          <cell r="D3340" t="str">
            <v>M</v>
          </cell>
          <cell r="E3340">
            <v>0</v>
          </cell>
          <cell r="F3340">
            <v>0</v>
          </cell>
          <cell r="G3340">
            <v>0</v>
          </cell>
          <cell r="H3340">
            <v>0</v>
          </cell>
          <cell r="I3340">
            <v>0</v>
          </cell>
          <cell r="J3340">
            <v>0</v>
          </cell>
          <cell r="K3340">
            <v>0</v>
          </cell>
          <cell r="L3340">
            <v>0</v>
          </cell>
        </row>
        <row r="3341">
          <cell r="A3341" t="str">
            <v>LE3200 연결로</v>
          </cell>
          <cell r="C3341">
            <v>0</v>
          </cell>
          <cell r="E3341">
            <v>0</v>
          </cell>
          <cell r="F3341">
            <v>0</v>
          </cell>
          <cell r="G3341">
            <v>0</v>
          </cell>
          <cell r="H3341">
            <v>0</v>
          </cell>
          <cell r="I3341">
            <v>0</v>
          </cell>
          <cell r="J3341">
            <v>0</v>
          </cell>
          <cell r="K3341">
            <v>0</v>
          </cell>
          <cell r="L3341">
            <v>0</v>
          </cell>
        </row>
        <row r="3342">
          <cell r="A3342" t="str">
            <v>LE3212 형식2-6</v>
          </cell>
          <cell r="B3342" t="str">
            <v>T=30CM</v>
          </cell>
          <cell r="C3342">
            <v>0</v>
          </cell>
          <cell r="D3342" t="str">
            <v>M</v>
          </cell>
          <cell r="E3342">
            <v>9216</v>
          </cell>
          <cell r="F3342">
            <v>0</v>
          </cell>
          <cell r="G3342">
            <v>5387</v>
          </cell>
          <cell r="H3342">
            <v>0</v>
          </cell>
          <cell r="I3342">
            <v>372</v>
          </cell>
          <cell r="J3342">
            <v>0</v>
          </cell>
          <cell r="K3342">
            <v>14975</v>
          </cell>
          <cell r="L3342">
            <v>0</v>
          </cell>
          <cell r="M3342" t="str">
            <v>#.347</v>
          </cell>
        </row>
        <row r="3343">
          <cell r="A3343" t="str">
            <v>LE3213 형식2-6</v>
          </cell>
          <cell r="B3343" t="str">
            <v>T=33CM</v>
          </cell>
          <cell r="C3343">
            <v>0</v>
          </cell>
          <cell r="D3343" t="str">
            <v>M</v>
          </cell>
          <cell r="E3343">
            <v>0</v>
          </cell>
          <cell r="F3343">
            <v>0</v>
          </cell>
          <cell r="G3343">
            <v>0</v>
          </cell>
          <cell r="H3343">
            <v>0</v>
          </cell>
          <cell r="I3343">
            <v>0</v>
          </cell>
          <cell r="J3343">
            <v>0</v>
          </cell>
          <cell r="K3343">
            <v>0</v>
          </cell>
          <cell r="L3343">
            <v>0</v>
          </cell>
        </row>
        <row r="3344">
          <cell r="A3344" t="str">
            <v>LE3300 교량접속부</v>
          </cell>
          <cell r="C3344">
            <v>0</v>
          </cell>
          <cell r="E3344">
            <v>0</v>
          </cell>
          <cell r="F3344">
            <v>890820</v>
          </cell>
          <cell r="G3344">
            <v>0</v>
          </cell>
          <cell r="H3344">
            <v>530180</v>
          </cell>
          <cell r="I3344">
            <v>0</v>
          </cell>
          <cell r="J3344">
            <v>35966</v>
          </cell>
          <cell r="K3344">
            <v>0</v>
          </cell>
          <cell r="L3344">
            <v>1456966</v>
          </cell>
        </row>
        <row r="3345">
          <cell r="A3345" t="str">
            <v>LE3320 2차로용(형식2-3,2-4)</v>
          </cell>
          <cell r="C3345">
            <v>98</v>
          </cell>
          <cell r="D3345" t="str">
            <v>M</v>
          </cell>
          <cell r="E3345">
            <v>9090</v>
          </cell>
          <cell r="F3345">
            <v>890820</v>
          </cell>
          <cell r="G3345">
            <v>5410</v>
          </cell>
          <cell r="H3345">
            <v>530180</v>
          </cell>
          <cell r="I3345">
            <v>367</v>
          </cell>
          <cell r="J3345">
            <v>35966</v>
          </cell>
          <cell r="K3345">
            <v>14867</v>
          </cell>
          <cell r="L3345">
            <v>1456966</v>
          </cell>
          <cell r="M3345" t="str">
            <v>#.348</v>
          </cell>
        </row>
        <row r="3346">
          <cell r="A3346" t="str">
            <v>LE3330 3차로용(형식2-3-1,2-3-2)</v>
          </cell>
          <cell r="B3346" t="str">
            <v>(2-4)</v>
          </cell>
          <cell r="C3346">
            <v>0</v>
          </cell>
          <cell r="D3346" t="str">
            <v>M</v>
          </cell>
          <cell r="E3346">
            <v>0</v>
          </cell>
          <cell r="F3346">
            <v>0</v>
          </cell>
          <cell r="G3346">
            <v>0</v>
          </cell>
          <cell r="H3346">
            <v>0</v>
          </cell>
          <cell r="I3346">
            <v>0</v>
          </cell>
          <cell r="J3346">
            <v>0</v>
          </cell>
          <cell r="K3346">
            <v>0</v>
          </cell>
          <cell r="L3346">
            <v>0</v>
          </cell>
        </row>
        <row r="3347">
          <cell r="A3347" t="str">
            <v>LE3340 4차로용(형식2-3-1,2-3-2)</v>
          </cell>
          <cell r="B3347" t="str">
            <v>(2-4-1,2-4-2)</v>
          </cell>
          <cell r="C3347">
            <v>0</v>
          </cell>
          <cell r="D3347" t="str">
            <v>M</v>
          </cell>
          <cell r="E3347">
            <v>0</v>
          </cell>
          <cell r="F3347">
            <v>0</v>
          </cell>
          <cell r="G3347">
            <v>0</v>
          </cell>
          <cell r="H3347">
            <v>0</v>
          </cell>
          <cell r="I3347">
            <v>0</v>
          </cell>
          <cell r="J3347">
            <v>0</v>
          </cell>
          <cell r="K3347">
            <v>0</v>
          </cell>
          <cell r="L3347">
            <v>0</v>
          </cell>
        </row>
        <row r="3348">
          <cell r="A3348" t="str">
            <v>LE3500 중분대기초(형식2-5)</v>
          </cell>
          <cell r="C3348">
            <v>1125</v>
          </cell>
          <cell r="D3348" t="str">
            <v>M</v>
          </cell>
          <cell r="E3348">
            <v>1160</v>
          </cell>
          <cell r="F3348">
            <v>1305000</v>
          </cell>
          <cell r="G3348">
            <v>2044</v>
          </cell>
          <cell r="H3348">
            <v>2299500</v>
          </cell>
          <cell r="I3348">
            <v>44</v>
          </cell>
          <cell r="J3348">
            <v>49500</v>
          </cell>
          <cell r="K3348">
            <v>3248</v>
          </cell>
          <cell r="L3348">
            <v>3654000</v>
          </cell>
          <cell r="M3348" t="str">
            <v>#.349</v>
          </cell>
        </row>
        <row r="3349">
          <cell r="A3349" t="str">
            <v>LE3700 영업소</v>
          </cell>
          <cell r="C3349">
            <v>0</v>
          </cell>
          <cell r="E3349">
            <v>0</v>
          </cell>
          <cell r="F3349">
            <v>0</v>
          </cell>
          <cell r="G3349">
            <v>0</v>
          </cell>
          <cell r="H3349">
            <v>0</v>
          </cell>
          <cell r="I3349">
            <v>0</v>
          </cell>
          <cell r="J3349">
            <v>0</v>
          </cell>
          <cell r="K3349">
            <v>0</v>
          </cell>
          <cell r="L3349">
            <v>0</v>
          </cell>
        </row>
        <row r="3350">
          <cell r="A3350" t="str">
            <v>LE3702 형식2-7</v>
          </cell>
          <cell r="B3350" t="str">
            <v>T=30CM</v>
          </cell>
          <cell r="C3350">
            <v>0</v>
          </cell>
          <cell r="D3350" t="str">
            <v>M</v>
          </cell>
          <cell r="E3350">
            <v>0</v>
          </cell>
          <cell r="F3350">
            <v>0</v>
          </cell>
          <cell r="G3350">
            <v>0</v>
          </cell>
          <cell r="H3350">
            <v>0</v>
          </cell>
          <cell r="I3350">
            <v>0</v>
          </cell>
          <cell r="J3350">
            <v>0</v>
          </cell>
          <cell r="K3350">
            <v>0</v>
          </cell>
          <cell r="L3350">
            <v>0</v>
          </cell>
        </row>
        <row r="3351">
          <cell r="A3351" t="str">
            <v>LE3703 형식2-7</v>
          </cell>
          <cell r="B3351" t="str">
            <v>T=33CM</v>
          </cell>
          <cell r="C3351">
            <v>0</v>
          </cell>
          <cell r="D3351" t="str">
            <v>M</v>
          </cell>
          <cell r="E3351">
            <v>0</v>
          </cell>
          <cell r="F3351">
            <v>0</v>
          </cell>
          <cell r="G3351">
            <v>0</v>
          </cell>
          <cell r="H3351">
            <v>0</v>
          </cell>
          <cell r="I3351">
            <v>0</v>
          </cell>
          <cell r="J3351">
            <v>0</v>
          </cell>
          <cell r="K3351">
            <v>0</v>
          </cell>
          <cell r="L3351">
            <v>0</v>
          </cell>
        </row>
        <row r="3352">
          <cell r="A3352" t="str">
            <v>LE3800 터널용</v>
          </cell>
          <cell r="C3352">
            <v>0</v>
          </cell>
          <cell r="E3352">
            <v>0</v>
          </cell>
          <cell r="F3352">
            <v>61692828</v>
          </cell>
          <cell r="G3352">
            <v>0</v>
          </cell>
          <cell r="H3352">
            <v>38553120</v>
          </cell>
          <cell r="I3352">
            <v>0</v>
          </cell>
          <cell r="J3352">
            <v>2452668</v>
          </cell>
          <cell r="K3352">
            <v>0</v>
          </cell>
          <cell r="L3352">
            <v>102698616</v>
          </cell>
        </row>
        <row r="3353">
          <cell r="A3353" t="str">
            <v>LE3852 2차로용(2-1,2-2-3)</v>
          </cell>
          <cell r="B3353" t="str">
            <v>T=30CM</v>
          </cell>
          <cell r="C3353">
            <v>7836</v>
          </cell>
          <cell r="D3353" t="str">
            <v>M</v>
          </cell>
          <cell r="E3353">
            <v>7873</v>
          </cell>
          <cell r="F3353">
            <v>61692828</v>
          </cell>
          <cell r="G3353">
            <v>4920</v>
          </cell>
          <cell r="H3353">
            <v>38553120</v>
          </cell>
          <cell r="I3353">
            <v>313</v>
          </cell>
          <cell r="J3353">
            <v>2452668</v>
          </cell>
          <cell r="K3353">
            <v>13106</v>
          </cell>
          <cell r="L3353">
            <v>102698616</v>
          </cell>
          <cell r="M3353" t="str">
            <v>#.350</v>
          </cell>
        </row>
        <row r="3354">
          <cell r="A3354" t="str">
            <v>LE3853 2차로용(2-1,2-2-3)</v>
          </cell>
          <cell r="B3354" t="str">
            <v>T=33CM</v>
          </cell>
          <cell r="C3354">
            <v>0</v>
          </cell>
          <cell r="D3354" t="str">
            <v>M</v>
          </cell>
          <cell r="E3354">
            <v>0</v>
          </cell>
          <cell r="F3354">
            <v>0</v>
          </cell>
          <cell r="G3354">
            <v>0</v>
          </cell>
          <cell r="H3354">
            <v>0</v>
          </cell>
          <cell r="I3354">
            <v>0</v>
          </cell>
          <cell r="J3354">
            <v>0</v>
          </cell>
          <cell r="K3354">
            <v>0</v>
          </cell>
          <cell r="L3354">
            <v>0</v>
          </cell>
        </row>
        <row r="3355">
          <cell r="A3355" t="str">
            <v>LE4000 스치로폴줄눈</v>
          </cell>
          <cell r="C3355">
            <v>0</v>
          </cell>
          <cell r="E3355">
            <v>0</v>
          </cell>
          <cell r="F3355">
            <v>118629</v>
          </cell>
          <cell r="G3355">
            <v>0</v>
          </cell>
          <cell r="H3355">
            <v>130482</v>
          </cell>
          <cell r="I3355">
            <v>0</v>
          </cell>
          <cell r="J3355">
            <v>0</v>
          </cell>
          <cell r="K3355">
            <v>0</v>
          </cell>
          <cell r="L3355">
            <v>249111</v>
          </cell>
        </row>
        <row r="3356">
          <cell r="A3356" t="str">
            <v>LE4006 T=5 M/M</v>
          </cell>
          <cell r="C3356">
            <v>138</v>
          </cell>
          <cell r="D3356" t="str">
            <v>M</v>
          </cell>
          <cell r="E3356">
            <v>179</v>
          </cell>
          <cell r="F3356">
            <v>24702</v>
          </cell>
          <cell r="G3356">
            <v>461</v>
          </cell>
          <cell r="H3356">
            <v>63618</v>
          </cell>
          <cell r="I3356">
            <v>0</v>
          </cell>
          <cell r="J3356">
            <v>0</v>
          </cell>
          <cell r="K3356">
            <v>640</v>
          </cell>
          <cell r="L3356">
            <v>88320</v>
          </cell>
          <cell r="M3356" t="str">
            <v>#.351</v>
          </cell>
        </row>
        <row r="3357">
          <cell r="A3357" t="str">
            <v>LE4007 T=10 M/M</v>
          </cell>
          <cell r="C3357">
            <v>17</v>
          </cell>
          <cell r="D3357" t="str">
            <v>M</v>
          </cell>
          <cell r="E3357">
            <v>166</v>
          </cell>
          <cell r="F3357">
            <v>2822</v>
          </cell>
          <cell r="G3357">
            <v>210</v>
          </cell>
          <cell r="H3357">
            <v>3570</v>
          </cell>
          <cell r="I3357">
            <v>0</v>
          </cell>
          <cell r="J3357">
            <v>0</v>
          </cell>
          <cell r="K3357">
            <v>376</v>
          </cell>
          <cell r="L3357">
            <v>6392</v>
          </cell>
          <cell r="M3357" t="str">
            <v>#.352</v>
          </cell>
        </row>
        <row r="3358">
          <cell r="A3358" t="str">
            <v>LE4008 T=20 M/M</v>
          </cell>
          <cell r="C3358">
            <v>137</v>
          </cell>
          <cell r="D3358" t="str">
            <v>M</v>
          </cell>
          <cell r="E3358">
            <v>665</v>
          </cell>
          <cell r="F3358">
            <v>91105</v>
          </cell>
          <cell r="G3358">
            <v>462</v>
          </cell>
          <cell r="H3358">
            <v>63294</v>
          </cell>
          <cell r="I3358">
            <v>0</v>
          </cell>
          <cell r="J3358">
            <v>0</v>
          </cell>
          <cell r="K3358">
            <v>1127</v>
          </cell>
          <cell r="L3358">
            <v>154399</v>
          </cell>
          <cell r="M3358" t="str">
            <v>#.353</v>
          </cell>
        </row>
        <row r="3359">
          <cell r="A3359" t="str">
            <v>DI5401 지오그리드보강</v>
          </cell>
          <cell r="B3359" t="str">
            <v>T=5 MM</v>
          </cell>
          <cell r="C3359">
            <v>0</v>
          </cell>
          <cell r="D3359" t="str">
            <v>M2</v>
          </cell>
          <cell r="E3359">
            <v>0</v>
          </cell>
          <cell r="F3359">
            <v>0</v>
          </cell>
          <cell r="G3359">
            <v>0</v>
          </cell>
          <cell r="H3359">
            <v>0</v>
          </cell>
          <cell r="I3359">
            <v>0</v>
          </cell>
          <cell r="J3359">
            <v>0</v>
          </cell>
          <cell r="K3359">
            <v>0</v>
          </cell>
          <cell r="L3359">
            <v>0</v>
          </cell>
        </row>
        <row r="3360">
          <cell r="A3360" t="str">
            <v>LE5000 판재줄눈</v>
          </cell>
          <cell r="C3360">
            <v>1221</v>
          </cell>
          <cell r="D3360" t="str">
            <v>M</v>
          </cell>
          <cell r="E3360">
            <v>938</v>
          </cell>
          <cell r="F3360">
            <v>1145298</v>
          </cell>
          <cell r="G3360">
            <v>1582</v>
          </cell>
          <cell r="H3360">
            <v>1931622</v>
          </cell>
          <cell r="I3360">
            <v>0</v>
          </cell>
          <cell r="J3360">
            <v>0</v>
          </cell>
          <cell r="K3360">
            <v>2520</v>
          </cell>
          <cell r="L3360">
            <v>3076920</v>
          </cell>
          <cell r="M3360" t="str">
            <v>#.354</v>
          </cell>
        </row>
        <row r="3361">
          <cell r="A3361" t="str">
            <v>LF 경계석</v>
          </cell>
          <cell r="C3361">
            <v>0</v>
          </cell>
          <cell r="E3361">
            <v>0</v>
          </cell>
          <cell r="F3361">
            <v>0</v>
          </cell>
          <cell r="G3361">
            <v>0</v>
          </cell>
          <cell r="H3361">
            <v>0</v>
          </cell>
          <cell r="I3361">
            <v>0</v>
          </cell>
          <cell r="J3361">
            <v>0</v>
          </cell>
          <cell r="K3361">
            <v>0</v>
          </cell>
          <cell r="L3361">
            <v>0</v>
          </cell>
        </row>
        <row r="3362">
          <cell r="A3362" t="str">
            <v>LF1000 프리캐스트콘크리트</v>
          </cell>
          <cell r="C3362">
            <v>0</v>
          </cell>
          <cell r="D3362" t="str">
            <v>M</v>
          </cell>
          <cell r="E3362">
            <v>0</v>
          </cell>
          <cell r="F3362">
            <v>0</v>
          </cell>
          <cell r="G3362">
            <v>0</v>
          </cell>
          <cell r="H3362">
            <v>0</v>
          </cell>
          <cell r="I3362">
            <v>0</v>
          </cell>
          <cell r="J3362">
            <v>0</v>
          </cell>
          <cell r="K3362">
            <v>0</v>
          </cell>
          <cell r="L3362">
            <v>0</v>
          </cell>
        </row>
        <row r="3363">
          <cell r="A3363" t="str">
            <v>LF2000 현장타설콘크리트</v>
          </cell>
          <cell r="C3363">
            <v>0</v>
          </cell>
          <cell r="D3363" t="str">
            <v>M</v>
          </cell>
          <cell r="E3363">
            <v>0</v>
          </cell>
          <cell r="F3363">
            <v>0</v>
          </cell>
          <cell r="G3363">
            <v>0</v>
          </cell>
          <cell r="H3363">
            <v>0</v>
          </cell>
          <cell r="I3363">
            <v>0</v>
          </cell>
          <cell r="J3363">
            <v>0</v>
          </cell>
          <cell r="K3363">
            <v>0</v>
          </cell>
          <cell r="L3363">
            <v>0</v>
          </cell>
        </row>
        <row r="3364">
          <cell r="A3364" t="str">
            <v>LG3000 화강석</v>
          </cell>
          <cell r="C3364">
            <v>0</v>
          </cell>
          <cell r="D3364" t="str">
            <v>M</v>
          </cell>
          <cell r="E3364">
            <v>0</v>
          </cell>
          <cell r="F3364">
            <v>0</v>
          </cell>
          <cell r="G3364">
            <v>0</v>
          </cell>
          <cell r="H3364">
            <v>0</v>
          </cell>
          <cell r="I3364">
            <v>0</v>
          </cell>
          <cell r="J3364">
            <v>0</v>
          </cell>
          <cell r="K3364">
            <v>0</v>
          </cell>
          <cell r="L3364">
            <v>0</v>
          </cell>
        </row>
        <row r="3365">
          <cell r="A3365" t="str">
            <v>LF4000 인조화강석</v>
          </cell>
          <cell r="C3365">
            <v>0</v>
          </cell>
          <cell r="D3365" t="str">
            <v>M</v>
          </cell>
          <cell r="E3365">
            <v>0</v>
          </cell>
          <cell r="F3365">
            <v>0</v>
          </cell>
          <cell r="G3365">
            <v>0</v>
          </cell>
          <cell r="H3365">
            <v>0</v>
          </cell>
          <cell r="I3365">
            <v>0</v>
          </cell>
          <cell r="J3365">
            <v>0</v>
          </cell>
          <cell r="K3365">
            <v>0</v>
          </cell>
          <cell r="L3365">
            <v>0</v>
          </cell>
        </row>
        <row r="3366">
          <cell r="A3366" t="str">
            <v>LF5000 플라스틱</v>
          </cell>
          <cell r="C3366">
            <v>0</v>
          </cell>
          <cell r="D3366" t="str">
            <v>M</v>
          </cell>
          <cell r="E3366">
            <v>0</v>
          </cell>
          <cell r="F3366">
            <v>0</v>
          </cell>
          <cell r="G3366">
            <v>0</v>
          </cell>
          <cell r="H3366">
            <v>0</v>
          </cell>
          <cell r="I3366">
            <v>0</v>
          </cell>
          <cell r="J3366">
            <v>0</v>
          </cell>
          <cell r="K3366">
            <v>0</v>
          </cell>
          <cell r="L3366">
            <v>0</v>
          </cell>
        </row>
        <row r="3367">
          <cell r="A3367" t="str">
            <v>LG 경하중포장</v>
          </cell>
          <cell r="C3367">
            <v>0</v>
          </cell>
          <cell r="E3367">
            <v>0</v>
          </cell>
          <cell r="F3367">
            <v>0</v>
          </cell>
          <cell r="G3367">
            <v>0</v>
          </cell>
          <cell r="H3367">
            <v>0</v>
          </cell>
          <cell r="I3367">
            <v>0</v>
          </cell>
          <cell r="J3367">
            <v>0</v>
          </cell>
          <cell r="K3367">
            <v>0</v>
          </cell>
          <cell r="L3367">
            <v>0</v>
          </cell>
        </row>
        <row r="3368">
          <cell r="A3368" t="str">
            <v>LG1000 쇄석기층</v>
          </cell>
          <cell r="C3368">
            <v>0</v>
          </cell>
          <cell r="D3368" t="str">
            <v>M2</v>
          </cell>
          <cell r="E3368">
            <v>0</v>
          </cell>
          <cell r="F3368">
            <v>0</v>
          </cell>
          <cell r="G3368">
            <v>0</v>
          </cell>
          <cell r="H3368">
            <v>0</v>
          </cell>
          <cell r="I3368">
            <v>0</v>
          </cell>
          <cell r="J3368">
            <v>0</v>
          </cell>
          <cell r="K3368">
            <v>0</v>
          </cell>
          <cell r="L3368">
            <v>0</v>
          </cell>
        </row>
        <row r="3369">
          <cell r="A3369" t="str">
            <v>LG2000 고로슬래그기층</v>
          </cell>
          <cell r="C3369">
            <v>0</v>
          </cell>
          <cell r="D3369" t="str">
            <v>M2</v>
          </cell>
          <cell r="E3369">
            <v>0</v>
          </cell>
          <cell r="F3369">
            <v>0</v>
          </cell>
          <cell r="G3369">
            <v>0</v>
          </cell>
          <cell r="H3369">
            <v>0</v>
          </cell>
          <cell r="I3369">
            <v>0</v>
          </cell>
          <cell r="J3369">
            <v>0</v>
          </cell>
          <cell r="K3369">
            <v>0</v>
          </cell>
          <cell r="L3369">
            <v>0</v>
          </cell>
        </row>
        <row r="3370">
          <cell r="A3370" t="str">
            <v>LG3000 머캐덤포장</v>
          </cell>
          <cell r="C3370">
            <v>0</v>
          </cell>
          <cell r="D3370" t="str">
            <v>M2</v>
          </cell>
          <cell r="E3370">
            <v>0</v>
          </cell>
          <cell r="F3370">
            <v>0</v>
          </cell>
          <cell r="G3370">
            <v>0</v>
          </cell>
          <cell r="H3370">
            <v>0</v>
          </cell>
          <cell r="I3370">
            <v>0</v>
          </cell>
          <cell r="J3370">
            <v>0</v>
          </cell>
          <cell r="K3370">
            <v>0</v>
          </cell>
          <cell r="L3370">
            <v>0</v>
          </cell>
        </row>
        <row r="3371">
          <cell r="A3371" t="str">
            <v>LG4000 역청머캐덤</v>
          </cell>
          <cell r="C3371">
            <v>0</v>
          </cell>
          <cell r="D3371" t="str">
            <v>M2</v>
          </cell>
          <cell r="E3371">
            <v>0</v>
          </cell>
          <cell r="F3371">
            <v>0</v>
          </cell>
          <cell r="G3371">
            <v>0</v>
          </cell>
          <cell r="H3371">
            <v>0</v>
          </cell>
          <cell r="I3371">
            <v>0</v>
          </cell>
          <cell r="J3371">
            <v>0</v>
          </cell>
          <cell r="K3371">
            <v>0</v>
          </cell>
          <cell r="L3371">
            <v>0</v>
          </cell>
        </row>
        <row r="3372">
          <cell r="A3372" t="str">
            <v>LG5000 아스콘포장</v>
          </cell>
          <cell r="C3372">
            <v>0</v>
          </cell>
          <cell r="D3372" t="str">
            <v>M2</v>
          </cell>
          <cell r="E3372">
            <v>0</v>
          </cell>
          <cell r="F3372">
            <v>0</v>
          </cell>
          <cell r="G3372">
            <v>0</v>
          </cell>
          <cell r="H3372">
            <v>0</v>
          </cell>
          <cell r="I3372">
            <v>0</v>
          </cell>
          <cell r="J3372">
            <v>0</v>
          </cell>
          <cell r="K3372">
            <v>0</v>
          </cell>
          <cell r="L3372">
            <v>0</v>
          </cell>
        </row>
        <row r="3373">
          <cell r="A3373" t="str">
            <v>LG6000 콘크리트포장</v>
          </cell>
          <cell r="C3373">
            <v>0</v>
          </cell>
          <cell r="D3373" t="str">
            <v>M2</v>
          </cell>
          <cell r="E3373">
            <v>0</v>
          </cell>
          <cell r="F3373">
            <v>0</v>
          </cell>
          <cell r="G3373">
            <v>0</v>
          </cell>
          <cell r="H3373">
            <v>0</v>
          </cell>
          <cell r="I3373">
            <v>0</v>
          </cell>
          <cell r="J3373">
            <v>0</v>
          </cell>
          <cell r="K3373">
            <v>0</v>
          </cell>
          <cell r="L3373">
            <v>0</v>
          </cell>
        </row>
        <row r="3374">
          <cell r="A3374" t="str">
            <v>LG7000 투수콘크리트포장</v>
          </cell>
          <cell r="C3374">
            <v>0</v>
          </cell>
          <cell r="D3374" t="str">
            <v>M2</v>
          </cell>
          <cell r="E3374">
            <v>0</v>
          </cell>
          <cell r="F3374">
            <v>0</v>
          </cell>
          <cell r="G3374">
            <v>0</v>
          </cell>
          <cell r="H3374">
            <v>0</v>
          </cell>
          <cell r="I3374">
            <v>0</v>
          </cell>
          <cell r="J3374">
            <v>0</v>
          </cell>
          <cell r="K3374">
            <v>0</v>
          </cell>
          <cell r="L3374">
            <v>0</v>
          </cell>
        </row>
        <row r="3375">
          <cell r="A3375" t="str">
            <v>LG8000 보도블럭포장</v>
          </cell>
          <cell r="C3375">
            <v>0</v>
          </cell>
          <cell r="E3375">
            <v>0</v>
          </cell>
          <cell r="F3375">
            <v>0</v>
          </cell>
          <cell r="G3375">
            <v>0</v>
          </cell>
          <cell r="H3375">
            <v>0</v>
          </cell>
          <cell r="I3375">
            <v>0</v>
          </cell>
          <cell r="J3375">
            <v>0</v>
          </cell>
          <cell r="K3375">
            <v>0</v>
          </cell>
          <cell r="L3375">
            <v>0</v>
          </cell>
        </row>
        <row r="3376">
          <cell r="A3376" t="str">
            <v>LG8100 평판블럭포장</v>
          </cell>
          <cell r="C3376">
            <v>0</v>
          </cell>
          <cell r="D3376" t="str">
            <v>M2</v>
          </cell>
          <cell r="E3376">
            <v>0</v>
          </cell>
          <cell r="F3376">
            <v>0</v>
          </cell>
          <cell r="G3376">
            <v>0</v>
          </cell>
          <cell r="H3376">
            <v>0</v>
          </cell>
          <cell r="I3376">
            <v>0</v>
          </cell>
          <cell r="J3376">
            <v>0</v>
          </cell>
          <cell r="K3376">
            <v>0</v>
          </cell>
          <cell r="L3376">
            <v>0</v>
          </cell>
        </row>
        <row r="3377">
          <cell r="A3377" t="str">
            <v>LG8200 소형고압블럭포장</v>
          </cell>
          <cell r="C3377">
            <v>0</v>
          </cell>
          <cell r="D3377" t="str">
            <v>M2</v>
          </cell>
          <cell r="E3377">
            <v>0</v>
          </cell>
          <cell r="F3377">
            <v>0</v>
          </cell>
          <cell r="G3377">
            <v>0</v>
          </cell>
          <cell r="H3377">
            <v>0</v>
          </cell>
          <cell r="I3377">
            <v>0</v>
          </cell>
          <cell r="J3377">
            <v>0</v>
          </cell>
          <cell r="K3377">
            <v>0</v>
          </cell>
          <cell r="L3377">
            <v>0</v>
          </cell>
        </row>
        <row r="3378">
          <cell r="A3378" t="str">
            <v>LG8210 회색(T= 6CM)</v>
          </cell>
          <cell r="C3378">
            <v>0</v>
          </cell>
          <cell r="D3378" t="str">
            <v>M2</v>
          </cell>
          <cell r="E3378">
            <v>0</v>
          </cell>
          <cell r="F3378">
            <v>0</v>
          </cell>
          <cell r="G3378">
            <v>0</v>
          </cell>
          <cell r="H3378">
            <v>0</v>
          </cell>
          <cell r="I3378">
            <v>0</v>
          </cell>
          <cell r="J3378">
            <v>0</v>
          </cell>
          <cell r="K3378">
            <v>0</v>
          </cell>
          <cell r="L3378">
            <v>0</v>
          </cell>
        </row>
        <row r="3379">
          <cell r="A3379" t="str">
            <v>LG8220 적색(T= 6CM)</v>
          </cell>
          <cell r="C3379">
            <v>0</v>
          </cell>
          <cell r="D3379" t="str">
            <v>M2</v>
          </cell>
          <cell r="E3379">
            <v>0</v>
          </cell>
          <cell r="F3379">
            <v>0</v>
          </cell>
          <cell r="G3379">
            <v>0</v>
          </cell>
          <cell r="H3379">
            <v>0</v>
          </cell>
          <cell r="I3379">
            <v>0</v>
          </cell>
          <cell r="J3379">
            <v>0</v>
          </cell>
          <cell r="K3379">
            <v>0</v>
          </cell>
          <cell r="L3379">
            <v>0</v>
          </cell>
        </row>
        <row r="3380">
          <cell r="A3380" t="str">
            <v>LG8230 회색(T= 8CM)</v>
          </cell>
          <cell r="C3380">
            <v>0</v>
          </cell>
          <cell r="D3380" t="str">
            <v>M2</v>
          </cell>
          <cell r="E3380">
            <v>0</v>
          </cell>
          <cell r="F3380">
            <v>0</v>
          </cell>
          <cell r="G3380">
            <v>0</v>
          </cell>
          <cell r="H3380">
            <v>0</v>
          </cell>
          <cell r="I3380">
            <v>0</v>
          </cell>
          <cell r="J3380">
            <v>0</v>
          </cell>
          <cell r="K3380">
            <v>0</v>
          </cell>
          <cell r="L3380">
            <v>0</v>
          </cell>
        </row>
        <row r="3381">
          <cell r="A3381" t="str">
            <v>LG8240 적색(T= 8CM)</v>
          </cell>
          <cell r="C3381">
            <v>0</v>
          </cell>
          <cell r="D3381" t="str">
            <v>M2</v>
          </cell>
          <cell r="E3381">
            <v>0</v>
          </cell>
          <cell r="F3381">
            <v>0</v>
          </cell>
          <cell r="G3381">
            <v>0</v>
          </cell>
          <cell r="H3381">
            <v>0</v>
          </cell>
          <cell r="I3381">
            <v>0</v>
          </cell>
          <cell r="J3381">
            <v>0</v>
          </cell>
          <cell r="K3381">
            <v>0</v>
          </cell>
          <cell r="L3381">
            <v>0</v>
          </cell>
        </row>
        <row r="3382">
          <cell r="A3382" t="str">
            <v>LG8300 맹인용점자블럭</v>
          </cell>
          <cell r="C3382">
            <v>0</v>
          </cell>
          <cell r="D3382" t="str">
            <v>M2</v>
          </cell>
          <cell r="E3382">
            <v>0</v>
          </cell>
          <cell r="F3382">
            <v>0</v>
          </cell>
          <cell r="G3382">
            <v>0</v>
          </cell>
          <cell r="H3382">
            <v>0</v>
          </cell>
          <cell r="I3382">
            <v>0</v>
          </cell>
          <cell r="J3382">
            <v>0</v>
          </cell>
          <cell r="K3382">
            <v>0</v>
          </cell>
          <cell r="L3382">
            <v>0</v>
          </cell>
        </row>
        <row r="3383">
          <cell r="A3383" t="str">
            <v>LG8400 고무보도블럭</v>
          </cell>
          <cell r="C3383">
            <v>0</v>
          </cell>
          <cell r="D3383" t="str">
            <v>M2</v>
          </cell>
          <cell r="E3383">
            <v>0</v>
          </cell>
          <cell r="F3383">
            <v>0</v>
          </cell>
          <cell r="G3383">
            <v>0</v>
          </cell>
          <cell r="H3383">
            <v>0</v>
          </cell>
          <cell r="I3383">
            <v>0</v>
          </cell>
          <cell r="J3383">
            <v>0</v>
          </cell>
          <cell r="K3383">
            <v>0</v>
          </cell>
          <cell r="L3383">
            <v>0</v>
          </cell>
        </row>
        <row r="3384">
          <cell r="A3384" t="str">
            <v>LG8500 칼라세라믹투수블럭</v>
          </cell>
          <cell r="C3384">
            <v>0</v>
          </cell>
          <cell r="D3384" t="str">
            <v>M2</v>
          </cell>
          <cell r="E3384">
            <v>0</v>
          </cell>
          <cell r="F3384">
            <v>0</v>
          </cell>
          <cell r="G3384">
            <v>0</v>
          </cell>
          <cell r="H3384">
            <v>0</v>
          </cell>
          <cell r="I3384">
            <v>0</v>
          </cell>
          <cell r="J3384">
            <v>0</v>
          </cell>
          <cell r="K3384">
            <v>0</v>
          </cell>
          <cell r="L3384">
            <v>0</v>
          </cell>
        </row>
        <row r="3385">
          <cell r="A3385" t="str">
            <v>LF3000 화강석</v>
          </cell>
          <cell r="C3385">
            <v>0</v>
          </cell>
          <cell r="D3385" t="str">
            <v>M2</v>
          </cell>
          <cell r="E3385">
            <v>0</v>
          </cell>
          <cell r="F3385">
            <v>0</v>
          </cell>
          <cell r="G3385">
            <v>0</v>
          </cell>
          <cell r="H3385">
            <v>0</v>
          </cell>
          <cell r="I3385">
            <v>0</v>
          </cell>
          <cell r="J3385">
            <v>0</v>
          </cell>
          <cell r="K3385">
            <v>0</v>
          </cell>
          <cell r="L3385">
            <v>0</v>
          </cell>
        </row>
        <row r="3386">
          <cell r="A3386" t="str">
            <v>LG8700 인조화강석</v>
          </cell>
          <cell r="C3386">
            <v>0</v>
          </cell>
          <cell r="D3386" t="str">
            <v>M2</v>
          </cell>
          <cell r="E3386">
            <v>0</v>
          </cell>
          <cell r="F3386">
            <v>0</v>
          </cell>
          <cell r="G3386">
            <v>0</v>
          </cell>
          <cell r="H3386">
            <v>0</v>
          </cell>
          <cell r="I3386">
            <v>0</v>
          </cell>
          <cell r="J3386">
            <v>0</v>
          </cell>
          <cell r="K3386">
            <v>0</v>
          </cell>
          <cell r="L3386">
            <v>0</v>
          </cell>
        </row>
        <row r="3387">
          <cell r="A3387" t="str">
            <v>LG9000 휴게소블럭포장</v>
          </cell>
          <cell r="C3387">
            <v>0</v>
          </cell>
          <cell r="E3387">
            <v>0</v>
          </cell>
          <cell r="F3387">
            <v>0</v>
          </cell>
          <cell r="G3387">
            <v>0</v>
          </cell>
          <cell r="H3387">
            <v>0</v>
          </cell>
          <cell r="I3387">
            <v>0</v>
          </cell>
          <cell r="J3387">
            <v>0</v>
          </cell>
          <cell r="K3387">
            <v>0</v>
          </cell>
          <cell r="L3387">
            <v>0</v>
          </cell>
        </row>
        <row r="3388">
          <cell r="A3388" t="str">
            <v>LG9010 인터록킹블럭포장</v>
          </cell>
          <cell r="B3388" t="str">
            <v>휴게소포장</v>
          </cell>
          <cell r="C3388">
            <v>0</v>
          </cell>
          <cell r="D3388" t="str">
            <v>M2</v>
          </cell>
          <cell r="E3388">
            <v>0</v>
          </cell>
          <cell r="F3388">
            <v>0</v>
          </cell>
          <cell r="G3388">
            <v>0</v>
          </cell>
          <cell r="H3388">
            <v>0</v>
          </cell>
          <cell r="I3388">
            <v>0</v>
          </cell>
          <cell r="J3388">
            <v>0</v>
          </cell>
          <cell r="K3388">
            <v>0</v>
          </cell>
          <cell r="L3388">
            <v>0</v>
          </cell>
        </row>
        <row r="3389">
          <cell r="A3389" t="str">
            <v>LG9020 인터록킹잔디블럭포장</v>
          </cell>
          <cell r="B3389" t="str">
            <v>휴게소포장</v>
          </cell>
          <cell r="C3389">
            <v>0</v>
          </cell>
          <cell r="D3389" t="str">
            <v>M2</v>
          </cell>
          <cell r="E3389">
            <v>0</v>
          </cell>
          <cell r="F3389">
            <v>0</v>
          </cell>
          <cell r="G3389">
            <v>0</v>
          </cell>
          <cell r="H3389">
            <v>0</v>
          </cell>
          <cell r="I3389">
            <v>0</v>
          </cell>
          <cell r="J3389">
            <v>0</v>
          </cell>
          <cell r="K3389">
            <v>0</v>
          </cell>
          <cell r="L3389">
            <v>0</v>
          </cell>
        </row>
        <row r="3390">
          <cell r="A3390" t="str">
            <v>LI 도로 및 포장의 보수</v>
          </cell>
          <cell r="C3390">
            <v>0</v>
          </cell>
          <cell r="E3390">
            <v>0</v>
          </cell>
          <cell r="F3390">
            <v>12755007</v>
          </cell>
          <cell r="G3390">
            <v>0</v>
          </cell>
          <cell r="H3390">
            <v>26765677</v>
          </cell>
          <cell r="I3390">
            <v>0</v>
          </cell>
          <cell r="J3390">
            <v>13210203</v>
          </cell>
          <cell r="K3390">
            <v>0</v>
          </cell>
          <cell r="L3390">
            <v>52730887</v>
          </cell>
        </row>
        <row r="3391">
          <cell r="A3391" t="str">
            <v>LI1000 아스팔트 노면 절삭</v>
          </cell>
          <cell r="C3391">
            <v>0</v>
          </cell>
          <cell r="D3391" t="str">
            <v>M2</v>
          </cell>
          <cell r="E3391">
            <v>0</v>
          </cell>
          <cell r="F3391">
            <v>0</v>
          </cell>
          <cell r="G3391">
            <v>0</v>
          </cell>
          <cell r="H3391">
            <v>0</v>
          </cell>
          <cell r="I3391">
            <v>0</v>
          </cell>
          <cell r="J3391">
            <v>0</v>
          </cell>
          <cell r="K3391">
            <v>0</v>
          </cell>
          <cell r="L3391">
            <v>0</v>
          </cell>
        </row>
        <row r="3392">
          <cell r="A3392" t="str">
            <v>LI2000 팻칭</v>
          </cell>
          <cell r="C3392">
            <v>0</v>
          </cell>
          <cell r="D3392" t="str">
            <v>M2</v>
          </cell>
          <cell r="E3392">
            <v>0</v>
          </cell>
          <cell r="F3392">
            <v>0</v>
          </cell>
          <cell r="G3392">
            <v>0</v>
          </cell>
          <cell r="H3392">
            <v>0</v>
          </cell>
          <cell r="I3392">
            <v>0</v>
          </cell>
          <cell r="J3392">
            <v>0</v>
          </cell>
          <cell r="K3392">
            <v>0</v>
          </cell>
          <cell r="L3392">
            <v>0</v>
          </cell>
        </row>
        <row r="3393">
          <cell r="A3393" t="str">
            <v>LI3000 콘크리트 포장면 갈아내기</v>
          </cell>
          <cell r="C3393">
            <v>0</v>
          </cell>
          <cell r="E3393">
            <v>0</v>
          </cell>
          <cell r="F3393">
            <v>6599667</v>
          </cell>
          <cell r="G3393">
            <v>0</v>
          </cell>
          <cell r="H3393">
            <v>18544717</v>
          </cell>
          <cell r="I3393">
            <v>0</v>
          </cell>
          <cell r="J3393">
            <v>4345683</v>
          </cell>
          <cell r="K3393">
            <v>0</v>
          </cell>
          <cell r="L3393">
            <v>29490067</v>
          </cell>
        </row>
        <row r="3394">
          <cell r="A3394" t="str">
            <v>LI3001 콘크리트포장면마무리(1차로용)</v>
          </cell>
          <cell r="B3394" t="str">
            <v>T= 33CM</v>
          </cell>
          <cell r="C3394">
            <v>0</v>
          </cell>
          <cell r="D3394" t="str">
            <v>NR</v>
          </cell>
          <cell r="E3394">
            <v>0</v>
          </cell>
          <cell r="F3394">
            <v>0</v>
          </cell>
          <cell r="G3394">
            <v>0</v>
          </cell>
          <cell r="H3394">
            <v>0</v>
          </cell>
          <cell r="I3394">
            <v>0</v>
          </cell>
          <cell r="J3394">
            <v>0</v>
          </cell>
          <cell r="K3394">
            <v>0</v>
          </cell>
          <cell r="L3394">
            <v>0</v>
          </cell>
        </row>
        <row r="3395">
          <cell r="A3395" t="str">
            <v>LI3002 콘크리트포장면마무리(2차로용)</v>
          </cell>
          <cell r="B3395" t="str">
            <v>T= 33CM</v>
          </cell>
          <cell r="C3395">
            <v>0</v>
          </cell>
          <cell r="D3395" t="str">
            <v>NR</v>
          </cell>
          <cell r="E3395">
            <v>0</v>
          </cell>
          <cell r="F3395">
            <v>0</v>
          </cell>
          <cell r="G3395">
            <v>0</v>
          </cell>
          <cell r="H3395">
            <v>0</v>
          </cell>
          <cell r="I3395">
            <v>0</v>
          </cell>
          <cell r="J3395">
            <v>0</v>
          </cell>
          <cell r="K3395">
            <v>0</v>
          </cell>
          <cell r="L3395">
            <v>0</v>
          </cell>
        </row>
        <row r="3396">
          <cell r="A3396" t="str">
            <v>LI3003 콘크리트포장면마무리(3차로용)</v>
          </cell>
          <cell r="B3396" t="str">
            <v>T= 33CM</v>
          </cell>
          <cell r="C3396">
            <v>0</v>
          </cell>
          <cell r="D3396" t="str">
            <v>NR</v>
          </cell>
          <cell r="E3396">
            <v>0</v>
          </cell>
          <cell r="F3396">
            <v>0</v>
          </cell>
          <cell r="G3396">
            <v>0</v>
          </cell>
          <cell r="H3396">
            <v>0</v>
          </cell>
          <cell r="I3396">
            <v>0</v>
          </cell>
          <cell r="J3396">
            <v>0</v>
          </cell>
          <cell r="K3396">
            <v>0</v>
          </cell>
          <cell r="L3396">
            <v>0</v>
          </cell>
        </row>
        <row r="3397">
          <cell r="A3397" t="str">
            <v>LI3004 콘크리트포장면마무리(1차로용)</v>
          </cell>
          <cell r="B3397" t="str">
            <v>T= 30CM</v>
          </cell>
          <cell r="C3397">
            <v>0</v>
          </cell>
          <cell r="D3397" t="str">
            <v>NR</v>
          </cell>
          <cell r="E3397">
            <v>0</v>
          </cell>
          <cell r="F3397">
            <v>0</v>
          </cell>
          <cell r="G3397">
            <v>0</v>
          </cell>
          <cell r="H3397">
            <v>0</v>
          </cell>
          <cell r="I3397">
            <v>0</v>
          </cell>
          <cell r="J3397">
            <v>0</v>
          </cell>
          <cell r="K3397">
            <v>0</v>
          </cell>
          <cell r="L3397">
            <v>0</v>
          </cell>
        </row>
        <row r="3398">
          <cell r="A3398" t="str">
            <v>LI3005 콘크리트포장면마무리(2차로용)</v>
          </cell>
          <cell r="B3398" t="str">
            <v>T= 30CM</v>
          </cell>
          <cell r="C3398">
            <v>55</v>
          </cell>
          <cell r="D3398" t="str">
            <v>NR</v>
          </cell>
          <cell r="E3398">
            <v>83773</v>
          </cell>
          <cell r="F3398">
            <v>4607515</v>
          </cell>
          <cell r="G3398">
            <v>134379</v>
          </cell>
          <cell r="H3398">
            <v>7390845</v>
          </cell>
          <cell r="I3398">
            <v>12877</v>
          </cell>
          <cell r="J3398">
            <v>708235</v>
          </cell>
          <cell r="K3398">
            <v>231029</v>
          </cell>
          <cell r="L3398">
            <v>12706595</v>
          </cell>
          <cell r="M3398" t="str">
            <v>#.355</v>
          </cell>
        </row>
        <row r="3399">
          <cell r="A3399" t="str">
            <v>LI3006 콘크리트포장면마무리(3차로용)</v>
          </cell>
          <cell r="B3399" t="str">
            <v>T= 30CM</v>
          </cell>
          <cell r="C3399">
            <v>0</v>
          </cell>
          <cell r="D3399" t="str">
            <v>NR</v>
          </cell>
          <cell r="E3399">
            <v>0</v>
          </cell>
          <cell r="F3399">
            <v>0</v>
          </cell>
          <cell r="G3399">
            <v>0</v>
          </cell>
          <cell r="H3399">
            <v>0</v>
          </cell>
          <cell r="I3399">
            <v>0</v>
          </cell>
          <cell r="J3399">
            <v>0</v>
          </cell>
          <cell r="K3399">
            <v>0</v>
          </cell>
          <cell r="L3399">
            <v>0</v>
          </cell>
        </row>
        <row r="3400">
          <cell r="A3400" t="str">
            <v>LI3007 Con'c ROLLER PAVER (1차로용)</v>
          </cell>
          <cell r="B3400" t="str">
            <v>T= 40CM</v>
          </cell>
          <cell r="C3400">
            <v>0</v>
          </cell>
          <cell r="D3400" t="str">
            <v>M2</v>
          </cell>
          <cell r="E3400">
            <v>0</v>
          </cell>
          <cell r="F3400">
            <v>0</v>
          </cell>
          <cell r="G3400">
            <v>0</v>
          </cell>
          <cell r="H3400">
            <v>0</v>
          </cell>
          <cell r="I3400">
            <v>0</v>
          </cell>
          <cell r="J3400">
            <v>0</v>
          </cell>
          <cell r="K3400">
            <v>0</v>
          </cell>
          <cell r="L3400">
            <v>0</v>
          </cell>
        </row>
        <row r="3401">
          <cell r="A3401" t="str">
            <v>LI3008 Con'c ROLLER PAVER (2차로용)</v>
          </cell>
          <cell r="B3401" t="str">
            <v>T= 40CM</v>
          </cell>
          <cell r="C3401">
            <v>1816</v>
          </cell>
          <cell r="D3401" t="str">
            <v>M2</v>
          </cell>
          <cell r="E3401">
            <v>165</v>
          </cell>
          <cell r="F3401">
            <v>299640</v>
          </cell>
          <cell r="G3401">
            <v>1424</v>
          </cell>
          <cell r="H3401">
            <v>2585984</v>
          </cell>
          <cell r="I3401">
            <v>410</v>
          </cell>
          <cell r="J3401">
            <v>744560</v>
          </cell>
          <cell r="K3401">
            <v>1999</v>
          </cell>
          <cell r="L3401">
            <v>3630184</v>
          </cell>
          <cell r="M3401" t="str">
            <v>#.356</v>
          </cell>
        </row>
        <row r="3402">
          <cell r="A3402" t="str">
            <v>LI3009 그루빙(콘크리트)</v>
          </cell>
          <cell r="B3402" t="str">
            <v>습식</v>
          </cell>
          <cell r="C3402">
            <v>1816</v>
          </cell>
          <cell r="D3402" t="str">
            <v>M2</v>
          </cell>
          <cell r="E3402">
            <v>932</v>
          </cell>
          <cell r="F3402">
            <v>1692512</v>
          </cell>
          <cell r="G3402">
            <v>4718</v>
          </cell>
          <cell r="H3402">
            <v>8567888</v>
          </cell>
          <cell r="I3402">
            <v>1593</v>
          </cell>
          <cell r="J3402">
            <v>2892888</v>
          </cell>
          <cell r="K3402">
            <v>7243</v>
          </cell>
          <cell r="L3402">
            <v>13153288</v>
          </cell>
          <cell r="M3402" t="str">
            <v>#.357</v>
          </cell>
        </row>
        <row r="3403">
          <cell r="A3403" t="str">
            <v>LI4000 파형설치공</v>
          </cell>
          <cell r="C3403">
            <v>0</v>
          </cell>
          <cell r="D3403" t="str">
            <v>M2</v>
          </cell>
          <cell r="E3403">
            <v>0</v>
          </cell>
          <cell r="F3403">
            <v>0</v>
          </cell>
          <cell r="G3403">
            <v>0</v>
          </cell>
          <cell r="H3403">
            <v>0</v>
          </cell>
          <cell r="I3403">
            <v>0</v>
          </cell>
          <cell r="J3403">
            <v>0</v>
          </cell>
          <cell r="K3403">
            <v>0</v>
          </cell>
          <cell r="L3403">
            <v>0</v>
          </cell>
        </row>
        <row r="3404">
          <cell r="A3404" t="str">
            <v>LI5000 현장아스콘재생포장</v>
          </cell>
          <cell r="C3404">
            <v>0</v>
          </cell>
          <cell r="D3404" t="str">
            <v>M2</v>
          </cell>
          <cell r="E3404">
            <v>0</v>
          </cell>
          <cell r="F3404">
            <v>0</v>
          </cell>
          <cell r="G3404">
            <v>0</v>
          </cell>
          <cell r="H3404">
            <v>0</v>
          </cell>
          <cell r="I3404">
            <v>0</v>
          </cell>
          <cell r="J3404">
            <v>0</v>
          </cell>
          <cell r="K3404">
            <v>0</v>
          </cell>
          <cell r="L3404">
            <v>0</v>
          </cell>
        </row>
        <row r="3405">
          <cell r="A3405" t="str">
            <v>LI6000 길어깨 차로이탈 인식시설</v>
          </cell>
          <cell r="C3405">
            <v>0</v>
          </cell>
          <cell r="E3405">
            <v>0</v>
          </cell>
          <cell r="F3405">
            <v>6155340</v>
          </cell>
          <cell r="G3405">
            <v>0</v>
          </cell>
          <cell r="H3405">
            <v>8220960</v>
          </cell>
          <cell r="I3405">
            <v>0</v>
          </cell>
          <cell r="J3405">
            <v>8864520</v>
          </cell>
          <cell r="K3405">
            <v>0</v>
          </cell>
          <cell r="L3405">
            <v>23240820</v>
          </cell>
        </row>
        <row r="3406">
          <cell r="A3406" t="str">
            <v>LI6001길어깨 차로이탈 인식시설</v>
          </cell>
          <cell r="B3406" t="str">
            <v>(절삭식)</v>
          </cell>
          <cell r="C3406">
            <v>10380</v>
          </cell>
          <cell r="D3406" t="str">
            <v>M</v>
          </cell>
          <cell r="E3406">
            <v>593</v>
          </cell>
          <cell r="F3406">
            <v>6155340</v>
          </cell>
          <cell r="G3406">
            <v>792</v>
          </cell>
          <cell r="H3406">
            <v>8220960</v>
          </cell>
          <cell r="I3406">
            <v>854</v>
          </cell>
          <cell r="J3406">
            <v>8864520</v>
          </cell>
          <cell r="K3406">
            <v>2239</v>
          </cell>
          <cell r="L3406">
            <v>23240820</v>
          </cell>
          <cell r="M3406" t="str">
            <v>#.358</v>
          </cell>
        </row>
        <row r="3407">
          <cell r="A3407" t="str">
            <v>LI6002길어깨 차로이탈 인식시설</v>
          </cell>
          <cell r="B3407" t="str">
            <v>(전압식)</v>
          </cell>
          <cell r="C3407">
            <v>0</v>
          </cell>
          <cell r="D3407" t="str">
            <v>M</v>
          </cell>
          <cell r="E3407">
            <v>0</v>
          </cell>
          <cell r="F3407">
            <v>0</v>
          </cell>
          <cell r="G3407">
            <v>0</v>
          </cell>
          <cell r="H3407">
            <v>0</v>
          </cell>
          <cell r="I3407">
            <v>0</v>
          </cell>
          <cell r="J3407">
            <v>0</v>
          </cell>
          <cell r="K3407">
            <v>0</v>
          </cell>
          <cell r="L3407">
            <v>0</v>
          </cell>
        </row>
        <row r="3409">
          <cell r="A3409" t="str">
            <v>LH 교통시설공</v>
          </cell>
          <cell r="C3409">
            <v>0</v>
          </cell>
          <cell r="E3409">
            <v>0</v>
          </cell>
          <cell r="F3409">
            <v>137370296</v>
          </cell>
          <cell r="G3409">
            <v>0</v>
          </cell>
          <cell r="H3409">
            <v>111177359</v>
          </cell>
          <cell r="I3409">
            <v>0</v>
          </cell>
          <cell r="J3409">
            <v>35792350</v>
          </cell>
          <cell r="K3409">
            <v>0</v>
          </cell>
          <cell r="L3409">
            <v>284340005</v>
          </cell>
        </row>
        <row r="3410">
          <cell r="A3410" t="str">
            <v>LH1000 표지판</v>
          </cell>
          <cell r="C3410">
            <v>0</v>
          </cell>
          <cell r="E3410">
            <v>0</v>
          </cell>
          <cell r="F3410">
            <v>50321995</v>
          </cell>
          <cell r="G3410">
            <v>0</v>
          </cell>
          <cell r="H3410">
            <v>24005484</v>
          </cell>
          <cell r="I3410">
            <v>0</v>
          </cell>
          <cell r="J3410">
            <v>1423357</v>
          </cell>
          <cell r="K3410">
            <v>0</v>
          </cell>
          <cell r="L3410">
            <v>75750836</v>
          </cell>
        </row>
        <row r="3411">
          <cell r="A3411" t="str">
            <v>LH1100 도로표지판</v>
          </cell>
          <cell r="C3411">
            <v>0</v>
          </cell>
          <cell r="E3411">
            <v>0</v>
          </cell>
          <cell r="F3411">
            <v>30503014</v>
          </cell>
          <cell r="G3411">
            <v>0</v>
          </cell>
          <cell r="H3411">
            <v>9220697</v>
          </cell>
          <cell r="I3411">
            <v>0</v>
          </cell>
          <cell r="J3411">
            <v>447365</v>
          </cell>
          <cell r="K3411">
            <v>0</v>
          </cell>
          <cell r="L3411">
            <v>40171076</v>
          </cell>
        </row>
        <row r="3412">
          <cell r="A3412" t="str">
            <v>LH1110 교통 표지판</v>
          </cell>
          <cell r="C3412">
            <v>0</v>
          </cell>
          <cell r="E3412">
            <v>0</v>
          </cell>
          <cell r="F3412">
            <v>7014368</v>
          </cell>
          <cell r="G3412">
            <v>0</v>
          </cell>
          <cell r="H3412">
            <v>2511879</v>
          </cell>
          <cell r="I3412">
            <v>0</v>
          </cell>
          <cell r="J3412">
            <v>100927</v>
          </cell>
          <cell r="K3412">
            <v>0</v>
          </cell>
          <cell r="L3412">
            <v>9627174</v>
          </cell>
        </row>
        <row r="3413">
          <cell r="A3413" t="str">
            <v>LH1111  형식  1</v>
          </cell>
          <cell r="B3413" t="str">
            <v>ø76.3 MM</v>
          </cell>
          <cell r="C3413">
            <v>2</v>
          </cell>
          <cell r="D3413" t="str">
            <v>NR</v>
          </cell>
          <cell r="E3413">
            <v>164336</v>
          </cell>
          <cell r="F3413">
            <v>328672</v>
          </cell>
          <cell r="G3413">
            <v>72908</v>
          </cell>
          <cell r="H3413">
            <v>145816</v>
          </cell>
          <cell r="I3413">
            <v>2431</v>
          </cell>
          <cell r="J3413">
            <v>4862</v>
          </cell>
          <cell r="K3413">
            <v>239675</v>
          </cell>
          <cell r="L3413">
            <v>479350</v>
          </cell>
          <cell r="M3413" t="str">
            <v>#.359</v>
          </cell>
        </row>
        <row r="3414">
          <cell r="A3414" t="str">
            <v>LH1112  형식  2</v>
          </cell>
          <cell r="B3414" t="str">
            <v>ø89.1 MM</v>
          </cell>
          <cell r="C3414">
            <v>8</v>
          </cell>
          <cell r="D3414" t="str">
            <v>NR</v>
          </cell>
          <cell r="E3414">
            <v>273804</v>
          </cell>
          <cell r="F3414">
            <v>2190432</v>
          </cell>
          <cell r="G3414">
            <v>131268</v>
          </cell>
          <cell r="H3414">
            <v>1050144</v>
          </cell>
          <cell r="I3414">
            <v>5544</v>
          </cell>
          <cell r="J3414">
            <v>44352</v>
          </cell>
          <cell r="K3414">
            <v>410616</v>
          </cell>
          <cell r="L3414">
            <v>3284928</v>
          </cell>
          <cell r="M3414" t="str">
            <v>#.360</v>
          </cell>
        </row>
        <row r="3415">
          <cell r="A3415" t="str">
            <v>LH1113  형식  3</v>
          </cell>
          <cell r="B3415" t="str">
            <v>Φ114.3M/M</v>
          </cell>
          <cell r="C3415">
            <v>3</v>
          </cell>
          <cell r="D3415" t="str">
            <v>NR</v>
          </cell>
          <cell r="E3415">
            <v>368388</v>
          </cell>
          <cell r="F3415">
            <v>1105164</v>
          </cell>
          <cell r="G3415">
            <v>146615</v>
          </cell>
          <cell r="H3415">
            <v>439845</v>
          </cell>
          <cell r="I3415">
            <v>6106</v>
          </cell>
          <cell r="J3415">
            <v>18318</v>
          </cell>
          <cell r="K3415">
            <v>521109</v>
          </cell>
          <cell r="L3415">
            <v>1563327</v>
          </cell>
          <cell r="M3415" t="str">
            <v>#.361</v>
          </cell>
        </row>
        <row r="3416">
          <cell r="A3416" t="str">
            <v>LH1114  형식  4</v>
          </cell>
          <cell r="B3416" t="str">
            <v>Φ114.3M/M</v>
          </cell>
          <cell r="C3416">
            <v>5</v>
          </cell>
          <cell r="D3416" t="str">
            <v>NR</v>
          </cell>
          <cell r="E3416">
            <v>372020</v>
          </cell>
          <cell r="F3416">
            <v>1860100</v>
          </cell>
          <cell r="G3416">
            <v>162622</v>
          </cell>
          <cell r="H3416">
            <v>813110</v>
          </cell>
          <cell r="I3416">
            <v>6679</v>
          </cell>
          <cell r="J3416">
            <v>33395</v>
          </cell>
          <cell r="K3416">
            <v>541321</v>
          </cell>
          <cell r="L3416">
            <v>2706605</v>
          </cell>
          <cell r="M3416" t="str">
            <v>#.362</v>
          </cell>
        </row>
        <row r="3417">
          <cell r="A3417" t="str">
            <v>LH1115  형식  5</v>
          </cell>
          <cell r="B3417" t="str">
            <v>부착식</v>
          </cell>
          <cell r="C3417">
            <v>18</v>
          </cell>
          <cell r="D3417" t="str">
            <v>NR</v>
          </cell>
          <cell r="E3417">
            <v>85000</v>
          </cell>
          <cell r="F3417">
            <v>1530000</v>
          </cell>
          <cell r="G3417">
            <v>3498</v>
          </cell>
          <cell r="H3417">
            <v>62964</v>
          </cell>
          <cell r="I3417">
            <v>0</v>
          </cell>
          <cell r="J3417">
            <v>0</v>
          </cell>
          <cell r="K3417">
            <v>88498</v>
          </cell>
          <cell r="L3417">
            <v>1592964</v>
          </cell>
          <cell r="M3417" t="str">
            <v>#.363</v>
          </cell>
        </row>
        <row r="3418">
          <cell r="A3418" t="str">
            <v>LH1120 안내 표지판</v>
          </cell>
          <cell r="C3418">
            <v>0</v>
          </cell>
          <cell r="E3418">
            <v>0</v>
          </cell>
          <cell r="F3418">
            <v>21335042</v>
          </cell>
          <cell r="G3418">
            <v>0</v>
          </cell>
          <cell r="H3418">
            <v>6588706</v>
          </cell>
          <cell r="I3418">
            <v>0</v>
          </cell>
          <cell r="J3418">
            <v>346438</v>
          </cell>
          <cell r="K3418">
            <v>0</v>
          </cell>
          <cell r="L3418">
            <v>28270186</v>
          </cell>
        </row>
        <row r="3419">
          <cell r="A3419" t="str">
            <v>LH1121  형식  1</v>
          </cell>
          <cell r="B3419" t="str">
            <v>100*100*6*8:단주</v>
          </cell>
          <cell r="C3419">
            <v>0</v>
          </cell>
          <cell r="D3419" t="str">
            <v>NR</v>
          </cell>
          <cell r="E3419">
            <v>0</v>
          </cell>
          <cell r="F3419">
            <v>0</v>
          </cell>
          <cell r="G3419">
            <v>0</v>
          </cell>
          <cell r="H3419">
            <v>0</v>
          </cell>
          <cell r="I3419">
            <v>0</v>
          </cell>
          <cell r="J3419">
            <v>0</v>
          </cell>
          <cell r="K3419">
            <v>0</v>
          </cell>
          <cell r="L3419">
            <v>0</v>
          </cell>
        </row>
        <row r="3420">
          <cell r="A3420" t="str">
            <v>LH1122  형식  2</v>
          </cell>
          <cell r="B3420" t="str">
            <v>100*100*6*8:단주</v>
          </cell>
          <cell r="C3420">
            <v>0</v>
          </cell>
          <cell r="D3420" t="str">
            <v>NR</v>
          </cell>
          <cell r="E3420">
            <v>0</v>
          </cell>
          <cell r="F3420">
            <v>0</v>
          </cell>
          <cell r="G3420">
            <v>0</v>
          </cell>
          <cell r="H3420">
            <v>0</v>
          </cell>
          <cell r="I3420">
            <v>0</v>
          </cell>
          <cell r="J3420">
            <v>0</v>
          </cell>
          <cell r="K3420">
            <v>0</v>
          </cell>
          <cell r="L3420">
            <v>0</v>
          </cell>
        </row>
        <row r="3421">
          <cell r="A3421" t="str">
            <v>LH1123  형식  3</v>
          </cell>
          <cell r="B3421" t="str">
            <v>100*100*6*8:단주</v>
          </cell>
          <cell r="C3421">
            <v>0</v>
          </cell>
          <cell r="D3421" t="str">
            <v>NR</v>
          </cell>
          <cell r="E3421">
            <v>0</v>
          </cell>
          <cell r="F3421">
            <v>0</v>
          </cell>
          <cell r="G3421">
            <v>0</v>
          </cell>
          <cell r="H3421">
            <v>0</v>
          </cell>
          <cell r="I3421">
            <v>0</v>
          </cell>
          <cell r="J3421">
            <v>0</v>
          </cell>
          <cell r="K3421">
            <v>0</v>
          </cell>
          <cell r="L3421">
            <v>0</v>
          </cell>
        </row>
        <row r="3422">
          <cell r="A3422" t="str">
            <v>LH1124  형식  4</v>
          </cell>
          <cell r="B3422" t="str">
            <v>100*100*6*8:단주</v>
          </cell>
          <cell r="C3422">
            <v>2</v>
          </cell>
          <cell r="D3422" t="str">
            <v>NR</v>
          </cell>
          <cell r="E3422">
            <v>812031</v>
          </cell>
          <cell r="F3422">
            <v>1624062</v>
          </cell>
          <cell r="G3422">
            <v>250487</v>
          </cell>
          <cell r="H3422">
            <v>500974</v>
          </cell>
          <cell r="I3422">
            <v>10904</v>
          </cell>
          <cell r="J3422">
            <v>21808</v>
          </cell>
          <cell r="K3422">
            <v>1073422</v>
          </cell>
          <cell r="L3422">
            <v>2146844</v>
          </cell>
          <cell r="M3422" t="str">
            <v>#.364</v>
          </cell>
        </row>
        <row r="3423">
          <cell r="A3423" t="str">
            <v>LH1125  형식  5</v>
          </cell>
          <cell r="B3423" t="str">
            <v>100*100*6*8:단주</v>
          </cell>
          <cell r="C3423">
            <v>0</v>
          </cell>
          <cell r="D3423" t="str">
            <v>NR</v>
          </cell>
          <cell r="E3423">
            <v>0</v>
          </cell>
          <cell r="F3423">
            <v>0</v>
          </cell>
          <cell r="G3423">
            <v>0</v>
          </cell>
          <cell r="H3423">
            <v>0</v>
          </cell>
          <cell r="I3423">
            <v>0</v>
          </cell>
          <cell r="J3423">
            <v>0</v>
          </cell>
          <cell r="K3423">
            <v>0</v>
          </cell>
          <cell r="L3423">
            <v>0</v>
          </cell>
        </row>
        <row r="3424">
          <cell r="A3424" t="str">
            <v>LH1126  형식  6</v>
          </cell>
          <cell r="B3424" t="str">
            <v>200*100*5.5*8:복주</v>
          </cell>
          <cell r="C3424">
            <v>0</v>
          </cell>
          <cell r="D3424" t="str">
            <v>NR</v>
          </cell>
          <cell r="E3424">
            <v>0</v>
          </cell>
          <cell r="F3424">
            <v>0</v>
          </cell>
          <cell r="G3424">
            <v>0</v>
          </cell>
          <cell r="H3424">
            <v>0</v>
          </cell>
          <cell r="I3424">
            <v>0</v>
          </cell>
          <cell r="J3424">
            <v>0</v>
          </cell>
          <cell r="K3424">
            <v>0</v>
          </cell>
          <cell r="L3424">
            <v>0</v>
          </cell>
        </row>
        <row r="3425">
          <cell r="A3425" t="str">
            <v>LH1127  형식  7</v>
          </cell>
          <cell r="B3425" t="str">
            <v>100*100*6*8:복주</v>
          </cell>
          <cell r="C3425">
            <v>0</v>
          </cell>
          <cell r="D3425" t="str">
            <v>NR</v>
          </cell>
          <cell r="E3425">
            <v>0</v>
          </cell>
          <cell r="F3425">
            <v>0</v>
          </cell>
          <cell r="G3425">
            <v>0</v>
          </cell>
          <cell r="H3425">
            <v>0</v>
          </cell>
          <cell r="I3425">
            <v>0</v>
          </cell>
          <cell r="J3425">
            <v>0</v>
          </cell>
          <cell r="K3425">
            <v>0</v>
          </cell>
          <cell r="L3425">
            <v>0</v>
          </cell>
        </row>
        <row r="3426">
          <cell r="A3426" t="str">
            <v>LH1128  형식  8</v>
          </cell>
          <cell r="B3426" t="str">
            <v>100*100*6*8:복주</v>
          </cell>
          <cell r="C3426">
            <v>2</v>
          </cell>
          <cell r="D3426" t="str">
            <v>NR</v>
          </cell>
          <cell r="E3426">
            <v>977580</v>
          </cell>
          <cell r="F3426">
            <v>1955160</v>
          </cell>
          <cell r="G3426">
            <v>325106</v>
          </cell>
          <cell r="H3426">
            <v>650212</v>
          </cell>
          <cell r="I3426">
            <v>14954</v>
          </cell>
          <cell r="J3426">
            <v>29908</v>
          </cell>
          <cell r="K3426">
            <v>1317640</v>
          </cell>
          <cell r="L3426">
            <v>2635280</v>
          </cell>
          <cell r="M3426" t="str">
            <v>#.365</v>
          </cell>
        </row>
        <row r="3427">
          <cell r="A3427" t="str">
            <v>LH1129  형식  9</v>
          </cell>
          <cell r="B3427" t="str">
            <v>100*100*6*8:복주</v>
          </cell>
          <cell r="C3427">
            <v>0</v>
          </cell>
          <cell r="D3427" t="str">
            <v>NR</v>
          </cell>
          <cell r="E3427">
            <v>0</v>
          </cell>
          <cell r="F3427">
            <v>0</v>
          </cell>
          <cell r="G3427">
            <v>0</v>
          </cell>
          <cell r="H3427">
            <v>0</v>
          </cell>
          <cell r="I3427">
            <v>0</v>
          </cell>
          <cell r="J3427">
            <v>0</v>
          </cell>
          <cell r="K3427">
            <v>0</v>
          </cell>
          <cell r="L3427">
            <v>0</v>
          </cell>
        </row>
        <row r="3428">
          <cell r="A3428" t="str">
            <v>LH1130  형식  10</v>
          </cell>
          <cell r="B3428" t="str">
            <v>100*100*6*8:복주</v>
          </cell>
          <cell r="C3428">
            <v>6</v>
          </cell>
          <cell r="D3428" t="str">
            <v>NR</v>
          </cell>
          <cell r="E3428">
            <v>1394782</v>
          </cell>
          <cell r="F3428">
            <v>8368692</v>
          </cell>
          <cell r="G3428">
            <v>435366</v>
          </cell>
          <cell r="H3428">
            <v>2612196</v>
          </cell>
          <cell r="I3428">
            <v>21807</v>
          </cell>
          <cell r="J3428">
            <v>130842</v>
          </cell>
          <cell r="K3428">
            <v>1851955</v>
          </cell>
          <cell r="L3428">
            <v>11111730</v>
          </cell>
          <cell r="M3428" t="str">
            <v>#.366</v>
          </cell>
        </row>
        <row r="3429">
          <cell r="A3429" t="str">
            <v>LH1131  형식  11</v>
          </cell>
          <cell r="B3429" t="str">
            <v>100*100*6*8:복주</v>
          </cell>
          <cell r="C3429">
            <v>0</v>
          </cell>
          <cell r="D3429" t="str">
            <v>NR</v>
          </cell>
          <cell r="E3429">
            <v>0</v>
          </cell>
          <cell r="F3429">
            <v>0</v>
          </cell>
          <cell r="G3429">
            <v>0</v>
          </cell>
          <cell r="H3429">
            <v>0</v>
          </cell>
          <cell r="I3429">
            <v>0</v>
          </cell>
          <cell r="J3429">
            <v>0</v>
          </cell>
          <cell r="K3429">
            <v>0</v>
          </cell>
          <cell r="L3429">
            <v>0</v>
          </cell>
        </row>
        <row r="3430">
          <cell r="A3430" t="str">
            <v>LH1132  형식  12</v>
          </cell>
          <cell r="B3430" t="str">
            <v>200*100*5.5*8:복주</v>
          </cell>
          <cell r="C3430">
            <v>4</v>
          </cell>
          <cell r="D3430" t="str">
            <v>NR</v>
          </cell>
          <cell r="E3430">
            <v>2346782</v>
          </cell>
          <cell r="F3430">
            <v>9387128</v>
          </cell>
          <cell r="G3430">
            <v>706331</v>
          </cell>
          <cell r="H3430">
            <v>2825324</v>
          </cell>
          <cell r="I3430">
            <v>40970</v>
          </cell>
          <cell r="J3430">
            <v>163880</v>
          </cell>
          <cell r="K3430">
            <v>3094083</v>
          </cell>
          <cell r="L3430">
            <v>12376332</v>
          </cell>
          <cell r="M3430" t="str">
            <v>#.367</v>
          </cell>
        </row>
        <row r="3431">
          <cell r="A3431" t="str">
            <v>LH1133  형식  13</v>
          </cell>
          <cell r="B3431" t="str">
            <v>150*150*7*10:복주</v>
          </cell>
          <cell r="C3431">
            <v>0</v>
          </cell>
          <cell r="D3431" t="str">
            <v>NR</v>
          </cell>
          <cell r="E3431">
            <v>0</v>
          </cell>
          <cell r="F3431">
            <v>0</v>
          </cell>
          <cell r="G3431">
            <v>0</v>
          </cell>
          <cell r="H3431">
            <v>0</v>
          </cell>
          <cell r="I3431">
            <v>0</v>
          </cell>
          <cell r="J3431">
            <v>0</v>
          </cell>
          <cell r="K3431">
            <v>0</v>
          </cell>
          <cell r="L3431">
            <v>0</v>
          </cell>
        </row>
        <row r="3432">
          <cell r="A3432" t="str">
            <v>LH1134  형식  14</v>
          </cell>
          <cell r="B3432" t="str">
            <v>100*100*6*8:복주</v>
          </cell>
          <cell r="C3432">
            <v>0</v>
          </cell>
          <cell r="D3432" t="str">
            <v>NR</v>
          </cell>
          <cell r="E3432">
            <v>0</v>
          </cell>
          <cell r="F3432">
            <v>0</v>
          </cell>
          <cell r="G3432">
            <v>0</v>
          </cell>
          <cell r="H3432">
            <v>0</v>
          </cell>
          <cell r="I3432">
            <v>0</v>
          </cell>
          <cell r="J3432">
            <v>0</v>
          </cell>
          <cell r="K3432">
            <v>0</v>
          </cell>
          <cell r="L3432">
            <v>0</v>
          </cell>
        </row>
        <row r="3433">
          <cell r="A3433" t="str">
            <v>LH1140 이정 표지판</v>
          </cell>
          <cell r="C3433">
            <v>0</v>
          </cell>
          <cell r="E3433">
            <v>0</v>
          </cell>
          <cell r="F3433">
            <v>613604</v>
          </cell>
          <cell r="G3433">
            <v>0</v>
          </cell>
          <cell r="H3433">
            <v>22168</v>
          </cell>
          <cell r="I3433">
            <v>0</v>
          </cell>
          <cell r="J3433">
            <v>0</v>
          </cell>
          <cell r="K3433">
            <v>0</v>
          </cell>
          <cell r="L3433">
            <v>635772</v>
          </cell>
        </row>
        <row r="3434">
          <cell r="A3434" t="str">
            <v>LH1141  형식  1</v>
          </cell>
          <cell r="B3434" t="str">
            <v>0.5 * 0.3</v>
          </cell>
          <cell r="C3434">
            <v>5</v>
          </cell>
          <cell r="D3434" t="str">
            <v>NR</v>
          </cell>
          <cell r="E3434">
            <v>62638</v>
          </cell>
          <cell r="F3434">
            <v>313190</v>
          </cell>
          <cell r="G3434">
            <v>2771</v>
          </cell>
          <cell r="H3434">
            <v>13855</v>
          </cell>
          <cell r="I3434">
            <v>0</v>
          </cell>
          <cell r="J3434">
            <v>0</v>
          </cell>
          <cell r="K3434">
            <v>65409</v>
          </cell>
          <cell r="L3434">
            <v>327045</v>
          </cell>
          <cell r="M3434" t="str">
            <v>#.368</v>
          </cell>
        </row>
        <row r="3435">
          <cell r="A3435" t="str">
            <v>LH1142  형식  2</v>
          </cell>
          <cell r="B3435" t="str">
            <v>0.6 * 0.6</v>
          </cell>
          <cell r="C3435">
            <v>3</v>
          </cell>
          <cell r="D3435" t="str">
            <v>NR</v>
          </cell>
          <cell r="E3435">
            <v>100138</v>
          </cell>
          <cell r="F3435">
            <v>300414</v>
          </cell>
          <cell r="G3435">
            <v>2771</v>
          </cell>
          <cell r="H3435">
            <v>8313</v>
          </cell>
          <cell r="I3435">
            <v>0</v>
          </cell>
          <cell r="J3435">
            <v>0</v>
          </cell>
          <cell r="K3435">
            <v>102909</v>
          </cell>
          <cell r="L3435">
            <v>308727</v>
          </cell>
          <cell r="M3435" t="str">
            <v>#.369</v>
          </cell>
        </row>
        <row r="3436">
          <cell r="A3436" t="str">
            <v>LH1150  암거위치표지판</v>
          </cell>
          <cell r="C3436">
            <v>0</v>
          </cell>
          <cell r="E3436">
            <v>0</v>
          </cell>
          <cell r="F3436">
            <v>1540000</v>
          </cell>
          <cell r="G3436">
            <v>0</v>
          </cell>
          <cell r="H3436">
            <v>97944</v>
          </cell>
          <cell r="I3436">
            <v>0</v>
          </cell>
          <cell r="J3436">
            <v>0</v>
          </cell>
          <cell r="K3436">
            <v>0</v>
          </cell>
          <cell r="L3436">
            <v>1637944</v>
          </cell>
        </row>
        <row r="3437">
          <cell r="A3437" t="str">
            <v>LH1151 수로암거위치표지판</v>
          </cell>
          <cell r="B3437" t="str">
            <v>0.4 * 0.2</v>
          </cell>
          <cell r="C3437">
            <v>10</v>
          </cell>
          <cell r="D3437" t="str">
            <v>NR</v>
          </cell>
          <cell r="E3437">
            <v>55000</v>
          </cell>
          <cell r="F3437">
            <v>550000</v>
          </cell>
          <cell r="G3437">
            <v>3498</v>
          </cell>
          <cell r="H3437">
            <v>34980</v>
          </cell>
          <cell r="I3437">
            <v>0</v>
          </cell>
          <cell r="J3437">
            <v>0</v>
          </cell>
          <cell r="K3437">
            <v>58498</v>
          </cell>
          <cell r="L3437">
            <v>584980</v>
          </cell>
          <cell r="M3437" t="str">
            <v>#.370</v>
          </cell>
        </row>
        <row r="3438">
          <cell r="A3438" t="str">
            <v>LH1152 지하통로위치표지판</v>
          </cell>
          <cell r="B3438" t="str">
            <v>0.4 * 0.2</v>
          </cell>
          <cell r="C3438">
            <v>18</v>
          </cell>
          <cell r="D3438" t="str">
            <v>NR</v>
          </cell>
          <cell r="E3438">
            <v>55000</v>
          </cell>
          <cell r="F3438">
            <v>990000</v>
          </cell>
          <cell r="G3438">
            <v>3498</v>
          </cell>
          <cell r="H3438">
            <v>62964</v>
          </cell>
          <cell r="I3438">
            <v>0</v>
          </cell>
          <cell r="J3438">
            <v>0</v>
          </cell>
          <cell r="K3438">
            <v>58498</v>
          </cell>
          <cell r="L3438">
            <v>1052964</v>
          </cell>
          <cell r="M3438" t="str">
            <v>#.371</v>
          </cell>
        </row>
        <row r="3439">
          <cell r="A3439" t="str">
            <v>LH1180  도로표지판 철거 및 유용</v>
          </cell>
          <cell r="C3439">
            <v>0</v>
          </cell>
          <cell r="E3439">
            <v>0</v>
          </cell>
          <cell r="F3439">
            <v>0</v>
          </cell>
          <cell r="G3439">
            <v>0</v>
          </cell>
          <cell r="H3439">
            <v>0</v>
          </cell>
          <cell r="I3439">
            <v>0</v>
          </cell>
          <cell r="J3439">
            <v>0</v>
          </cell>
          <cell r="K3439">
            <v>0</v>
          </cell>
          <cell r="L3439">
            <v>0</v>
          </cell>
        </row>
        <row r="3440">
          <cell r="A3440" t="str">
            <v>LH1181  철거</v>
          </cell>
          <cell r="C3440">
            <v>0</v>
          </cell>
          <cell r="D3440" t="str">
            <v>NR</v>
          </cell>
          <cell r="E3440">
            <v>0</v>
          </cell>
          <cell r="F3440">
            <v>0</v>
          </cell>
          <cell r="G3440">
            <v>0</v>
          </cell>
          <cell r="H3440">
            <v>0</v>
          </cell>
          <cell r="I3440">
            <v>0</v>
          </cell>
          <cell r="J3440">
            <v>0</v>
          </cell>
          <cell r="K3440">
            <v>0</v>
          </cell>
          <cell r="L3440">
            <v>0</v>
          </cell>
        </row>
        <row r="3441">
          <cell r="A3441" t="str">
            <v>LH1182  유용</v>
          </cell>
          <cell r="C3441">
            <v>0</v>
          </cell>
          <cell r="D3441" t="str">
            <v>NR</v>
          </cell>
          <cell r="E3441">
            <v>0</v>
          </cell>
          <cell r="F3441">
            <v>0</v>
          </cell>
          <cell r="G3441">
            <v>0</v>
          </cell>
          <cell r="H3441">
            <v>0</v>
          </cell>
          <cell r="I3441">
            <v>0</v>
          </cell>
          <cell r="J3441">
            <v>0</v>
          </cell>
          <cell r="K3441">
            <v>0</v>
          </cell>
          <cell r="L3441">
            <v>0</v>
          </cell>
        </row>
        <row r="3442">
          <cell r="A3442" t="str">
            <v>LH1200  내민식 표지판</v>
          </cell>
          <cell r="C3442">
            <v>0</v>
          </cell>
          <cell r="E3442">
            <v>0</v>
          </cell>
          <cell r="F3442">
            <v>2568092</v>
          </cell>
          <cell r="G3442">
            <v>0</v>
          </cell>
          <cell r="H3442">
            <v>4020778</v>
          </cell>
          <cell r="I3442">
            <v>0</v>
          </cell>
          <cell r="J3442">
            <v>232756</v>
          </cell>
          <cell r="K3442">
            <v>0</v>
          </cell>
          <cell r="L3442">
            <v>6821626</v>
          </cell>
        </row>
        <row r="3443">
          <cell r="A3443" t="str">
            <v>LH1210  6차로 교통표지판</v>
          </cell>
          <cell r="C3443">
            <v>0</v>
          </cell>
          <cell r="E3443">
            <v>0</v>
          </cell>
          <cell r="F3443">
            <v>2568092</v>
          </cell>
          <cell r="G3443">
            <v>0</v>
          </cell>
          <cell r="H3443">
            <v>4020778</v>
          </cell>
          <cell r="I3443">
            <v>0</v>
          </cell>
          <cell r="J3443">
            <v>232756</v>
          </cell>
          <cell r="K3443">
            <v>0</v>
          </cell>
          <cell r="L3443">
            <v>6821626</v>
          </cell>
        </row>
        <row r="3444">
          <cell r="A3444" t="str">
            <v>LH1211  형식  1</v>
          </cell>
          <cell r="B3444" t="str">
            <v>φ219.1*8.18*4.94</v>
          </cell>
          <cell r="C3444">
            <v>0</v>
          </cell>
          <cell r="D3444" t="str">
            <v>NR</v>
          </cell>
          <cell r="E3444">
            <v>0</v>
          </cell>
          <cell r="F3444">
            <v>0</v>
          </cell>
          <cell r="G3444">
            <v>0</v>
          </cell>
          <cell r="H3444">
            <v>0</v>
          </cell>
          <cell r="I3444">
            <v>0</v>
          </cell>
          <cell r="J3444">
            <v>0</v>
          </cell>
          <cell r="K3444">
            <v>0</v>
          </cell>
          <cell r="L3444">
            <v>0</v>
          </cell>
        </row>
        <row r="3445">
          <cell r="A3445" t="str">
            <v>LH1212  형식  2</v>
          </cell>
          <cell r="B3445" t="str">
            <v>φ267.4*6*6.66 - 이중</v>
          </cell>
          <cell r="C3445">
            <v>2</v>
          </cell>
          <cell r="D3445" t="str">
            <v>NR</v>
          </cell>
          <cell r="E3445">
            <v>1284046</v>
          </cell>
          <cell r="F3445">
            <v>2568092</v>
          </cell>
          <cell r="G3445">
            <v>2010389</v>
          </cell>
          <cell r="H3445">
            <v>4020778</v>
          </cell>
          <cell r="I3445">
            <v>116378</v>
          </cell>
          <cell r="J3445">
            <v>232756</v>
          </cell>
          <cell r="K3445">
            <v>3410813</v>
          </cell>
          <cell r="L3445">
            <v>6821626</v>
          </cell>
          <cell r="M3445" t="str">
            <v>#.372</v>
          </cell>
        </row>
        <row r="3446">
          <cell r="A3446" t="str">
            <v>LH1220  안내표지판</v>
          </cell>
          <cell r="C3446">
            <v>0</v>
          </cell>
          <cell r="E3446">
            <v>0</v>
          </cell>
          <cell r="F3446">
            <v>0</v>
          </cell>
          <cell r="G3446">
            <v>0</v>
          </cell>
          <cell r="H3446">
            <v>0</v>
          </cell>
          <cell r="I3446">
            <v>0</v>
          </cell>
          <cell r="J3446">
            <v>0</v>
          </cell>
          <cell r="K3446">
            <v>0</v>
          </cell>
          <cell r="L3446">
            <v>0</v>
          </cell>
        </row>
        <row r="3447">
          <cell r="A3447" t="str">
            <v>LH1230  형식  1</v>
          </cell>
          <cell r="C3447">
            <v>0</v>
          </cell>
          <cell r="E3447">
            <v>0</v>
          </cell>
          <cell r="F3447">
            <v>0</v>
          </cell>
          <cell r="G3447">
            <v>0</v>
          </cell>
          <cell r="H3447">
            <v>0</v>
          </cell>
          <cell r="I3447">
            <v>0</v>
          </cell>
          <cell r="J3447">
            <v>0</v>
          </cell>
          <cell r="K3447">
            <v>0</v>
          </cell>
          <cell r="L3447">
            <v>0</v>
          </cell>
        </row>
        <row r="3448">
          <cell r="A3448" t="str">
            <v>LH1231  형식 1-1</v>
          </cell>
          <cell r="B3448" t="str">
            <v>φ267.4*6*7.14(428-8,9)</v>
          </cell>
          <cell r="C3448">
            <v>0</v>
          </cell>
          <cell r="D3448" t="str">
            <v>NR</v>
          </cell>
          <cell r="E3448">
            <v>0</v>
          </cell>
          <cell r="F3448">
            <v>0</v>
          </cell>
          <cell r="G3448">
            <v>0</v>
          </cell>
          <cell r="H3448">
            <v>0</v>
          </cell>
          <cell r="I3448">
            <v>0</v>
          </cell>
          <cell r="J3448">
            <v>0</v>
          </cell>
          <cell r="K3448">
            <v>0</v>
          </cell>
          <cell r="L3448">
            <v>0</v>
          </cell>
        </row>
        <row r="3449">
          <cell r="A3449" t="str">
            <v>LH1240  형식  2</v>
          </cell>
          <cell r="C3449">
            <v>0</v>
          </cell>
          <cell r="E3449">
            <v>0</v>
          </cell>
          <cell r="F3449">
            <v>0</v>
          </cell>
          <cell r="G3449">
            <v>0</v>
          </cell>
          <cell r="H3449">
            <v>0</v>
          </cell>
          <cell r="I3449">
            <v>0</v>
          </cell>
          <cell r="J3449">
            <v>0</v>
          </cell>
          <cell r="K3449">
            <v>0</v>
          </cell>
          <cell r="L3449">
            <v>0</v>
          </cell>
        </row>
        <row r="3450">
          <cell r="A3450" t="str">
            <v>LH1241  형식 2-1</v>
          </cell>
          <cell r="B3450" t="str">
            <v>φ318.5*6*6.89(421-1)</v>
          </cell>
          <cell r="C3450">
            <v>0</v>
          </cell>
          <cell r="D3450" t="str">
            <v>NR</v>
          </cell>
          <cell r="E3450">
            <v>0</v>
          </cell>
          <cell r="F3450">
            <v>0</v>
          </cell>
          <cell r="G3450">
            <v>0</v>
          </cell>
          <cell r="H3450">
            <v>0</v>
          </cell>
          <cell r="I3450">
            <v>0</v>
          </cell>
          <cell r="J3450">
            <v>0</v>
          </cell>
          <cell r="K3450">
            <v>0</v>
          </cell>
          <cell r="L3450">
            <v>0</v>
          </cell>
        </row>
        <row r="3451">
          <cell r="A3451" t="str">
            <v>LH1242  형식 2-2</v>
          </cell>
          <cell r="B3451" t="str">
            <v>φ355.6*6.3*7.69(427-3,433-1,2)</v>
          </cell>
          <cell r="C3451">
            <v>0</v>
          </cell>
          <cell r="D3451" t="str">
            <v>NR</v>
          </cell>
          <cell r="E3451">
            <v>0</v>
          </cell>
          <cell r="F3451">
            <v>0</v>
          </cell>
          <cell r="G3451">
            <v>0</v>
          </cell>
          <cell r="H3451">
            <v>0</v>
          </cell>
          <cell r="I3451">
            <v>0</v>
          </cell>
          <cell r="J3451">
            <v>0</v>
          </cell>
          <cell r="K3451">
            <v>0</v>
          </cell>
          <cell r="L3451">
            <v>0</v>
          </cell>
        </row>
        <row r="3452">
          <cell r="A3452" t="str">
            <v>LH1243  형식 2-3</v>
          </cell>
          <cell r="B3452" t="str">
            <v>φ355.6*6.3*7.84(430-3)</v>
          </cell>
          <cell r="C3452">
            <v>0</v>
          </cell>
          <cell r="D3452" t="str">
            <v>NR</v>
          </cell>
          <cell r="E3452">
            <v>0</v>
          </cell>
          <cell r="F3452">
            <v>0</v>
          </cell>
          <cell r="G3452">
            <v>0</v>
          </cell>
          <cell r="H3452">
            <v>0</v>
          </cell>
          <cell r="I3452">
            <v>0</v>
          </cell>
          <cell r="J3452">
            <v>0</v>
          </cell>
          <cell r="K3452">
            <v>0</v>
          </cell>
          <cell r="L3452">
            <v>0</v>
          </cell>
        </row>
        <row r="3453">
          <cell r="A3453" t="str">
            <v>LH1250  형식  3</v>
          </cell>
          <cell r="C3453">
            <v>0</v>
          </cell>
          <cell r="E3453">
            <v>0</v>
          </cell>
          <cell r="F3453">
            <v>0</v>
          </cell>
          <cell r="G3453">
            <v>0</v>
          </cell>
          <cell r="H3453">
            <v>0</v>
          </cell>
          <cell r="I3453">
            <v>0</v>
          </cell>
          <cell r="J3453">
            <v>0</v>
          </cell>
          <cell r="K3453">
            <v>0</v>
          </cell>
          <cell r="L3453">
            <v>0</v>
          </cell>
        </row>
        <row r="3454">
          <cell r="A3454" t="str">
            <v>LH1251  형식 3-1</v>
          </cell>
          <cell r="B3454" t="str">
            <v>φ406.3*9*8.49(422-3,4,5,6)</v>
          </cell>
          <cell r="C3454">
            <v>0</v>
          </cell>
          <cell r="D3454" t="str">
            <v>NR</v>
          </cell>
          <cell r="E3454">
            <v>0</v>
          </cell>
          <cell r="F3454">
            <v>0</v>
          </cell>
          <cell r="G3454">
            <v>0</v>
          </cell>
          <cell r="H3454">
            <v>0</v>
          </cell>
          <cell r="I3454">
            <v>0</v>
          </cell>
          <cell r="J3454">
            <v>0</v>
          </cell>
          <cell r="K3454">
            <v>0</v>
          </cell>
          <cell r="L3454">
            <v>0</v>
          </cell>
        </row>
        <row r="3455">
          <cell r="A3455" t="str">
            <v>LH1252  형식 3-2</v>
          </cell>
          <cell r="B3455" t="str">
            <v>φ406.4*9*8.14(403-3,4,6 ,428-3)</v>
          </cell>
          <cell r="C3455">
            <v>0</v>
          </cell>
          <cell r="D3455" t="str">
            <v>NR</v>
          </cell>
          <cell r="E3455">
            <v>0</v>
          </cell>
          <cell r="F3455">
            <v>0</v>
          </cell>
          <cell r="G3455">
            <v>0</v>
          </cell>
          <cell r="H3455">
            <v>0</v>
          </cell>
          <cell r="I3455">
            <v>0</v>
          </cell>
          <cell r="J3455">
            <v>0</v>
          </cell>
          <cell r="K3455">
            <v>0</v>
          </cell>
          <cell r="L3455">
            <v>0</v>
          </cell>
        </row>
        <row r="3456">
          <cell r="A3456" t="str">
            <v>LH1253  형식 3-3</v>
          </cell>
          <cell r="B3456" t="str">
            <v>φ406.4*9*8.49(425-3)</v>
          </cell>
          <cell r="C3456">
            <v>0</v>
          </cell>
          <cell r="D3456" t="str">
            <v>NR</v>
          </cell>
          <cell r="E3456">
            <v>0</v>
          </cell>
          <cell r="F3456">
            <v>0</v>
          </cell>
          <cell r="G3456">
            <v>0</v>
          </cell>
          <cell r="H3456">
            <v>0</v>
          </cell>
          <cell r="I3456">
            <v>0</v>
          </cell>
          <cell r="J3456">
            <v>0</v>
          </cell>
          <cell r="K3456">
            <v>0</v>
          </cell>
          <cell r="L3456">
            <v>0</v>
          </cell>
        </row>
        <row r="3457">
          <cell r="A3457" t="str">
            <v>LH1254  형식 3-4</v>
          </cell>
          <cell r="B3457" t="str">
            <v>φ457.2*9*7.94(425-4)</v>
          </cell>
          <cell r="C3457">
            <v>0</v>
          </cell>
          <cell r="D3457" t="str">
            <v>NR</v>
          </cell>
          <cell r="E3457">
            <v>0</v>
          </cell>
          <cell r="F3457">
            <v>0</v>
          </cell>
          <cell r="G3457">
            <v>0</v>
          </cell>
          <cell r="H3457">
            <v>0</v>
          </cell>
          <cell r="I3457">
            <v>0</v>
          </cell>
          <cell r="J3457">
            <v>0</v>
          </cell>
          <cell r="K3457">
            <v>0</v>
          </cell>
          <cell r="L3457">
            <v>0</v>
          </cell>
        </row>
        <row r="3458">
          <cell r="A3458" t="str">
            <v>LH1255  형식 3-5  --;</v>
          </cell>
          <cell r="B3458" t="str">
            <v>φ406.4*9*8.94(428-4)</v>
          </cell>
          <cell r="C3458">
            <v>0</v>
          </cell>
          <cell r="D3458" t="str">
            <v>NR</v>
          </cell>
          <cell r="E3458">
            <v>0</v>
          </cell>
          <cell r="F3458">
            <v>0</v>
          </cell>
          <cell r="G3458">
            <v>0</v>
          </cell>
          <cell r="H3458">
            <v>0</v>
          </cell>
          <cell r="I3458">
            <v>0</v>
          </cell>
          <cell r="J3458">
            <v>0</v>
          </cell>
          <cell r="K3458">
            <v>0</v>
          </cell>
          <cell r="L3458">
            <v>0</v>
          </cell>
        </row>
        <row r="3459">
          <cell r="A3459" t="str">
            <v>LH1256  형식 3-6  --;</v>
          </cell>
          <cell r="B3459" t="str">
            <v>φ406.4*9*8.54(421-2)</v>
          </cell>
          <cell r="C3459">
            <v>0</v>
          </cell>
          <cell r="D3459" t="str">
            <v>NR</v>
          </cell>
          <cell r="E3459">
            <v>0</v>
          </cell>
          <cell r="F3459">
            <v>0</v>
          </cell>
          <cell r="G3459">
            <v>0</v>
          </cell>
          <cell r="H3459">
            <v>0</v>
          </cell>
          <cell r="I3459">
            <v>0</v>
          </cell>
          <cell r="J3459">
            <v>0</v>
          </cell>
          <cell r="K3459">
            <v>0</v>
          </cell>
          <cell r="L3459">
            <v>0</v>
          </cell>
        </row>
        <row r="3460">
          <cell r="A3460" t="str">
            <v>LH1260  형식  4</v>
          </cell>
          <cell r="C3460">
            <v>0</v>
          </cell>
          <cell r="E3460">
            <v>0</v>
          </cell>
          <cell r="F3460">
            <v>0</v>
          </cell>
          <cell r="G3460">
            <v>0</v>
          </cell>
          <cell r="H3460">
            <v>0</v>
          </cell>
          <cell r="I3460">
            <v>0</v>
          </cell>
          <cell r="J3460">
            <v>0</v>
          </cell>
          <cell r="K3460">
            <v>0</v>
          </cell>
          <cell r="L3460">
            <v>0</v>
          </cell>
        </row>
        <row r="3461">
          <cell r="A3461" t="str">
            <v>LH1261  형식 4-1  --;</v>
          </cell>
          <cell r="B3461" t="str">
            <v>φ406.4*9*9.19(422-7)</v>
          </cell>
          <cell r="C3461">
            <v>0</v>
          </cell>
          <cell r="D3461" t="str">
            <v>NR</v>
          </cell>
          <cell r="E3461">
            <v>0</v>
          </cell>
          <cell r="F3461">
            <v>0</v>
          </cell>
          <cell r="G3461">
            <v>0</v>
          </cell>
          <cell r="H3461">
            <v>0</v>
          </cell>
          <cell r="I3461">
            <v>0</v>
          </cell>
          <cell r="J3461">
            <v>0</v>
          </cell>
          <cell r="K3461">
            <v>0</v>
          </cell>
          <cell r="L3461">
            <v>0</v>
          </cell>
        </row>
        <row r="3462">
          <cell r="A3462" t="str">
            <v>LH1262  형식 4-2  --;</v>
          </cell>
          <cell r="B3462" t="str">
            <v>φ457.2*9*9.19(423-3)</v>
          </cell>
          <cell r="C3462">
            <v>0</v>
          </cell>
          <cell r="D3462" t="str">
            <v>NR</v>
          </cell>
          <cell r="E3462">
            <v>0</v>
          </cell>
          <cell r="F3462">
            <v>0</v>
          </cell>
          <cell r="G3462">
            <v>0</v>
          </cell>
          <cell r="H3462">
            <v>0</v>
          </cell>
          <cell r="I3462">
            <v>0</v>
          </cell>
          <cell r="J3462">
            <v>0</v>
          </cell>
          <cell r="K3462">
            <v>0</v>
          </cell>
          <cell r="L3462">
            <v>0</v>
          </cell>
        </row>
        <row r="3463">
          <cell r="A3463" t="str">
            <v>LH1263  형식 4-3  --;</v>
          </cell>
          <cell r="B3463" t="str">
            <v>φ457.2*9*7.94(425-4)</v>
          </cell>
          <cell r="C3463">
            <v>0</v>
          </cell>
          <cell r="D3463" t="str">
            <v>NR</v>
          </cell>
          <cell r="E3463">
            <v>0</v>
          </cell>
          <cell r="F3463">
            <v>0</v>
          </cell>
          <cell r="G3463">
            <v>0</v>
          </cell>
          <cell r="H3463">
            <v>0</v>
          </cell>
          <cell r="I3463">
            <v>0</v>
          </cell>
          <cell r="J3463">
            <v>0</v>
          </cell>
          <cell r="K3463">
            <v>0</v>
          </cell>
          <cell r="L3463">
            <v>0</v>
          </cell>
        </row>
        <row r="3464">
          <cell r="A3464" t="str">
            <v>LH1300  문형식 표지판</v>
          </cell>
          <cell r="B3464" t="str">
            <v>OVER HEAD</v>
          </cell>
          <cell r="C3464">
            <v>0</v>
          </cell>
          <cell r="E3464">
            <v>0</v>
          </cell>
          <cell r="F3464">
            <v>17250889</v>
          </cell>
          <cell r="G3464">
            <v>0</v>
          </cell>
          <cell r="H3464">
            <v>10764009</v>
          </cell>
          <cell r="I3464">
            <v>0</v>
          </cell>
          <cell r="J3464">
            <v>743236</v>
          </cell>
          <cell r="K3464">
            <v>0</v>
          </cell>
          <cell r="L3464">
            <v>28758134</v>
          </cell>
        </row>
        <row r="3465">
          <cell r="A3465" t="str">
            <v>LH1310 2지명 이정표지</v>
          </cell>
          <cell r="B3465" t="str">
            <v>(편도3차로)</v>
          </cell>
          <cell r="C3465">
            <v>0</v>
          </cell>
          <cell r="D3465" t="str">
            <v>NR</v>
          </cell>
          <cell r="E3465">
            <v>0</v>
          </cell>
          <cell r="F3465">
            <v>0</v>
          </cell>
          <cell r="G3465">
            <v>0</v>
          </cell>
          <cell r="H3465">
            <v>0</v>
          </cell>
          <cell r="I3465">
            <v>0</v>
          </cell>
          <cell r="J3465">
            <v>0</v>
          </cell>
          <cell r="K3465">
            <v>0</v>
          </cell>
          <cell r="L3465">
            <v>0</v>
          </cell>
        </row>
        <row r="3466">
          <cell r="A3466" t="str">
            <v>LH1320 2지명 이정표지</v>
          </cell>
          <cell r="B3466" t="str">
            <v>(편도4차로)</v>
          </cell>
          <cell r="C3466">
            <v>0</v>
          </cell>
          <cell r="D3466" t="str">
            <v>NR</v>
          </cell>
          <cell r="E3466">
            <v>0</v>
          </cell>
          <cell r="F3466">
            <v>0</v>
          </cell>
          <cell r="G3466">
            <v>0</v>
          </cell>
          <cell r="H3466">
            <v>0</v>
          </cell>
          <cell r="I3466">
            <v>0</v>
          </cell>
          <cell r="J3466">
            <v>0</v>
          </cell>
          <cell r="K3466">
            <v>0</v>
          </cell>
          <cell r="L3466">
            <v>0</v>
          </cell>
        </row>
        <row r="3467">
          <cell r="A3467" t="str">
            <v>LH1330 1,2차출구예고표지</v>
          </cell>
          <cell r="B3467" t="str">
            <v>(편도2차로,길어깨+중분대)</v>
          </cell>
          <cell r="C3467">
            <v>1</v>
          </cell>
          <cell r="D3467" t="str">
            <v>NR</v>
          </cell>
          <cell r="E3467">
            <v>17250889</v>
          </cell>
          <cell r="F3467">
            <v>17250889</v>
          </cell>
          <cell r="G3467">
            <v>10764009</v>
          </cell>
          <cell r="H3467">
            <v>10764009</v>
          </cell>
          <cell r="I3467">
            <v>743236</v>
          </cell>
          <cell r="J3467">
            <v>743236</v>
          </cell>
          <cell r="K3467">
            <v>28758134</v>
          </cell>
          <cell r="L3467">
            <v>28758134</v>
          </cell>
          <cell r="M3467" t="str">
            <v>#.373</v>
          </cell>
        </row>
        <row r="3468">
          <cell r="A3468" t="str">
            <v>LH1331 1,2차출구예고표지</v>
          </cell>
          <cell r="B3468" t="str">
            <v>(편도2차로,길어깨+길어깨)</v>
          </cell>
          <cell r="C3468">
            <v>0</v>
          </cell>
          <cell r="D3468" t="str">
            <v>NR</v>
          </cell>
          <cell r="E3468">
            <v>0</v>
          </cell>
          <cell r="F3468">
            <v>0</v>
          </cell>
          <cell r="G3468">
            <v>0</v>
          </cell>
          <cell r="H3468">
            <v>0</v>
          </cell>
          <cell r="I3468">
            <v>0</v>
          </cell>
          <cell r="J3468">
            <v>0</v>
          </cell>
          <cell r="K3468">
            <v>0</v>
          </cell>
          <cell r="L3468">
            <v>0</v>
          </cell>
        </row>
        <row r="3469">
          <cell r="A3469" t="str">
            <v>LH1340 1,2차출구예고표지</v>
          </cell>
          <cell r="B3469" t="str">
            <v>(편도3차로)</v>
          </cell>
          <cell r="C3469">
            <v>0</v>
          </cell>
          <cell r="D3469" t="str">
            <v>NR</v>
          </cell>
          <cell r="E3469">
            <v>0</v>
          </cell>
          <cell r="F3469">
            <v>0</v>
          </cell>
          <cell r="G3469">
            <v>0</v>
          </cell>
          <cell r="H3469">
            <v>0</v>
          </cell>
          <cell r="I3469">
            <v>0</v>
          </cell>
          <cell r="J3469">
            <v>0</v>
          </cell>
          <cell r="K3469">
            <v>0</v>
          </cell>
          <cell r="L3469">
            <v>0</v>
          </cell>
        </row>
        <row r="3470">
          <cell r="A3470" t="str">
            <v>LH1350 1,2차출구예고표지</v>
          </cell>
          <cell r="B3470" t="str">
            <v>(편도4차로)</v>
          </cell>
          <cell r="C3470">
            <v>0</v>
          </cell>
          <cell r="D3470" t="str">
            <v>NR</v>
          </cell>
          <cell r="E3470">
            <v>0</v>
          </cell>
          <cell r="F3470">
            <v>0</v>
          </cell>
          <cell r="G3470">
            <v>0</v>
          </cell>
          <cell r="H3470">
            <v>0</v>
          </cell>
          <cell r="I3470">
            <v>0</v>
          </cell>
          <cell r="J3470">
            <v>0</v>
          </cell>
          <cell r="K3470">
            <v>0</v>
          </cell>
          <cell r="L3470">
            <v>0</v>
          </cell>
        </row>
        <row r="3471">
          <cell r="A3471" t="str">
            <v>LH1360 출구점예고표지</v>
          </cell>
          <cell r="B3471" t="str">
            <v>(편도3차로)</v>
          </cell>
          <cell r="C3471">
            <v>0</v>
          </cell>
          <cell r="D3471" t="str">
            <v>NR</v>
          </cell>
          <cell r="E3471">
            <v>0</v>
          </cell>
          <cell r="F3471">
            <v>0</v>
          </cell>
          <cell r="G3471">
            <v>0</v>
          </cell>
          <cell r="H3471">
            <v>0</v>
          </cell>
          <cell r="I3471">
            <v>0</v>
          </cell>
          <cell r="J3471">
            <v>0</v>
          </cell>
          <cell r="K3471">
            <v>0</v>
          </cell>
          <cell r="L3471">
            <v>0</v>
          </cell>
        </row>
        <row r="3472">
          <cell r="A3472" t="str">
            <v>LH1370 출구점예고표지</v>
          </cell>
          <cell r="B3472" t="str">
            <v>(편도4차로)</v>
          </cell>
          <cell r="C3472">
            <v>0</v>
          </cell>
          <cell r="D3472" t="str">
            <v>NR</v>
          </cell>
          <cell r="E3472">
            <v>0</v>
          </cell>
          <cell r="F3472">
            <v>0</v>
          </cell>
          <cell r="G3472">
            <v>0</v>
          </cell>
          <cell r="H3472">
            <v>0</v>
          </cell>
          <cell r="I3472">
            <v>0</v>
          </cell>
          <cell r="J3472">
            <v>0</v>
          </cell>
          <cell r="K3472">
            <v>0</v>
          </cell>
          <cell r="L3472">
            <v>0</v>
          </cell>
        </row>
        <row r="3473">
          <cell r="A3473" t="str">
            <v>LH1380 출구점예고표지</v>
          </cell>
          <cell r="B3473" t="str">
            <v>(편도5차로)</v>
          </cell>
          <cell r="C3473">
            <v>0</v>
          </cell>
          <cell r="D3473" t="str">
            <v>NR</v>
          </cell>
          <cell r="E3473">
            <v>0</v>
          </cell>
          <cell r="F3473">
            <v>0</v>
          </cell>
          <cell r="G3473">
            <v>0</v>
          </cell>
          <cell r="H3473">
            <v>0</v>
          </cell>
          <cell r="I3473">
            <v>0</v>
          </cell>
          <cell r="J3473">
            <v>0</v>
          </cell>
          <cell r="K3473">
            <v>0</v>
          </cell>
          <cell r="L3473">
            <v>0</v>
          </cell>
        </row>
        <row r="3474">
          <cell r="A3474" t="str">
            <v>LH1400 터널내표지판</v>
          </cell>
          <cell r="B3474" t="str">
            <v>(2차로터널내 전광안내판)</v>
          </cell>
          <cell r="C3474">
            <v>0</v>
          </cell>
          <cell r="D3474" t="str">
            <v>NR</v>
          </cell>
          <cell r="E3474">
            <v>0</v>
          </cell>
          <cell r="F3474">
            <v>0</v>
          </cell>
          <cell r="G3474">
            <v>0</v>
          </cell>
          <cell r="H3474">
            <v>0</v>
          </cell>
          <cell r="I3474">
            <v>0</v>
          </cell>
          <cell r="J3474">
            <v>0</v>
          </cell>
          <cell r="K3474">
            <v>0</v>
          </cell>
          <cell r="L3474">
            <v>0</v>
          </cell>
        </row>
        <row r="3475">
          <cell r="A3475" t="str">
            <v>LH2000  표식</v>
          </cell>
          <cell r="C3475">
            <v>0</v>
          </cell>
          <cell r="E3475">
            <v>0</v>
          </cell>
          <cell r="F3475">
            <v>8225726</v>
          </cell>
          <cell r="G3475">
            <v>0</v>
          </cell>
          <cell r="H3475">
            <v>3389321</v>
          </cell>
          <cell r="I3475">
            <v>0</v>
          </cell>
          <cell r="J3475">
            <v>847572</v>
          </cell>
          <cell r="K3475">
            <v>0</v>
          </cell>
          <cell r="L3475">
            <v>12462619</v>
          </cell>
        </row>
        <row r="3476">
          <cell r="A3476" t="str">
            <v>LH2100  차선도색</v>
          </cell>
          <cell r="C3476">
            <v>0</v>
          </cell>
          <cell r="E3476">
            <v>0</v>
          </cell>
          <cell r="F3476">
            <v>8216535</v>
          </cell>
          <cell r="G3476">
            <v>0</v>
          </cell>
          <cell r="H3476">
            <v>1972605</v>
          </cell>
          <cell r="I3476">
            <v>0</v>
          </cell>
          <cell r="J3476">
            <v>817527</v>
          </cell>
          <cell r="K3476">
            <v>0</v>
          </cell>
          <cell r="L3476">
            <v>11006667</v>
          </cell>
        </row>
        <row r="3477">
          <cell r="A3477" t="str">
            <v>LH2110  백색</v>
          </cell>
          <cell r="C3477">
            <v>0</v>
          </cell>
          <cell r="E3477">
            <v>0</v>
          </cell>
          <cell r="F3477">
            <v>7970095</v>
          </cell>
          <cell r="G3477">
            <v>0</v>
          </cell>
          <cell r="H3477">
            <v>1914045</v>
          </cell>
          <cell r="I3477">
            <v>0</v>
          </cell>
          <cell r="J3477">
            <v>795201</v>
          </cell>
          <cell r="K3477">
            <v>0</v>
          </cell>
          <cell r="L3477">
            <v>10679341</v>
          </cell>
        </row>
        <row r="3478">
          <cell r="A3478" t="str">
            <v>LH2111  가열형</v>
          </cell>
          <cell r="C3478">
            <v>512</v>
          </cell>
          <cell r="D3478" t="str">
            <v>M2</v>
          </cell>
          <cell r="E3478">
            <v>2015</v>
          </cell>
          <cell r="F3478">
            <v>1031680</v>
          </cell>
          <cell r="G3478">
            <v>480</v>
          </cell>
          <cell r="H3478">
            <v>245760</v>
          </cell>
          <cell r="I3478">
            <v>183</v>
          </cell>
          <cell r="J3478">
            <v>93696</v>
          </cell>
          <cell r="K3478">
            <v>2678</v>
          </cell>
          <cell r="L3478">
            <v>1371136</v>
          </cell>
          <cell r="M3478" t="str">
            <v>#.374</v>
          </cell>
        </row>
        <row r="3479">
          <cell r="A3479" t="str">
            <v>LH2112  상온형</v>
          </cell>
          <cell r="C3479">
            <v>5895</v>
          </cell>
          <cell r="D3479" t="str">
            <v>M2</v>
          </cell>
          <cell r="E3479">
            <v>1177</v>
          </cell>
          <cell r="F3479">
            <v>6938415</v>
          </cell>
          <cell r="G3479">
            <v>283</v>
          </cell>
          <cell r="H3479">
            <v>1668285</v>
          </cell>
          <cell r="I3479">
            <v>119</v>
          </cell>
          <cell r="J3479">
            <v>701505</v>
          </cell>
          <cell r="K3479">
            <v>1579</v>
          </cell>
          <cell r="L3479">
            <v>9308205</v>
          </cell>
          <cell r="M3479" t="str">
            <v>#.375</v>
          </cell>
        </row>
        <row r="3480">
          <cell r="A3480" t="str">
            <v>LH2113  돌출형</v>
          </cell>
          <cell r="C3480">
            <v>0</v>
          </cell>
          <cell r="D3480" t="str">
            <v>M2</v>
          </cell>
          <cell r="E3480">
            <v>0</v>
          </cell>
          <cell r="F3480">
            <v>0</v>
          </cell>
          <cell r="G3480">
            <v>0</v>
          </cell>
          <cell r="H3480">
            <v>0</v>
          </cell>
          <cell r="I3480">
            <v>0</v>
          </cell>
          <cell r="J3480">
            <v>0</v>
          </cell>
          <cell r="K3480">
            <v>0</v>
          </cell>
          <cell r="L3480">
            <v>0</v>
          </cell>
        </row>
        <row r="3481">
          <cell r="A3481" t="str">
            <v>LH2120  황색</v>
          </cell>
          <cell r="C3481">
            <v>0</v>
          </cell>
          <cell r="E3481">
            <v>0</v>
          </cell>
          <cell r="F3481">
            <v>246440</v>
          </cell>
          <cell r="G3481">
            <v>0</v>
          </cell>
          <cell r="H3481">
            <v>58560</v>
          </cell>
          <cell r="I3481">
            <v>0</v>
          </cell>
          <cell r="J3481">
            <v>22326</v>
          </cell>
          <cell r="K3481">
            <v>0</v>
          </cell>
          <cell r="L3481">
            <v>327326</v>
          </cell>
        </row>
        <row r="3482">
          <cell r="A3482" t="str">
            <v>LH2121  가열형</v>
          </cell>
          <cell r="C3482">
            <v>122</v>
          </cell>
          <cell r="D3482" t="str">
            <v>M2</v>
          </cell>
          <cell r="E3482">
            <v>2020</v>
          </cell>
          <cell r="F3482">
            <v>246440</v>
          </cell>
          <cell r="G3482">
            <v>480</v>
          </cell>
          <cell r="H3482">
            <v>58560</v>
          </cell>
          <cell r="I3482">
            <v>183</v>
          </cell>
          <cell r="J3482">
            <v>22326</v>
          </cell>
          <cell r="K3482">
            <v>2683</v>
          </cell>
          <cell r="L3482">
            <v>327326</v>
          </cell>
          <cell r="M3482" t="str">
            <v>#.376</v>
          </cell>
        </row>
        <row r="3483">
          <cell r="A3483" t="str">
            <v>LH2122  상온형</v>
          </cell>
          <cell r="C3483">
            <v>0</v>
          </cell>
          <cell r="D3483" t="str">
            <v>M2</v>
          </cell>
          <cell r="E3483">
            <v>0</v>
          </cell>
          <cell r="F3483">
            <v>0</v>
          </cell>
          <cell r="G3483">
            <v>0</v>
          </cell>
          <cell r="H3483">
            <v>0</v>
          </cell>
          <cell r="I3483">
            <v>0</v>
          </cell>
          <cell r="J3483">
            <v>0</v>
          </cell>
          <cell r="K3483">
            <v>0</v>
          </cell>
          <cell r="L3483">
            <v>0</v>
          </cell>
        </row>
        <row r="3484">
          <cell r="A3484" t="str">
            <v>LH2123  돌출형</v>
          </cell>
          <cell r="C3484">
            <v>0</v>
          </cell>
          <cell r="D3484" t="str">
            <v>M2</v>
          </cell>
          <cell r="E3484">
            <v>0</v>
          </cell>
          <cell r="F3484">
            <v>0</v>
          </cell>
          <cell r="G3484">
            <v>0</v>
          </cell>
          <cell r="H3484">
            <v>0</v>
          </cell>
          <cell r="I3484">
            <v>0</v>
          </cell>
          <cell r="J3484">
            <v>0</v>
          </cell>
          <cell r="K3484">
            <v>0</v>
          </cell>
          <cell r="L3484">
            <v>0</v>
          </cell>
        </row>
        <row r="3485">
          <cell r="A3485" t="str">
            <v>LH2130  청색</v>
          </cell>
          <cell r="C3485">
            <v>0</v>
          </cell>
          <cell r="E3485">
            <v>0</v>
          </cell>
          <cell r="F3485">
            <v>0</v>
          </cell>
          <cell r="G3485">
            <v>0</v>
          </cell>
          <cell r="H3485">
            <v>0</v>
          </cell>
          <cell r="I3485">
            <v>0</v>
          </cell>
          <cell r="J3485">
            <v>0</v>
          </cell>
          <cell r="K3485">
            <v>0</v>
          </cell>
          <cell r="L3485">
            <v>0</v>
          </cell>
        </row>
        <row r="3486">
          <cell r="A3486" t="str">
            <v>LH2131  가열형</v>
          </cell>
          <cell r="C3486">
            <v>0</v>
          </cell>
          <cell r="D3486" t="str">
            <v>M2</v>
          </cell>
          <cell r="E3486">
            <v>0</v>
          </cell>
          <cell r="F3486">
            <v>0</v>
          </cell>
          <cell r="G3486">
            <v>0</v>
          </cell>
          <cell r="H3486">
            <v>0</v>
          </cell>
          <cell r="I3486">
            <v>0</v>
          </cell>
          <cell r="J3486">
            <v>0</v>
          </cell>
          <cell r="K3486">
            <v>0</v>
          </cell>
          <cell r="L3486">
            <v>0</v>
          </cell>
        </row>
        <row r="3487">
          <cell r="A3487" t="str">
            <v>LH2132  돌출형</v>
          </cell>
          <cell r="C3487">
            <v>0</v>
          </cell>
          <cell r="D3487" t="str">
            <v>M2</v>
          </cell>
          <cell r="E3487">
            <v>0</v>
          </cell>
          <cell r="F3487">
            <v>0</v>
          </cell>
          <cell r="G3487">
            <v>0</v>
          </cell>
          <cell r="H3487">
            <v>0</v>
          </cell>
          <cell r="I3487">
            <v>0</v>
          </cell>
          <cell r="J3487">
            <v>0</v>
          </cell>
          <cell r="K3487">
            <v>0</v>
          </cell>
          <cell r="L3487">
            <v>0</v>
          </cell>
        </row>
        <row r="3488">
          <cell r="A3488" t="str">
            <v>LH2180  차선제거</v>
          </cell>
          <cell r="C3488">
            <v>0</v>
          </cell>
          <cell r="D3488" t="str">
            <v>M2</v>
          </cell>
          <cell r="E3488">
            <v>0</v>
          </cell>
          <cell r="F3488">
            <v>0</v>
          </cell>
          <cell r="G3488">
            <v>0</v>
          </cell>
          <cell r="H3488">
            <v>0</v>
          </cell>
          <cell r="I3488">
            <v>0</v>
          </cell>
          <cell r="J3488">
            <v>0</v>
          </cell>
          <cell r="K3488">
            <v>0</v>
          </cell>
          <cell r="L3488">
            <v>0</v>
          </cell>
        </row>
        <row r="3489">
          <cell r="A3489" t="str">
            <v>LH2400  문자 및 형상</v>
          </cell>
          <cell r="C3489">
            <v>7</v>
          </cell>
          <cell r="D3489" t="str">
            <v>M2</v>
          </cell>
          <cell r="E3489">
            <v>1313</v>
          </cell>
          <cell r="F3489">
            <v>9191</v>
          </cell>
          <cell r="G3489">
            <v>4460</v>
          </cell>
          <cell r="H3489">
            <v>31220</v>
          </cell>
          <cell r="I3489">
            <v>758</v>
          </cell>
          <cell r="J3489">
            <v>5306</v>
          </cell>
          <cell r="K3489">
            <v>6531</v>
          </cell>
          <cell r="L3489">
            <v>45717</v>
          </cell>
          <cell r="M3489" t="str">
            <v>#.377</v>
          </cell>
        </row>
        <row r="3490">
          <cell r="A3490" t="str">
            <v>LH2300  반사체</v>
          </cell>
          <cell r="B3490" t="str">
            <v>시선유도표지</v>
          </cell>
          <cell r="C3490">
            <v>0</v>
          </cell>
          <cell r="E3490">
            <v>0</v>
          </cell>
          <cell r="F3490">
            <v>0</v>
          </cell>
          <cell r="G3490">
            <v>0</v>
          </cell>
          <cell r="H3490">
            <v>1385496</v>
          </cell>
          <cell r="I3490">
            <v>0</v>
          </cell>
          <cell r="J3490">
            <v>24739</v>
          </cell>
          <cell r="K3490">
            <v>0</v>
          </cell>
          <cell r="L3490">
            <v>1410235</v>
          </cell>
        </row>
        <row r="3491">
          <cell r="A3491" t="str">
            <v>LH2310  토공용 데리네이타</v>
          </cell>
          <cell r="C3491">
            <v>0</v>
          </cell>
          <cell r="E3491">
            <v>0</v>
          </cell>
          <cell r="F3491">
            <v>0</v>
          </cell>
          <cell r="G3491">
            <v>0</v>
          </cell>
          <cell r="H3491">
            <v>375245</v>
          </cell>
          <cell r="I3491">
            <v>0</v>
          </cell>
          <cell r="J3491">
            <v>0</v>
          </cell>
          <cell r="K3491">
            <v>0</v>
          </cell>
          <cell r="L3491">
            <v>375245</v>
          </cell>
        </row>
        <row r="3492">
          <cell r="A3492" t="str">
            <v>LH2311  형식1</v>
          </cell>
          <cell r="B3492" t="str">
            <v>알루미늄틀</v>
          </cell>
          <cell r="C3492">
            <v>0</v>
          </cell>
          <cell r="D3492" t="str">
            <v>NR</v>
          </cell>
          <cell r="E3492">
            <v>0</v>
          </cell>
          <cell r="F3492">
            <v>0</v>
          </cell>
          <cell r="G3492">
            <v>0</v>
          </cell>
          <cell r="H3492">
            <v>0</v>
          </cell>
          <cell r="I3492">
            <v>0</v>
          </cell>
          <cell r="J3492">
            <v>0</v>
          </cell>
          <cell r="K3492">
            <v>0</v>
          </cell>
          <cell r="L3492">
            <v>0</v>
          </cell>
        </row>
        <row r="3493">
          <cell r="A3493" t="str">
            <v>LH2312  형식2</v>
          </cell>
          <cell r="B3493" t="str">
            <v>합성수지틀</v>
          </cell>
          <cell r="C3493">
            <v>65</v>
          </cell>
          <cell r="D3493" t="str">
            <v>NR</v>
          </cell>
          <cell r="E3493">
            <v>0</v>
          </cell>
          <cell r="F3493">
            <v>0</v>
          </cell>
          <cell r="G3493">
            <v>5773</v>
          </cell>
          <cell r="H3493">
            <v>375245</v>
          </cell>
          <cell r="I3493">
            <v>0</v>
          </cell>
          <cell r="J3493">
            <v>0</v>
          </cell>
          <cell r="K3493">
            <v>5773</v>
          </cell>
          <cell r="L3493">
            <v>375245</v>
          </cell>
          <cell r="M3493" t="str">
            <v>#.378</v>
          </cell>
        </row>
        <row r="3494">
          <cell r="A3494" t="str">
            <v>LH2320  중분대용 데리네이타</v>
          </cell>
          <cell r="C3494">
            <v>0</v>
          </cell>
          <cell r="E3494">
            <v>0</v>
          </cell>
          <cell r="F3494">
            <v>0</v>
          </cell>
          <cell r="G3494">
            <v>0</v>
          </cell>
          <cell r="H3494">
            <v>513797</v>
          </cell>
          <cell r="I3494">
            <v>0</v>
          </cell>
          <cell r="J3494">
            <v>15397</v>
          </cell>
          <cell r="K3494">
            <v>0</v>
          </cell>
          <cell r="L3494">
            <v>529194</v>
          </cell>
        </row>
        <row r="3495">
          <cell r="A3495" t="str">
            <v>LH2321  형식1</v>
          </cell>
          <cell r="B3495" t="str">
            <v>구체용</v>
          </cell>
          <cell r="C3495">
            <v>89</v>
          </cell>
          <cell r="D3495" t="str">
            <v>NR</v>
          </cell>
          <cell r="E3495">
            <v>0</v>
          </cell>
          <cell r="F3495">
            <v>0</v>
          </cell>
          <cell r="G3495">
            <v>5773</v>
          </cell>
          <cell r="H3495">
            <v>513797</v>
          </cell>
          <cell r="I3495">
            <v>173</v>
          </cell>
          <cell r="J3495">
            <v>15397</v>
          </cell>
          <cell r="K3495">
            <v>5946</v>
          </cell>
          <cell r="L3495">
            <v>529194</v>
          </cell>
          <cell r="M3495" t="str">
            <v>#.379</v>
          </cell>
        </row>
        <row r="3496">
          <cell r="A3496" t="str">
            <v>LH2322  형식2</v>
          </cell>
          <cell r="B3496" t="str">
            <v>단부용</v>
          </cell>
          <cell r="C3496">
            <v>0</v>
          </cell>
          <cell r="D3496" t="str">
            <v>NR</v>
          </cell>
          <cell r="E3496">
            <v>0</v>
          </cell>
          <cell r="F3496">
            <v>0</v>
          </cell>
          <cell r="G3496">
            <v>0</v>
          </cell>
          <cell r="H3496">
            <v>0</v>
          </cell>
          <cell r="I3496">
            <v>0</v>
          </cell>
          <cell r="J3496">
            <v>0</v>
          </cell>
          <cell r="K3496">
            <v>0</v>
          </cell>
          <cell r="L3496">
            <v>0</v>
          </cell>
        </row>
        <row r="3497">
          <cell r="A3497" t="str">
            <v>LH2323  형식3</v>
          </cell>
          <cell r="B3497" t="str">
            <v>양면가드레일용</v>
          </cell>
          <cell r="C3497">
            <v>0</v>
          </cell>
          <cell r="D3497" t="str">
            <v>NR</v>
          </cell>
          <cell r="E3497">
            <v>0</v>
          </cell>
          <cell r="F3497">
            <v>0</v>
          </cell>
          <cell r="G3497">
            <v>0</v>
          </cell>
          <cell r="H3497">
            <v>0</v>
          </cell>
          <cell r="I3497">
            <v>0</v>
          </cell>
          <cell r="J3497">
            <v>0</v>
          </cell>
          <cell r="K3497">
            <v>0</v>
          </cell>
          <cell r="L3497">
            <v>0</v>
          </cell>
        </row>
        <row r="3498">
          <cell r="A3498" t="str">
            <v>LH2330  가드레일용 데리네이타</v>
          </cell>
          <cell r="C3498">
            <v>0</v>
          </cell>
          <cell r="E3498">
            <v>0</v>
          </cell>
          <cell r="F3498">
            <v>0</v>
          </cell>
          <cell r="G3498">
            <v>0</v>
          </cell>
          <cell r="H3498">
            <v>184712</v>
          </cell>
          <cell r="I3498">
            <v>0</v>
          </cell>
          <cell r="J3498">
            <v>0</v>
          </cell>
          <cell r="K3498">
            <v>0</v>
          </cell>
          <cell r="L3498">
            <v>184712</v>
          </cell>
        </row>
        <row r="3499">
          <cell r="A3499" t="str">
            <v>LH2331  형식1</v>
          </cell>
          <cell r="B3499" t="str">
            <v>H 형</v>
          </cell>
          <cell r="C3499">
            <v>88</v>
          </cell>
          <cell r="D3499" t="str">
            <v>NR</v>
          </cell>
          <cell r="E3499">
            <v>0</v>
          </cell>
          <cell r="F3499">
            <v>0</v>
          </cell>
          <cell r="G3499">
            <v>2099</v>
          </cell>
          <cell r="H3499">
            <v>184712</v>
          </cell>
          <cell r="I3499">
            <v>0</v>
          </cell>
          <cell r="J3499">
            <v>0</v>
          </cell>
          <cell r="K3499">
            <v>2099</v>
          </cell>
          <cell r="L3499">
            <v>184712</v>
          </cell>
          <cell r="M3499" t="str">
            <v>#.380</v>
          </cell>
        </row>
        <row r="3500">
          <cell r="A3500" t="str">
            <v>LH2332  형식2</v>
          </cell>
          <cell r="B3500" t="str">
            <v>O 형</v>
          </cell>
          <cell r="C3500">
            <v>0</v>
          </cell>
          <cell r="D3500" t="str">
            <v>NR</v>
          </cell>
          <cell r="E3500">
            <v>0</v>
          </cell>
          <cell r="F3500">
            <v>0</v>
          </cell>
          <cell r="G3500">
            <v>0</v>
          </cell>
          <cell r="H3500">
            <v>0</v>
          </cell>
          <cell r="I3500">
            <v>0</v>
          </cell>
          <cell r="J3500">
            <v>0</v>
          </cell>
          <cell r="K3500">
            <v>0</v>
          </cell>
          <cell r="L3500">
            <v>0</v>
          </cell>
        </row>
        <row r="3501">
          <cell r="A3501" t="str">
            <v>LH2340  교량용 데리네이타</v>
          </cell>
          <cell r="C3501">
            <v>0</v>
          </cell>
          <cell r="E3501">
            <v>0</v>
          </cell>
          <cell r="F3501">
            <v>0</v>
          </cell>
          <cell r="G3501">
            <v>0</v>
          </cell>
          <cell r="H3501">
            <v>115460</v>
          </cell>
          <cell r="I3501">
            <v>0</v>
          </cell>
          <cell r="J3501">
            <v>3460</v>
          </cell>
          <cell r="K3501">
            <v>0</v>
          </cell>
          <cell r="L3501">
            <v>118920</v>
          </cell>
        </row>
        <row r="3502">
          <cell r="A3502" t="str">
            <v>LH2341  형식1</v>
          </cell>
          <cell r="B3502" t="str">
            <v>난간용</v>
          </cell>
          <cell r="C3502">
            <v>20</v>
          </cell>
          <cell r="D3502" t="str">
            <v>NR</v>
          </cell>
          <cell r="E3502">
            <v>0</v>
          </cell>
          <cell r="F3502">
            <v>0</v>
          </cell>
          <cell r="G3502">
            <v>5773</v>
          </cell>
          <cell r="H3502">
            <v>115460</v>
          </cell>
          <cell r="I3502">
            <v>173</v>
          </cell>
          <cell r="J3502">
            <v>3460</v>
          </cell>
          <cell r="K3502">
            <v>5946</v>
          </cell>
          <cell r="L3502">
            <v>118920</v>
          </cell>
          <cell r="M3502" t="str">
            <v>#.381</v>
          </cell>
        </row>
        <row r="3503">
          <cell r="A3503" t="str">
            <v>LH2342  형식2</v>
          </cell>
          <cell r="B3503" t="str">
            <v>IC 중분대용</v>
          </cell>
          <cell r="C3503">
            <v>0</v>
          </cell>
          <cell r="D3503" t="str">
            <v>NR</v>
          </cell>
          <cell r="E3503">
            <v>0</v>
          </cell>
          <cell r="F3503">
            <v>0</v>
          </cell>
          <cell r="G3503">
            <v>0</v>
          </cell>
          <cell r="H3503">
            <v>0</v>
          </cell>
          <cell r="I3503">
            <v>0</v>
          </cell>
          <cell r="J3503">
            <v>0</v>
          </cell>
          <cell r="K3503">
            <v>0</v>
          </cell>
          <cell r="L3503">
            <v>0</v>
          </cell>
        </row>
        <row r="3504">
          <cell r="A3504" t="str">
            <v>LH2350  옹벽용 데리네이타</v>
          </cell>
          <cell r="C3504">
            <v>34</v>
          </cell>
          <cell r="D3504" t="str">
            <v>NR</v>
          </cell>
          <cell r="E3504">
            <v>0</v>
          </cell>
          <cell r="F3504">
            <v>0</v>
          </cell>
          <cell r="G3504">
            <v>5773</v>
          </cell>
          <cell r="H3504">
            <v>196282</v>
          </cell>
          <cell r="I3504">
            <v>173</v>
          </cell>
          <cell r="J3504">
            <v>5882</v>
          </cell>
          <cell r="K3504">
            <v>5946</v>
          </cell>
          <cell r="L3504">
            <v>202164</v>
          </cell>
          <cell r="M3504" t="str">
            <v>#.382</v>
          </cell>
        </row>
        <row r="3505">
          <cell r="A3505" t="str">
            <v>LH2360  소분리대 반사판</v>
          </cell>
          <cell r="C3505">
            <v>0</v>
          </cell>
          <cell r="D3505" t="str">
            <v>NR</v>
          </cell>
          <cell r="E3505">
            <v>0</v>
          </cell>
          <cell r="F3505">
            <v>0</v>
          </cell>
          <cell r="G3505">
            <v>0</v>
          </cell>
          <cell r="H3505">
            <v>0</v>
          </cell>
          <cell r="I3505">
            <v>0</v>
          </cell>
          <cell r="J3505">
            <v>0</v>
          </cell>
          <cell r="K3505">
            <v>0</v>
          </cell>
          <cell r="L3505">
            <v>0</v>
          </cell>
        </row>
        <row r="3506">
          <cell r="A3506" t="str">
            <v>LH2370  SOLAR AUTO SIGNAL</v>
          </cell>
          <cell r="C3506">
            <v>0</v>
          </cell>
          <cell r="D3506" t="str">
            <v>NR</v>
          </cell>
          <cell r="E3506">
            <v>0</v>
          </cell>
          <cell r="F3506">
            <v>0</v>
          </cell>
          <cell r="G3506">
            <v>0</v>
          </cell>
          <cell r="H3506">
            <v>0</v>
          </cell>
          <cell r="I3506">
            <v>0</v>
          </cell>
          <cell r="J3506">
            <v>0</v>
          </cell>
          <cell r="K3506">
            <v>0</v>
          </cell>
          <cell r="L3506">
            <v>0</v>
          </cell>
        </row>
        <row r="3507">
          <cell r="A3507" t="str">
            <v>LH2380  SNOW POLE</v>
          </cell>
          <cell r="C3507">
            <v>0</v>
          </cell>
          <cell r="D3507" t="str">
            <v>NR</v>
          </cell>
          <cell r="E3507">
            <v>0</v>
          </cell>
          <cell r="F3507">
            <v>0</v>
          </cell>
          <cell r="G3507">
            <v>0</v>
          </cell>
          <cell r="H3507">
            <v>0</v>
          </cell>
          <cell r="I3507">
            <v>0</v>
          </cell>
          <cell r="J3507">
            <v>0</v>
          </cell>
          <cell r="K3507">
            <v>0</v>
          </cell>
          <cell r="L3507">
            <v>0</v>
          </cell>
        </row>
        <row r="3508">
          <cell r="A3508" t="str">
            <v>LH2390  곡선유도표지</v>
          </cell>
          <cell r="C3508">
            <v>0</v>
          </cell>
          <cell r="E3508">
            <v>0</v>
          </cell>
          <cell r="F3508">
            <v>0</v>
          </cell>
          <cell r="G3508">
            <v>0</v>
          </cell>
          <cell r="H3508">
            <v>0</v>
          </cell>
          <cell r="I3508">
            <v>0</v>
          </cell>
          <cell r="J3508">
            <v>0</v>
          </cell>
          <cell r="K3508">
            <v>0</v>
          </cell>
          <cell r="L3508">
            <v>0</v>
          </cell>
        </row>
        <row r="3509">
          <cell r="A3509" t="str">
            <v>LH2391  형식1</v>
          </cell>
          <cell r="B3509" t="str">
            <v>길어깨용</v>
          </cell>
          <cell r="C3509">
            <v>0</v>
          </cell>
          <cell r="D3509" t="str">
            <v>NR</v>
          </cell>
          <cell r="E3509">
            <v>0</v>
          </cell>
          <cell r="F3509">
            <v>0</v>
          </cell>
          <cell r="G3509">
            <v>0</v>
          </cell>
          <cell r="H3509">
            <v>0</v>
          </cell>
          <cell r="I3509">
            <v>0</v>
          </cell>
          <cell r="J3509">
            <v>0</v>
          </cell>
          <cell r="K3509">
            <v>0</v>
          </cell>
          <cell r="L3509">
            <v>0</v>
          </cell>
        </row>
        <row r="3510">
          <cell r="A3510" t="str">
            <v>LH2392  형식2</v>
          </cell>
          <cell r="B3510" t="str">
            <v>중분대용</v>
          </cell>
          <cell r="C3510">
            <v>0</v>
          </cell>
          <cell r="D3510" t="str">
            <v>NR</v>
          </cell>
          <cell r="E3510">
            <v>0</v>
          </cell>
          <cell r="F3510">
            <v>0</v>
          </cell>
          <cell r="G3510">
            <v>0</v>
          </cell>
          <cell r="H3510">
            <v>0</v>
          </cell>
          <cell r="I3510">
            <v>0</v>
          </cell>
          <cell r="J3510">
            <v>0</v>
          </cell>
          <cell r="K3510">
            <v>0</v>
          </cell>
          <cell r="L3510">
            <v>0</v>
          </cell>
        </row>
        <row r="3511">
          <cell r="A3511" t="str">
            <v>LH2200  도로표지병</v>
          </cell>
          <cell r="C3511">
            <v>0</v>
          </cell>
          <cell r="D3511" t="str">
            <v>NR</v>
          </cell>
          <cell r="E3511">
            <v>0</v>
          </cell>
          <cell r="F3511">
            <v>0</v>
          </cell>
          <cell r="G3511">
            <v>0</v>
          </cell>
          <cell r="H3511">
            <v>0</v>
          </cell>
          <cell r="I3511">
            <v>0</v>
          </cell>
          <cell r="J3511">
            <v>0</v>
          </cell>
          <cell r="K3511">
            <v>0</v>
          </cell>
          <cell r="L3511">
            <v>0</v>
          </cell>
        </row>
        <row r="3512">
          <cell r="A3512" t="str">
            <v>LH2500  차선변경금지봉</v>
          </cell>
          <cell r="C3512">
            <v>0</v>
          </cell>
          <cell r="D3512" t="str">
            <v>NR</v>
          </cell>
          <cell r="E3512">
            <v>0</v>
          </cell>
          <cell r="F3512">
            <v>0</v>
          </cell>
          <cell r="G3512">
            <v>0</v>
          </cell>
          <cell r="H3512">
            <v>0</v>
          </cell>
          <cell r="I3512">
            <v>0</v>
          </cell>
          <cell r="J3512">
            <v>0</v>
          </cell>
          <cell r="K3512">
            <v>0</v>
          </cell>
          <cell r="L3512">
            <v>0</v>
          </cell>
        </row>
        <row r="3513">
          <cell r="A3513" t="str">
            <v>LH3000  방호책</v>
          </cell>
          <cell r="C3513">
            <v>0</v>
          </cell>
          <cell r="E3513">
            <v>0</v>
          </cell>
          <cell r="F3513">
            <v>3728928</v>
          </cell>
          <cell r="G3513">
            <v>0</v>
          </cell>
          <cell r="H3513">
            <v>37760461</v>
          </cell>
          <cell r="I3513">
            <v>0</v>
          </cell>
          <cell r="J3513">
            <v>4428625</v>
          </cell>
          <cell r="K3513">
            <v>0</v>
          </cell>
          <cell r="L3513">
            <v>45918014</v>
          </cell>
        </row>
        <row r="3514">
          <cell r="A3514" t="str">
            <v>LH3100  가드레일</v>
          </cell>
          <cell r="C3514">
            <v>0</v>
          </cell>
          <cell r="E3514">
            <v>0</v>
          </cell>
          <cell r="F3514">
            <v>1819960</v>
          </cell>
          <cell r="G3514">
            <v>0</v>
          </cell>
          <cell r="H3514">
            <v>21961657</v>
          </cell>
          <cell r="I3514">
            <v>0</v>
          </cell>
          <cell r="J3514">
            <v>4253901</v>
          </cell>
          <cell r="K3514">
            <v>0</v>
          </cell>
          <cell r="L3514">
            <v>28035518</v>
          </cell>
        </row>
        <row r="3515">
          <cell r="A3515" t="str">
            <v>LH3110  1단 가드레일</v>
          </cell>
          <cell r="C3515">
            <v>0</v>
          </cell>
          <cell r="E3515">
            <v>0</v>
          </cell>
          <cell r="F3515">
            <v>1748184</v>
          </cell>
          <cell r="G3515">
            <v>0</v>
          </cell>
          <cell r="H3515">
            <v>20358259</v>
          </cell>
          <cell r="I3515">
            <v>0</v>
          </cell>
          <cell r="J3515">
            <v>4040460</v>
          </cell>
          <cell r="K3515">
            <v>0</v>
          </cell>
          <cell r="L3515">
            <v>26146903</v>
          </cell>
        </row>
        <row r="3516">
          <cell r="A3516" t="str">
            <v>LH3111  가드레일 포스트</v>
          </cell>
          <cell r="B3516" t="str">
            <v>일반구간용</v>
          </cell>
          <cell r="C3516">
            <v>2388</v>
          </cell>
          <cell r="D3516" t="str">
            <v>NR</v>
          </cell>
          <cell r="E3516">
            <v>563</v>
          </cell>
          <cell r="F3516">
            <v>1344444</v>
          </cell>
          <cell r="G3516">
            <v>4315</v>
          </cell>
          <cell r="H3516">
            <v>10304220</v>
          </cell>
          <cell r="I3516">
            <v>1680</v>
          </cell>
          <cell r="J3516">
            <v>4011840</v>
          </cell>
          <cell r="K3516">
            <v>6558</v>
          </cell>
          <cell r="L3516">
            <v>15660504</v>
          </cell>
          <cell r="M3516" t="str">
            <v>#.383</v>
          </cell>
        </row>
        <row r="3517">
          <cell r="A3517" t="str">
            <v>LH3112  가드레일 포스트</v>
          </cell>
          <cell r="B3517" t="str">
            <v>암깍기구간용</v>
          </cell>
          <cell r="C3517">
            <v>18</v>
          </cell>
          <cell r="D3517" t="str">
            <v>NR</v>
          </cell>
          <cell r="E3517">
            <v>22430</v>
          </cell>
          <cell r="F3517">
            <v>403740</v>
          </cell>
          <cell r="G3517">
            <v>7028</v>
          </cell>
          <cell r="H3517">
            <v>126504</v>
          </cell>
          <cell r="I3517">
            <v>1590</v>
          </cell>
          <cell r="J3517">
            <v>28620</v>
          </cell>
          <cell r="K3517">
            <v>31048</v>
          </cell>
          <cell r="L3517">
            <v>558864</v>
          </cell>
          <cell r="M3517" t="str">
            <v>#.384</v>
          </cell>
        </row>
        <row r="3518">
          <cell r="A3518" t="str">
            <v>LH3113  표준레일</v>
          </cell>
          <cell r="C3518">
            <v>1110</v>
          </cell>
          <cell r="D3518" t="str">
            <v>NR</v>
          </cell>
          <cell r="E3518">
            <v>0</v>
          </cell>
          <cell r="F3518">
            <v>0</v>
          </cell>
          <cell r="G3518">
            <v>8802</v>
          </cell>
          <cell r="H3518">
            <v>9770220</v>
          </cell>
          <cell r="I3518">
            <v>0</v>
          </cell>
          <cell r="J3518">
            <v>0</v>
          </cell>
          <cell r="K3518">
            <v>8802</v>
          </cell>
          <cell r="L3518">
            <v>9770220</v>
          </cell>
          <cell r="M3518" t="str">
            <v>#.385</v>
          </cell>
        </row>
        <row r="3519">
          <cell r="A3519" t="str">
            <v>LH3114  단부레일</v>
          </cell>
          <cell r="C3519">
            <v>73</v>
          </cell>
          <cell r="D3519" t="str">
            <v>NR</v>
          </cell>
          <cell r="E3519">
            <v>0</v>
          </cell>
          <cell r="F3519">
            <v>0</v>
          </cell>
          <cell r="G3519">
            <v>2155</v>
          </cell>
          <cell r="H3519">
            <v>157315</v>
          </cell>
          <cell r="I3519">
            <v>0</v>
          </cell>
          <cell r="J3519">
            <v>0</v>
          </cell>
          <cell r="K3519">
            <v>2155</v>
          </cell>
          <cell r="L3519">
            <v>157315</v>
          </cell>
          <cell r="M3519" t="str">
            <v>#.386</v>
          </cell>
        </row>
        <row r="3520">
          <cell r="A3520" t="str">
            <v>LH3115  단부콘크리트</v>
          </cell>
          <cell r="C3520">
            <v>0</v>
          </cell>
          <cell r="D3520" t="str">
            <v>NR</v>
          </cell>
          <cell r="E3520">
            <v>0</v>
          </cell>
          <cell r="F3520">
            <v>0</v>
          </cell>
          <cell r="G3520">
            <v>0</v>
          </cell>
          <cell r="H3520">
            <v>0</v>
          </cell>
          <cell r="I3520">
            <v>0</v>
          </cell>
          <cell r="J3520">
            <v>0</v>
          </cell>
          <cell r="K3520">
            <v>0</v>
          </cell>
          <cell r="L3520">
            <v>0</v>
          </cell>
        </row>
        <row r="3521">
          <cell r="A3521" t="str">
            <v>LH3120  2단 가드레일</v>
          </cell>
          <cell r="C3521">
            <v>0</v>
          </cell>
          <cell r="E3521">
            <v>0</v>
          </cell>
          <cell r="F3521">
            <v>71776</v>
          </cell>
          <cell r="G3521">
            <v>0</v>
          </cell>
          <cell r="H3521">
            <v>1603398</v>
          </cell>
          <cell r="I3521">
            <v>0</v>
          </cell>
          <cell r="J3521">
            <v>213441</v>
          </cell>
          <cell r="K3521">
            <v>0</v>
          </cell>
          <cell r="L3521">
            <v>1888615</v>
          </cell>
        </row>
        <row r="3522">
          <cell r="A3522" t="str">
            <v>LH3121  가드레일 포스트</v>
          </cell>
          <cell r="C3522">
            <v>125</v>
          </cell>
          <cell r="D3522" t="str">
            <v>NR</v>
          </cell>
          <cell r="E3522">
            <v>574</v>
          </cell>
          <cell r="F3522">
            <v>71750</v>
          </cell>
          <cell r="G3522">
            <v>4450</v>
          </cell>
          <cell r="H3522">
            <v>556250</v>
          </cell>
          <cell r="I3522">
            <v>1707</v>
          </cell>
          <cell r="J3522">
            <v>213375</v>
          </cell>
          <cell r="K3522">
            <v>6731</v>
          </cell>
          <cell r="L3522">
            <v>841375</v>
          </cell>
          <cell r="M3522" t="str">
            <v>#.387</v>
          </cell>
        </row>
        <row r="3523">
          <cell r="A3523" t="str">
            <v>LH3122  표준레일</v>
          </cell>
          <cell r="C3523">
            <v>59</v>
          </cell>
          <cell r="D3523" t="str">
            <v>NR</v>
          </cell>
          <cell r="E3523">
            <v>0</v>
          </cell>
          <cell r="F3523">
            <v>0</v>
          </cell>
          <cell r="G3523">
            <v>17604</v>
          </cell>
          <cell r="H3523">
            <v>1038636</v>
          </cell>
          <cell r="I3523">
            <v>0</v>
          </cell>
          <cell r="J3523">
            <v>0</v>
          </cell>
          <cell r="K3523">
            <v>17604</v>
          </cell>
          <cell r="L3523">
            <v>1038636</v>
          </cell>
          <cell r="M3523" t="str">
            <v>#.388</v>
          </cell>
        </row>
        <row r="3524">
          <cell r="A3524" t="str">
            <v>LH3123  단부레일</v>
          </cell>
          <cell r="C3524">
            <v>2</v>
          </cell>
          <cell r="D3524" t="str">
            <v>NR</v>
          </cell>
          <cell r="E3524">
            <v>13</v>
          </cell>
          <cell r="F3524">
            <v>26</v>
          </cell>
          <cell r="G3524">
            <v>4256</v>
          </cell>
          <cell r="H3524">
            <v>8512</v>
          </cell>
          <cell r="I3524">
            <v>33</v>
          </cell>
          <cell r="J3524">
            <v>66</v>
          </cell>
          <cell r="K3524">
            <v>4302</v>
          </cell>
          <cell r="L3524">
            <v>8604</v>
          </cell>
          <cell r="M3524" t="str">
            <v>#.389</v>
          </cell>
        </row>
        <row r="3525">
          <cell r="A3525" t="str">
            <v>LH3124  단부콘크리트</v>
          </cell>
          <cell r="C3525">
            <v>0</v>
          </cell>
          <cell r="D3525" t="str">
            <v>NR</v>
          </cell>
          <cell r="E3525">
            <v>0</v>
          </cell>
          <cell r="F3525">
            <v>0</v>
          </cell>
          <cell r="G3525">
            <v>0</v>
          </cell>
          <cell r="H3525">
            <v>0</v>
          </cell>
          <cell r="I3525">
            <v>0</v>
          </cell>
          <cell r="J3525">
            <v>0</v>
          </cell>
          <cell r="K3525">
            <v>0</v>
          </cell>
          <cell r="L3525">
            <v>0</v>
          </cell>
        </row>
        <row r="3526">
          <cell r="A3526" t="str">
            <v>LH3130  충격흡수 가드레일</v>
          </cell>
          <cell r="C3526">
            <v>0</v>
          </cell>
          <cell r="E3526">
            <v>0</v>
          </cell>
          <cell r="F3526">
            <v>0</v>
          </cell>
          <cell r="G3526">
            <v>0</v>
          </cell>
          <cell r="H3526">
            <v>0</v>
          </cell>
          <cell r="I3526">
            <v>0</v>
          </cell>
          <cell r="J3526">
            <v>0</v>
          </cell>
          <cell r="K3526">
            <v>0</v>
          </cell>
          <cell r="L3526">
            <v>0</v>
          </cell>
        </row>
        <row r="3527">
          <cell r="A3527" t="str">
            <v>LH3131  가드레일 포스트</v>
          </cell>
          <cell r="C3527">
            <v>0</v>
          </cell>
          <cell r="D3527" t="str">
            <v>NR</v>
          </cell>
          <cell r="E3527">
            <v>0</v>
          </cell>
          <cell r="F3527">
            <v>0</v>
          </cell>
          <cell r="G3527">
            <v>0</v>
          </cell>
          <cell r="H3527">
            <v>0</v>
          </cell>
          <cell r="I3527">
            <v>0</v>
          </cell>
          <cell r="J3527">
            <v>0</v>
          </cell>
          <cell r="K3527">
            <v>0</v>
          </cell>
          <cell r="L3527">
            <v>0</v>
          </cell>
        </row>
        <row r="3528">
          <cell r="A3528" t="str">
            <v>LH3132  표준레일</v>
          </cell>
          <cell r="C3528">
            <v>0</v>
          </cell>
          <cell r="D3528" t="str">
            <v>NR</v>
          </cell>
          <cell r="E3528">
            <v>0</v>
          </cell>
          <cell r="F3528">
            <v>0</v>
          </cell>
          <cell r="G3528">
            <v>0</v>
          </cell>
          <cell r="H3528">
            <v>0</v>
          </cell>
          <cell r="I3528">
            <v>0</v>
          </cell>
          <cell r="J3528">
            <v>0</v>
          </cell>
          <cell r="K3528">
            <v>0</v>
          </cell>
          <cell r="L3528">
            <v>0</v>
          </cell>
        </row>
        <row r="3529">
          <cell r="A3529" t="str">
            <v>LH3133  단부레일</v>
          </cell>
          <cell r="C3529">
            <v>0</v>
          </cell>
          <cell r="D3529" t="str">
            <v>NR</v>
          </cell>
          <cell r="E3529">
            <v>0</v>
          </cell>
          <cell r="F3529">
            <v>0</v>
          </cell>
          <cell r="G3529">
            <v>0</v>
          </cell>
          <cell r="H3529">
            <v>0</v>
          </cell>
          <cell r="I3529">
            <v>0</v>
          </cell>
          <cell r="J3529">
            <v>0</v>
          </cell>
          <cell r="K3529">
            <v>0</v>
          </cell>
          <cell r="L3529">
            <v>0</v>
          </cell>
        </row>
        <row r="3530">
          <cell r="A3530" t="str">
            <v>LH3140  추락방지용 가드레일</v>
          </cell>
          <cell r="C3530">
            <v>0</v>
          </cell>
          <cell r="D3530" t="str">
            <v>M</v>
          </cell>
          <cell r="E3530">
            <v>0</v>
          </cell>
          <cell r="F3530">
            <v>0</v>
          </cell>
          <cell r="G3530">
            <v>0</v>
          </cell>
          <cell r="H3530">
            <v>0</v>
          </cell>
          <cell r="I3530">
            <v>0</v>
          </cell>
          <cell r="J3530">
            <v>0</v>
          </cell>
          <cell r="K3530">
            <v>0</v>
          </cell>
          <cell r="L3530">
            <v>0</v>
          </cell>
        </row>
        <row r="3531">
          <cell r="A3531" t="str">
            <v>LH3150  연약지반용 가드레일</v>
          </cell>
          <cell r="C3531">
            <v>0</v>
          </cell>
          <cell r="E3531">
            <v>0</v>
          </cell>
          <cell r="F3531">
            <v>0</v>
          </cell>
          <cell r="G3531">
            <v>0</v>
          </cell>
          <cell r="H3531">
            <v>0</v>
          </cell>
          <cell r="I3531">
            <v>0</v>
          </cell>
          <cell r="J3531">
            <v>0</v>
          </cell>
          <cell r="K3531">
            <v>0</v>
          </cell>
          <cell r="L3531">
            <v>0</v>
          </cell>
        </row>
        <row r="3532">
          <cell r="A3532" t="str">
            <v>LH3151  가드레일포스트</v>
          </cell>
          <cell r="B3532" t="str">
            <v>연약지반용</v>
          </cell>
          <cell r="C3532">
            <v>0</v>
          </cell>
          <cell r="D3532" t="str">
            <v>NR</v>
          </cell>
          <cell r="E3532">
            <v>0</v>
          </cell>
          <cell r="F3532">
            <v>0</v>
          </cell>
          <cell r="G3532">
            <v>0</v>
          </cell>
          <cell r="H3532">
            <v>0</v>
          </cell>
          <cell r="I3532">
            <v>0</v>
          </cell>
          <cell r="J3532">
            <v>0</v>
          </cell>
          <cell r="K3532">
            <v>0</v>
          </cell>
          <cell r="L3532">
            <v>0</v>
          </cell>
        </row>
        <row r="3533">
          <cell r="A3533" t="str">
            <v>LH3152  가드레일포스트</v>
          </cell>
          <cell r="B3533" t="str">
            <v>암깍기구간용</v>
          </cell>
          <cell r="C3533">
            <v>0</v>
          </cell>
          <cell r="D3533" t="str">
            <v>NR</v>
          </cell>
          <cell r="E3533">
            <v>0</v>
          </cell>
          <cell r="F3533">
            <v>0</v>
          </cell>
          <cell r="G3533">
            <v>0</v>
          </cell>
          <cell r="H3533">
            <v>0</v>
          </cell>
          <cell r="I3533">
            <v>0</v>
          </cell>
          <cell r="J3533">
            <v>0</v>
          </cell>
          <cell r="K3533">
            <v>0</v>
          </cell>
          <cell r="L3533">
            <v>0</v>
          </cell>
        </row>
        <row r="3534">
          <cell r="A3534" t="str">
            <v>LH3153  표준레일</v>
          </cell>
          <cell r="B3534" t="str">
            <v>연약지반용</v>
          </cell>
          <cell r="C3534">
            <v>0</v>
          </cell>
          <cell r="D3534" t="str">
            <v>NR</v>
          </cell>
          <cell r="E3534">
            <v>0</v>
          </cell>
          <cell r="F3534">
            <v>0</v>
          </cell>
          <cell r="G3534">
            <v>0</v>
          </cell>
          <cell r="H3534">
            <v>0</v>
          </cell>
          <cell r="I3534">
            <v>0</v>
          </cell>
          <cell r="J3534">
            <v>0</v>
          </cell>
          <cell r="K3534">
            <v>0</v>
          </cell>
          <cell r="L3534">
            <v>0</v>
          </cell>
        </row>
        <row r="3535">
          <cell r="A3535" t="str">
            <v>LH3154  단부레일</v>
          </cell>
          <cell r="B3535" t="str">
            <v>연약지반용</v>
          </cell>
          <cell r="C3535">
            <v>0</v>
          </cell>
          <cell r="D3535" t="str">
            <v>NR</v>
          </cell>
          <cell r="E3535">
            <v>0</v>
          </cell>
          <cell r="F3535">
            <v>0</v>
          </cell>
          <cell r="G3535">
            <v>0</v>
          </cell>
          <cell r="H3535">
            <v>0</v>
          </cell>
          <cell r="I3535">
            <v>0</v>
          </cell>
          <cell r="J3535">
            <v>0</v>
          </cell>
          <cell r="K3535">
            <v>0</v>
          </cell>
          <cell r="L3535">
            <v>0</v>
          </cell>
        </row>
        <row r="3536">
          <cell r="A3536" t="str">
            <v>LH3160  1단 가드레일</v>
          </cell>
          <cell r="B3536" t="str">
            <v>국도용</v>
          </cell>
          <cell r="C3536">
            <v>0</v>
          </cell>
          <cell r="E3536">
            <v>0</v>
          </cell>
          <cell r="F3536">
            <v>0</v>
          </cell>
          <cell r="G3536">
            <v>0</v>
          </cell>
          <cell r="H3536">
            <v>0</v>
          </cell>
          <cell r="I3536">
            <v>0</v>
          </cell>
          <cell r="J3536">
            <v>0</v>
          </cell>
          <cell r="K3536">
            <v>0</v>
          </cell>
          <cell r="L3536">
            <v>0</v>
          </cell>
        </row>
        <row r="3537">
          <cell r="A3537" t="str">
            <v>LH3161  가드레일 포스트</v>
          </cell>
          <cell r="C3537">
            <v>0</v>
          </cell>
          <cell r="D3537" t="str">
            <v>NR</v>
          </cell>
          <cell r="E3537">
            <v>0</v>
          </cell>
          <cell r="F3537">
            <v>0</v>
          </cell>
          <cell r="G3537">
            <v>0</v>
          </cell>
          <cell r="H3537">
            <v>0</v>
          </cell>
          <cell r="I3537">
            <v>0</v>
          </cell>
          <cell r="J3537">
            <v>0</v>
          </cell>
          <cell r="K3537">
            <v>0</v>
          </cell>
          <cell r="L3537">
            <v>0</v>
          </cell>
        </row>
        <row r="3538">
          <cell r="A3538" t="str">
            <v>LH3162  표준레일</v>
          </cell>
          <cell r="C3538">
            <v>0</v>
          </cell>
          <cell r="D3538" t="str">
            <v>NR</v>
          </cell>
          <cell r="E3538">
            <v>0</v>
          </cell>
          <cell r="F3538">
            <v>0</v>
          </cell>
          <cell r="G3538">
            <v>0</v>
          </cell>
          <cell r="H3538">
            <v>0</v>
          </cell>
          <cell r="I3538">
            <v>0</v>
          </cell>
          <cell r="J3538">
            <v>0</v>
          </cell>
          <cell r="K3538">
            <v>0</v>
          </cell>
          <cell r="L3538">
            <v>0</v>
          </cell>
        </row>
        <row r="3539">
          <cell r="A3539" t="str">
            <v>LH3163  단부레일</v>
          </cell>
          <cell r="C3539">
            <v>0</v>
          </cell>
          <cell r="D3539" t="str">
            <v>NR</v>
          </cell>
          <cell r="E3539">
            <v>0</v>
          </cell>
          <cell r="F3539">
            <v>0</v>
          </cell>
          <cell r="G3539">
            <v>0</v>
          </cell>
          <cell r="H3539">
            <v>0</v>
          </cell>
          <cell r="I3539">
            <v>0</v>
          </cell>
          <cell r="J3539">
            <v>0</v>
          </cell>
          <cell r="K3539">
            <v>0</v>
          </cell>
          <cell r="L3539">
            <v>0</v>
          </cell>
        </row>
        <row r="3540">
          <cell r="A3540" t="str">
            <v>LH3170  2단 가드레일</v>
          </cell>
          <cell r="B3540" t="str">
            <v>국도용</v>
          </cell>
          <cell r="C3540">
            <v>0</v>
          </cell>
          <cell r="E3540">
            <v>0</v>
          </cell>
          <cell r="F3540">
            <v>0</v>
          </cell>
          <cell r="G3540">
            <v>0</v>
          </cell>
          <cell r="H3540">
            <v>0</v>
          </cell>
          <cell r="I3540">
            <v>0</v>
          </cell>
          <cell r="J3540">
            <v>0</v>
          </cell>
          <cell r="K3540">
            <v>0</v>
          </cell>
          <cell r="L3540">
            <v>0</v>
          </cell>
        </row>
        <row r="3541">
          <cell r="A3541" t="str">
            <v>LH3171  가드레일 포스트</v>
          </cell>
          <cell r="C3541">
            <v>0</v>
          </cell>
          <cell r="D3541" t="str">
            <v>NR</v>
          </cell>
          <cell r="E3541">
            <v>0</v>
          </cell>
          <cell r="F3541">
            <v>0</v>
          </cell>
          <cell r="G3541">
            <v>0</v>
          </cell>
          <cell r="H3541">
            <v>0</v>
          </cell>
          <cell r="I3541">
            <v>0</v>
          </cell>
          <cell r="J3541">
            <v>0</v>
          </cell>
          <cell r="K3541">
            <v>0</v>
          </cell>
          <cell r="L3541">
            <v>0</v>
          </cell>
        </row>
        <row r="3542">
          <cell r="A3542" t="str">
            <v>LH3172  표준레일</v>
          </cell>
          <cell r="C3542">
            <v>0</v>
          </cell>
          <cell r="D3542" t="str">
            <v>NR</v>
          </cell>
          <cell r="E3542">
            <v>0</v>
          </cell>
          <cell r="F3542">
            <v>0</v>
          </cell>
          <cell r="G3542">
            <v>0</v>
          </cell>
          <cell r="H3542">
            <v>0</v>
          </cell>
          <cell r="I3542">
            <v>0</v>
          </cell>
          <cell r="J3542">
            <v>0</v>
          </cell>
          <cell r="K3542">
            <v>0</v>
          </cell>
          <cell r="L3542">
            <v>0</v>
          </cell>
        </row>
        <row r="3543">
          <cell r="A3543" t="str">
            <v>LH3173  단부레일</v>
          </cell>
          <cell r="C3543">
            <v>0</v>
          </cell>
          <cell r="D3543" t="str">
            <v>NR</v>
          </cell>
          <cell r="E3543">
            <v>0</v>
          </cell>
          <cell r="F3543">
            <v>0</v>
          </cell>
          <cell r="G3543">
            <v>0</v>
          </cell>
          <cell r="H3543">
            <v>0</v>
          </cell>
          <cell r="I3543">
            <v>0</v>
          </cell>
          <cell r="J3543">
            <v>0</v>
          </cell>
          <cell r="K3543">
            <v>0</v>
          </cell>
          <cell r="L3543">
            <v>0</v>
          </cell>
        </row>
        <row r="3544">
          <cell r="A3544" t="str">
            <v>LH3180  가드레일 유용 및 철거</v>
          </cell>
          <cell r="C3544">
            <v>0</v>
          </cell>
          <cell r="E3544">
            <v>0</v>
          </cell>
          <cell r="F3544">
            <v>0</v>
          </cell>
          <cell r="G3544">
            <v>0</v>
          </cell>
          <cell r="H3544">
            <v>0</v>
          </cell>
          <cell r="I3544">
            <v>0</v>
          </cell>
          <cell r="J3544">
            <v>0</v>
          </cell>
          <cell r="K3544">
            <v>0</v>
          </cell>
          <cell r="L3544">
            <v>0</v>
          </cell>
        </row>
        <row r="3545">
          <cell r="A3545" t="str">
            <v>LH3181  포스트 유용</v>
          </cell>
          <cell r="C3545">
            <v>0</v>
          </cell>
          <cell r="D3545" t="str">
            <v>NR</v>
          </cell>
          <cell r="E3545">
            <v>0</v>
          </cell>
          <cell r="F3545">
            <v>0</v>
          </cell>
          <cell r="G3545">
            <v>0</v>
          </cell>
          <cell r="H3545">
            <v>0</v>
          </cell>
          <cell r="I3545">
            <v>0</v>
          </cell>
          <cell r="J3545">
            <v>0</v>
          </cell>
          <cell r="K3545">
            <v>0</v>
          </cell>
          <cell r="L3545">
            <v>0</v>
          </cell>
        </row>
        <row r="3546">
          <cell r="A3546" t="str">
            <v>LH3182  표준레일 유용</v>
          </cell>
          <cell r="C3546">
            <v>0</v>
          </cell>
          <cell r="D3546" t="str">
            <v>NR</v>
          </cell>
          <cell r="E3546">
            <v>0</v>
          </cell>
          <cell r="F3546">
            <v>0</v>
          </cell>
          <cell r="G3546">
            <v>0</v>
          </cell>
          <cell r="H3546">
            <v>0</v>
          </cell>
          <cell r="I3546">
            <v>0</v>
          </cell>
          <cell r="J3546">
            <v>0</v>
          </cell>
          <cell r="K3546">
            <v>0</v>
          </cell>
          <cell r="L3546">
            <v>0</v>
          </cell>
        </row>
        <row r="3547">
          <cell r="A3547" t="str">
            <v>LH3183  단부레일 유용</v>
          </cell>
          <cell r="C3547">
            <v>0</v>
          </cell>
          <cell r="D3547" t="str">
            <v>NR</v>
          </cell>
          <cell r="E3547">
            <v>0</v>
          </cell>
          <cell r="F3547">
            <v>0</v>
          </cell>
          <cell r="G3547">
            <v>0</v>
          </cell>
          <cell r="H3547">
            <v>0</v>
          </cell>
          <cell r="I3547">
            <v>0</v>
          </cell>
          <cell r="J3547">
            <v>0</v>
          </cell>
          <cell r="K3547">
            <v>0</v>
          </cell>
          <cell r="L3547">
            <v>0</v>
          </cell>
        </row>
        <row r="3548">
          <cell r="A3548" t="str">
            <v>LH3184  가드레일 철거</v>
          </cell>
          <cell r="C3548">
            <v>0</v>
          </cell>
          <cell r="D3548" t="str">
            <v>M</v>
          </cell>
          <cell r="E3548">
            <v>0</v>
          </cell>
          <cell r="F3548">
            <v>0</v>
          </cell>
          <cell r="G3548">
            <v>0</v>
          </cell>
          <cell r="H3548">
            <v>0</v>
          </cell>
          <cell r="I3548">
            <v>0</v>
          </cell>
          <cell r="J3548">
            <v>0</v>
          </cell>
          <cell r="K3548">
            <v>0</v>
          </cell>
          <cell r="L3548">
            <v>0</v>
          </cell>
        </row>
        <row r="3549">
          <cell r="A3549" t="str">
            <v>LH3300  가드 파이프</v>
          </cell>
          <cell r="C3549">
            <v>0</v>
          </cell>
          <cell r="D3549" t="str">
            <v>M</v>
          </cell>
          <cell r="E3549">
            <v>0</v>
          </cell>
          <cell r="F3549">
            <v>0</v>
          </cell>
          <cell r="G3549">
            <v>0</v>
          </cell>
          <cell r="H3549">
            <v>0</v>
          </cell>
          <cell r="I3549">
            <v>0</v>
          </cell>
          <cell r="J3549">
            <v>0</v>
          </cell>
          <cell r="K3549">
            <v>0</v>
          </cell>
          <cell r="L3549">
            <v>0</v>
          </cell>
        </row>
        <row r="3550">
          <cell r="A3550" t="str">
            <v>LH3400  가드 휀스</v>
          </cell>
          <cell r="C3550">
            <v>0</v>
          </cell>
          <cell r="E3550">
            <v>0</v>
          </cell>
          <cell r="F3550">
            <v>1908968</v>
          </cell>
          <cell r="G3550">
            <v>0</v>
          </cell>
          <cell r="H3550">
            <v>15798804</v>
          </cell>
          <cell r="I3550">
            <v>0</v>
          </cell>
          <cell r="J3550">
            <v>174724</v>
          </cell>
          <cell r="K3550">
            <v>0</v>
          </cell>
          <cell r="L3550">
            <v>17882496</v>
          </cell>
        </row>
        <row r="3551">
          <cell r="A3551" t="str">
            <v>LH3401  형식1</v>
          </cell>
          <cell r="B3551" t="str">
            <v>토공용</v>
          </cell>
          <cell r="C3551">
            <v>722</v>
          </cell>
          <cell r="D3551" t="str">
            <v>M</v>
          </cell>
          <cell r="E3551">
            <v>2644</v>
          </cell>
          <cell r="F3551">
            <v>1908968</v>
          </cell>
          <cell r="G3551">
            <v>21882</v>
          </cell>
          <cell r="H3551">
            <v>15798804</v>
          </cell>
          <cell r="I3551">
            <v>242</v>
          </cell>
          <cell r="J3551">
            <v>174724</v>
          </cell>
          <cell r="K3551">
            <v>24768</v>
          </cell>
          <cell r="L3551">
            <v>17882496</v>
          </cell>
          <cell r="M3551" t="str">
            <v>#.390</v>
          </cell>
        </row>
        <row r="3552">
          <cell r="A3552" t="str">
            <v>LH3402  형식2</v>
          </cell>
          <cell r="B3552" t="str">
            <v>육교용(H=1.0M)</v>
          </cell>
          <cell r="C3552">
            <v>0</v>
          </cell>
          <cell r="D3552" t="str">
            <v>M</v>
          </cell>
          <cell r="E3552">
            <v>0</v>
          </cell>
          <cell r="F3552">
            <v>0</v>
          </cell>
          <cell r="G3552">
            <v>0</v>
          </cell>
          <cell r="H3552">
            <v>0</v>
          </cell>
          <cell r="I3552">
            <v>0</v>
          </cell>
          <cell r="J3552">
            <v>0</v>
          </cell>
          <cell r="K3552">
            <v>0</v>
          </cell>
          <cell r="L3552">
            <v>0</v>
          </cell>
        </row>
        <row r="3553">
          <cell r="A3553" t="str">
            <v>LH3403  형식3</v>
          </cell>
          <cell r="B3553" t="str">
            <v>육교용(H=2.0M)</v>
          </cell>
          <cell r="C3553">
            <v>0</v>
          </cell>
          <cell r="D3553" t="str">
            <v>M</v>
          </cell>
          <cell r="E3553">
            <v>0</v>
          </cell>
          <cell r="F3553">
            <v>0</v>
          </cell>
          <cell r="G3553">
            <v>0</v>
          </cell>
          <cell r="H3553">
            <v>0</v>
          </cell>
          <cell r="I3553">
            <v>0</v>
          </cell>
          <cell r="J3553">
            <v>0</v>
          </cell>
          <cell r="K3553">
            <v>0</v>
          </cell>
          <cell r="L3553">
            <v>0</v>
          </cell>
        </row>
        <row r="3554">
          <cell r="A3554" t="str">
            <v>LH3404  형식4</v>
          </cell>
          <cell r="B3554" t="str">
            <v>버스정차대용</v>
          </cell>
          <cell r="C3554">
            <v>0</v>
          </cell>
          <cell r="D3554" t="str">
            <v>M</v>
          </cell>
          <cell r="E3554">
            <v>0</v>
          </cell>
          <cell r="F3554">
            <v>0</v>
          </cell>
          <cell r="G3554">
            <v>0</v>
          </cell>
          <cell r="H3554">
            <v>0</v>
          </cell>
          <cell r="I3554">
            <v>0</v>
          </cell>
          <cell r="J3554">
            <v>0</v>
          </cell>
          <cell r="K3554">
            <v>0</v>
          </cell>
          <cell r="L3554">
            <v>0</v>
          </cell>
        </row>
        <row r="3555">
          <cell r="A3555" t="str">
            <v>LH3405  형식5</v>
          </cell>
          <cell r="B3555" t="str">
            <v>물막이용</v>
          </cell>
          <cell r="C3555">
            <v>0</v>
          </cell>
          <cell r="D3555" t="str">
            <v>M</v>
          </cell>
          <cell r="E3555">
            <v>0</v>
          </cell>
          <cell r="F3555">
            <v>0</v>
          </cell>
          <cell r="G3555">
            <v>0</v>
          </cell>
          <cell r="H3555">
            <v>0</v>
          </cell>
          <cell r="I3555">
            <v>0</v>
          </cell>
          <cell r="J3555">
            <v>0</v>
          </cell>
          <cell r="K3555">
            <v>0</v>
          </cell>
          <cell r="L3555">
            <v>0</v>
          </cell>
        </row>
        <row r="3556">
          <cell r="A3556" t="str">
            <v>LH3406  철거</v>
          </cell>
          <cell r="C3556">
            <v>0</v>
          </cell>
          <cell r="D3556" t="str">
            <v>M</v>
          </cell>
          <cell r="E3556">
            <v>0</v>
          </cell>
          <cell r="F3556">
            <v>0</v>
          </cell>
          <cell r="G3556">
            <v>0</v>
          </cell>
          <cell r="H3556">
            <v>0</v>
          </cell>
          <cell r="I3556">
            <v>0</v>
          </cell>
          <cell r="J3556">
            <v>0</v>
          </cell>
          <cell r="K3556">
            <v>0</v>
          </cell>
          <cell r="L3556">
            <v>0</v>
          </cell>
        </row>
        <row r="3557">
          <cell r="A3557" t="str">
            <v>LH4000  현광방지시설</v>
          </cell>
          <cell r="B3557" t="str">
            <v>차광망</v>
          </cell>
          <cell r="C3557">
            <v>0</v>
          </cell>
          <cell r="E3557">
            <v>0</v>
          </cell>
          <cell r="F3557">
            <v>0</v>
          </cell>
          <cell r="G3557">
            <v>0</v>
          </cell>
          <cell r="H3557">
            <v>0</v>
          </cell>
          <cell r="I3557">
            <v>0</v>
          </cell>
          <cell r="J3557">
            <v>0</v>
          </cell>
          <cell r="K3557">
            <v>0</v>
          </cell>
          <cell r="L3557">
            <v>0</v>
          </cell>
        </row>
        <row r="3558">
          <cell r="A3558" t="str">
            <v>LH4100  철   재</v>
          </cell>
          <cell r="C3558">
            <v>0</v>
          </cell>
          <cell r="E3558">
            <v>0</v>
          </cell>
          <cell r="F3558">
            <v>0</v>
          </cell>
          <cell r="G3558">
            <v>0</v>
          </cell>
          <cell r="H3558">
            <v>0</v>
          </cell>
          <cell r="I3558">
            <v>0</v>
          </cell>
          <cell r="J3558">
            <v>0</v>
          </cell>
          <cell r="K3558">
            <v>0</v>
          </cell>
          <cell r="L3558">
            <v>0</v>
          </cell>
        </row>
        <row r="3559">
          <cell r="A3559" t="str">
            <v>LH4101  형식1</v>
          </cell>
          <cell r="B3559" t="str">
            <v>토공용</v>
          </cell>
          <cell r="C3559">
            <v>0</v>
          </cell>
          <cell r="D3559" t="str">
            <v>M</v>
          </cell>
          <cell r="E3559">
            <v>0</v>
          </cell>
          <cell r="F3559">
            <v>0</v>
          </cell>
          <cell r="G3559">
            <v>0</v>
          </cell>
          <cell r="H3559">
            <v>0</v>
          </cell>
          <cell r="I3559">
            <v>0</v>
          </cell>
          <cell r="J3559">
            <v>0</v>
          </cell>
          <cell r="K3559">
            <v>0</v>
          </cell>
          <cell r="L3559">
            <v>0</v>
          </cell>
        </row>
        <row r="3560">
          <cell r="A3560" t="str">
            <v>LH4102  형식2</v>
          </cell>
          <cell r="B3560" t="str">
            <v>교량용</v>
          </cell>
          <cell r="C3560">
            <v>0</v>
          </cell>
          <cell r="D3560" t="str">
            <v>M</v>
          </cell>
          <cell r="E3560">
            <v>0</v>
          </cell>
          <cell r="F3560">
            <v>0</v>
          </cell>
          <cell r="G3560">
            <v>0</v>
          </cell>
          <cell r="H3560">
            <v>0</v>
          </cell>
          <cell r="I3560">
            <v>0</v>
          </cell>
          <cell r="J3560">
            <v>0</v>
          </cell>
          <cell r="K3560">
            <v>0</v>
          </cell>
          <cell r="L3560">
            <v>0</v>
          </cell>
        </row>
        <row r="3561">
          <cell r="A3561" t="str">
            <v>LH4103  형식3</v>
          </cell>
          <cell r="B3561" t="str">
            <v>개구부용</v>
          </cell>
          <cell r="C3561">
            <v>0</v>
          </cell>
          <cell r="D3561" t="str">
            <v>M</v>
          </cell>
          <cell r="E3561">
            <v>0</v>
          </cell>
          <cell r="F3561">
            <v>0</v>
          </cell>
          <cell r="G3561">
            <v>0</v>
          </cell>
          <cell r="H3561">
            <v>0</v>
          </cell>
          <cell r="I3561">
            <v>0</v>
          </cell>
          <cell r="J3561">
            <v>0</v>
          </cell>
          <cell r="K3561">
            <v>0</v>
          </cell>
          <cell r="L3561">
            <v>0</v>
          </cell>
        </row>
        <row r="3562">
          <cell r="A3562" t="str">
            <v>LH4200  플라스틱</v>
          </cell>
          <cell r="C3562">
            <v>0</v>
          </cell>
          <cell r="E3562">
            <v>0</v>
          </cell>
          <cell r="F3562">
            <v>0</v>
          </cell>
          <cell r="G3562">
            <v>0</v>
          </cell>
          <cell r="H3562">
            <v>0</v>
          </cell>
          <cell r="I3562">
            <v>0</v>
          </cell>
          <cell r="J3562">
            <v>0</v>
          </cell>
          <cell r="K3562">
            <v>0</v>
          </cell>
          <cell r="L3562">
            <v>0</v>
          </cell>
        </row>
        <row r="3563">
          <cell r="A3563" t="str">
            <v>LH4201  형식1</v>
          </cell>
          <cell r="B3563" t="str">
            <v>토공용</v>
          </cell>
          <cell r="C3563">
            <v>0</v>
          </cell>
          <cell r="D3563" t="str">
            <v>M</v>
          </cell>
          <cell r="E3563">
            <v>0</v>
          </cell>
          <cell r="F3563">
            <v>0</v>
          </cell>
          <cell r="G3563">
            <v>0</v>
          </cell>
          <cell r="H3563">
            <v>0</v>
          </cell>
          <cell r="I3563">
            <v>0</v>
          </cell>
          <cell r="J3563">
            <v>0</v>
          </cell>
          <cell r="K3563">
            <v>0</v>
          </cell>
          <cell r="L3563">
            <v>0</v>
          </cell>
        </row>
        <row r="3564">
          <cell r="A3564" t="str">
            <v>LH4202  형식2</v>
          </cell>
          <cell r="B3564" t="str">
            <v>교량용</v>
          </cell>
          <cell r="C3564">
            <v>0</v>
          </cell>
          <cell r="D3564" t="str">
            <v>M</v>
          </cell>
          <cell r="E3564">
            <v>0</v>
          </cell>
          <cell r="F3564">
            <v>0</v>
          </cell>
          <cell r="G3564">
            <v>0</v>
          </cell>
          <cell r="H3564">
            <v>0</v>
          </cell>
          <cell r="I3564">
            <v>0</v>
          </cell>
          <cell r="J3564">
            <v>0</v>
          </cell>
          <cell r="K3564">
            <v>0</v>
          </cell>
          <cell r="L3564">
            <v>0</v>
          </cell>
        </row>
        <row r="3565">
          <cell r="A3565" t="str">
            <v>LH4203  형식3</v>
          </cell>
          <cell r="B3565" t="str">
            <v>개구부용</v>
          </cell>
          <cell r="C3565">
            <v>0</v>
          </cell>
          <cell r="D3565" t="str">
            <v>M</v>
          </cell>
          <cell r="E3565">
            <v>0</v>
          </cell>
          <cell r="F3565">
            <v>0</v>
          </cell>
          <cell r="G3565">
            <v>0</v>
          </cell>
          <cell r="H3565">
            <v>0</v>
          </cell>
          <cell r="I3565">
            <v>0</v>
          </cell>
          <cell r="J3565">
            <v>0</v>
          </cell>
          <cell r="K3565">
            <v>0</v>
          </cell>
          <cell r="L3565">
            <v>0</v>
          </cell>
        </row>
        <row r="3566">
          <cell r="A3566" t="str">
            <v>LH5000  충격흡수시설</v>
          </cell>
          <cell r="C3566">
            <v>0</v>
          </cell>
          <cell r="E3566">
            <v>0</v>
          </cell>
          <cell r="F3566">
            <v>0</v>
          </cell>
          <cell r="G3566">
            <v>0</v>
          </cell>
          <cell r="H3566">
            <v>0</v>
          </cell>
          <cell r="I3566">
            <v>0</v>
          </cell>
          <cell r="J3566">
            <v>0</v>
          </cell>
          <cell r="K3566">
            <v>0</v>
          </cell>
          <cell r="L3566">
            <v>0</v>
          </cell>
        </row>
        <row r="3567">
          <cell r="A3567" t="str">
            <v>LH5010  형식1</v>
          </cell>
          <cell r="B3567" t="str">
            <v>톨부스용</v>
          </cell>
          <cell r="C3567">
            <v>0</v>
          </cell>
          <cell r="D3567" t="str">
            <v>NR</v>
          </cell>
          <cell r="E3567">
            <v>0</v>
          </cell>
          <cell r="F3567">
            <v>0</v>
          </cell>
          <cell r="G3567">
            <v>0</v>
          </cell>
          <cell r="H3567">
            <v>0</v>
          </cell>
          <cell r="I3567">
            <v>0</v>
          </cell>
          <cell r="J3567">
            <v>0</v>
          </cell>
          <cell r="K3567">
            <v>0</v>
          </cell>
          <cell r="L3567">
            <v>0</v>
          </cell>
        </row>
        <row r="3568">
          <cell r="A3568" t="str">
            <v>LH5020  형식2</v>
          </cell>
          <cell r="B3568" t="str">
            <v>교차로분기부용</v>
          </cell>
          <cell r="C3568">
            <v>0</v>
          </cell>
          <cell r="D3568" t="str">
            <v>NR</v>
          </cell>
          <cell r="E3568">
            <v>0</v>
          </cell>
          <cell r="F3568">
            <v>0</v>
          </cell>
          <cell r="G3568">
            <v>0</v>
          </cell>
          <cell r="H3568">
            <v>0</v>
          </cell>
          <cell r="I3568">
            <v>0</v>
          </cell>
          <cell r="J3568">
            <v>0</v>
          </cell>
          <cell r="K3568">
            <v>0</v>
          </cell>
          <cell r="L3568">
            <v>0</v>
          </cell>
        </row>
        <row r="3569">
          <cell r="A3569" t="str">
            <v>LH6000  방호벽</v>
          </cell>
          <cell r="C3569">
            <v>0</v>
          </cell>
          <cell r="E3569">
            <v>0</v>
          </cell>
          <cell r="F3569">
            <v>75093647</v>
          </cell>
          <cell r="G3569">
            <v>0</v>
          </cell>
          <cell r="H3569">
            <v>46022093</v>
          </cell>
          <cell r="I3569">
            <v>0</v>
          </cell>
          <cell r="J3569">
            <v>29092796</v>
          </cell>
          <cell r="K3569">
            <v>0</v>
          </cell>
          <cell r="L3569">
            <v>150208536</v>
          </cell>
        </row>
        <row r="3570">
          <cell r="A3570" t="str">
            <v>LH6100  현장타설방호벽</v>
          </cell>
          <cell r="C3570">
            <v>0</v>
          </cell>
          <cell r="E3570">
            <v>0</v>
          </cell>
          <cell r="F3570">
            <v>72279093</v>
          </cell>
          <cell r="G3570">
            <v>0</v>
          </cell>
          <cell r="H3570">
            <v>39186545</v>
          </cell>
          <cell r="I3570">
            <v>0</v>
          </cell>
          <cell r="J3570">
            <v>28491842</v>
          </cell>
          <cell r="K3570">
            <v>0</v>
          </cell>
          <cell r="L3570">
            <v>139957480</v>
          </cell>
        </row>
        <row r="3571">
          <cell r="A3571" t="str">
            <v>LH6110  중앙분리대</v>
          </cell>
          <cell r="B3571" t="str">
            <v>구체용</v>
          </cell>
          <cell r="C3571">
            <v>0</v>
          </cell>
          <cell r="E3571">
            <v>0</v>
          </cell>
          <cell r="F3571">
            <v>71423275</v>
          </cell>
          <cell r="G3571">
            <v>0</v>
          </cell>
          <cell r="H3571">
            <v>37788300</v>
          </cell>
          <cell r="I3571">
            <v>0</v>
          </cell>
          <cell r="J3571">
            <v>28410800</v>
          </cell>
          <cell r="K3571">
            <v>0</v>
          </cell>
          <cell r="L3571">
            <v>137622375</v>
          </cell>
        </row>
        <row r="3572">
          <cell r="A3572" t="str">
            <v>LH6111  형식1</v>
          </cell>
          <cell r="B3572" t="str">
            <v>콘크리트</v>
          </cell>
          <cell r="C3572">
            <v>3025</v>
          </cell>
          <cell r="D3572" t="str">
            <v>M</v>
          </cell>
          <cell r="E3572">
            <v>23611</v>
          </cell>
          <cell r="F3572">
            <v>71423275</v>
          </cell>
          <cell r="G3572">
            <v>12492</v>
          </cell>
          <cell r="H3572">
            <v>37788300</v>
          </cell>
          <cell r="I3572">
            <v>9392</v>
          </cell>
          <cell r="J3572">
            <v>28410800</v>
          </cell>
          <cell r="K3572">
            <v>45495</v>
          </cell>
          <cell r="L3572">
            <v>137622375</v>
          </cell>
          <cell r="M3572" t="str">
            <v>#.391</v>
          </cell>
        </row>
        <row r="3573">
          <cell r="A3573" t="str">
            <v>LH6112  형식2</v>
          </cell>
          <cell r="B3573" t="str">
            <v>아스팔트</v>
          </cell>
          <cell r="C3573">
            <v>0</v>
          </cell>
          <cell r="D3573" t="str">
            <v>M</v>
          </cell>
          <cell r="E3573">
            <v>0</v>
          </cell>
          <cell r="F3573">
            <v>0</v>
          </cell>
          <cell r="G3573">
            <v>0</v>
          </cell>
          <cell r="H3573">
            <v>0</v>
          </cell>
          <cell r="I3573">
            <v>0</v>
          </cell>
          <cell r="J3573">
            <v>0</v>
          </cell>
          <cell r="K3573">
            <v>0</v>
          </cell>
          <cell r="L3573">
            <v>0</v>
          </cell>
        </row>
        <row r="3574">
          <cell r="A3574" t="str">
            <v>LH6120  중앙분리대</v>
          </cell>
          <cell r="B3574" t="str">
            <v>단부용</v>
          </cell>
          <cell r="C3574">
            <v>0</v>
          </cell>
          <cell r="E3574">
            <v>0</v>
          </cell>
          <cell r="F3574">
            <v>0</v>
          </cell>
          <cell r="G3574">
            <v>0</v>
          </cell>
          <cell r="H3574">
            <v>0</v>
          </cell>
          <cell r="I3574">
            <v>0</v>
          </cell>
          <cell r="J3574">
            <v>0</v>
          </cell>
          <cell r="K3574">
            <v>0</v>
          </cell>
          <cell r="L3574">
            <v>0</v>
          </cell>
        </row>
        <row r="3575">
          <cell r="A3575" t="str">
            <v>LH6121  형식1</v>
          </cell>
          <cell r="B3575" t="str">
            <v>콘크리트</v>
          </cell>
          <cell r="C3575">
            <v>0</v>
          </cell>
          <cell r="D3575" t="str">
            <v>M</v>
          </cell>
          <cell r="E3575">
            <v>0</v>
          </cell>
          <cell r="F3575">
            <v>0</v>
          </cell>
          <cell r="G3575">
            <v>0</v>
          </cell>
          <cell r="H3575">
            <v>0</v>
          </cell>
          <cell r="I3575">
            <v>0</v>
          </cell>
          <cell r="J3575">
            <v>0</v>
          </cell>
          <cell r="K3575">
            <v>0</v>
          </cell>
          <cell r="L3575">
            <v>0</v>
          </cell>
        </row>
        <row r="3576">
          <cell r="A3576" t="str">
            <v>LH6122  형식2</v>
          </cell>
          <cell r="B3576" t="str">
            <v>아스팔트</v>
          </cell>
          <cell r="C3576">
            <v>0</v>
          </cell>
          <cell r="D3576" t="str">
            <v>M</v>
          </cell>
          <cell r="E3576">
            <v>0</v>
          </cell>
          <cell r="F3576">
            <v>0</v>
          </cell>
          <cell r="G3576">
            <v>0</v>
          </cell>
          <cell r="H3576">
            <v>0</v>
          </cell>
          <cell r="I3576">
            <v>0</v>
          </cell>
          <cell r="J3576">
            <v>0</v>
          </cell>
          <cell r="K3576">
            <v>0</v>
          </cell>
          <cell r="L3576">
            <v>0</v>
          </cell>
        </row>
        <row r="3577">
          <cell r="A3577" t="str">
            <v>LH6130  중앙분리대</v>
          </cell>
          <cell r="B3577" t="str">
            <v>IC 용</v>
          </cell>
          <cell r="C3577">
            <v>0</v>
          </cell>
          <cell r="D3577" t="str">
            <v>M</v>
          </cell>
          <cell r="E3577">
            <v>0</v>
          </cell>
          <cell r="F3577">
            <v>0</v>
          </cell>
          <cell r="G3577">
            <v>0</v>
          </cell>
          <cell r="H3577">
            <v>0</v>
          </cell>
          <cell r="I3577">
            <v>0</v>
          </cell>
          <cell r="J3577">
            <v>0</v>
          </cell>
          <cell r="K3577">
            <v>0</v>
          </cell>
          <cell r="L3577">
            <v>0</v>
          </cell>
        </row>
        <row r="3578">
          <cell r="A3578" t="str">
            <v>LH6140  중앙분리대</v>
          </cell>
          <cell r="B3578" t="str">
            <v>집산로 소분리대용</v>
          </cell>
          <cell r="C3578">
            <v>0</v>
          </cell>
          <cell r="D3578" t="str">
            <v>M</v>
          </cell>
          <cell r="E3578">
            <v>0</v>
          </cell>
          <cell r="F3578">
            <v>0</v>
          </cell>
          <cell r="G3578">
            <v>0</v>
          </cell>
          <cell r="H3578">
            <v>0</v>
          </cell>
          <cell r="I3578">
            <v>0</v>
          </cell>
          <cell r="J3578">
            <v>0</v>
          </cell>
          <cell r="K3578">
            <v>0</v>
          </cell>
          <cell r="L3578">
            <v>0</v>
          </cell>
        </row>
        <row r="3579">
          <cell r="A3579" t="str">
            <v>LH6150  지주보호용 방호벽</v>
          </cell>
          <cell r="C3579">
            <v>1</v>
          </cell>
          <cell r="D3579" t="str">
            <v>NR</v>
          </cell>
          <cell r="E3579">
            <v>855818</v>
          </cell>
          <cell r="F3579">
            <v>855818</v>
          </cell>
          <cell r="G3579">
            <v>1398245</v>
          </cell>
          <cell r="H3579">
            <v>1398245</v>
          </cell>
          <cell r="I3579">
            <v>81042</v>
          </cell>
          <cell r="J3579">
            <v>81042</v>
          </cell>
          <cell r="K3579">
            <v>2335105</v>
          </cell>
          <cell r="L3579">
            <v>2335105</v>
          </cell>
          <cell r="M3579" t="str">
            <v>#.392</v>
          </cell>
        </row>
        <row r="3580">
          <cell r="A3580" t="str">
            <v>LH6160  부체도로 콘크리트 방호벽</v>
          </cell>
          <cell r="C3580">
            <v>0</v>
          </cell>
          <cell r="D3580" t="str">
            <v>M</v>
          </cell>
          <cell r="E3580">
            <v>0</v>
          </cell>
          <cell r="F3580">
            <v>0</v>
          </cell>
          <cell r="G3580">
            <v>0</v>
          </cell>
          <cell r="H3580">
            <v>0</v>
          </cell>
          <cell r="I3580">
            <v>0</v>
          </cell>
          <cell r="J3580">
            <v>0</v>
          </cell>
          <cell r="K3580">
            <v>0</v>
          </cell>
          <cell r="L3580">
            <v>0</v>
          </cell>
        </row>
        <row r="3581">
          <cell r="A3581" t="str">
            <v>LH6200  프리캐스트 방호벽</v>
          </cell>
          <cell r="C3581">
            <v>0</v>
          </cell>
          <cell r="E3581">
            <v>0</v>
          </cell>
          <cell r="F3581">
            <v>2814554</v>
          </cell>
          <cell r="G3581">
            <v>0</v>
          </cell>
          <cell r="H3581">
            <v>6835548</v>
          </cell>
          <cell r="I3581">
            <v>0</v>
          </cell>
          <cell r="J3581">
            <v>600954</v>
          </cell>
          <cell r="K3581">
            <v>0</v>
          </cell>
          <cell r="L3581">
            <v>10251056</v>
          </cell>
        </row>
        <row r="3582">
          <cell r="A3582" t="str">
            <v>LH6210  중앙분리대 개구부</v>
          </cell>
          <cell r="B3582" t="str">
            <v>일반부</v>
          </cell>
          <cell r="C3582">
            <v>0</v>
          </cell>
          <cell r="D3582" t="str">
            <v>NR</v>
          </cell>
          <cell r="E3582">
            <v>0</v>
          </cell>
          <cell r="F3582">
            <v>0</v>
          </cell>
          <cell r="G3582">
            <v>0</v>
          </cell>
          <cell r="H3582">
            <v>0</v>
          </cell>
          <cell r="I3582">
            <v>0</v>
          </cell>
          <cell r="J3582">
            <v>0</v>
          </cell>
          <cell r="K3582">
            <v>0</v>
          </cell>
          <cell r="L3582">
            <v>0</v>
          </cell>
        </row>
        <row r="3583">
          <cell r="A3583" t="str">
            <v>LH6220  중앙분리대 개구부</v>
          </cell>
          <cell r="B3583" t="str">
            <v>분리구간</v>
          </cell>
          <cell r="C3583">
            <v>2</v>
          </cell>
          <cell r="D3583" t="str">
            <v>NR</v>
          </cell>
          <cell r="E3583">
            <v>1152289</v>
          </cell>
          <cell r="F3583">
            <v>2304578</v>
          </cell>
          <cell r="G3583">
            <v>2322474</v>
          </cell>
          <cell r="H3583">
            <v>4644948</v>
          </cell>
          <cell r="I3583">
            <v>52833</v>
          </cell>
          <cell r="J3583">
            <v>105666</v>
          </cell>
          <cell r="K3583">
            <v>3527596</v>
          </cell>
          <cell r="L3583">
            <v>7055192</v>
          </cell>
          <cell r="M3583" t="str">
            <v>#.393</v>
          </cell>
        </row>
        <row r="3584">
          <cell r="A3584" t="str">
            <v>LH6230  터널부 방호시설</v>
          </cell>
          <cell r="C3584">
            <v>72</v>
          </cell>
          <cell r="D3584" t="str">
            <v>M</v>
          </cell>
          <cell r="E3584">
            <v>7083</v>
          </cell>
          <cell r="F3584">
            <v>509976</v>
          </cell>
          <cell r="G3584">
            <v>30425</v>
          </cell>
          <cell r="H3584">
            <v>2190600</v>
          </cell>
          <cell r="I3584">
            <v>6879</v>
          </cell>
          <cell r="J3584">
            <v>495288</v>
          </cell>
          <cell r="K3584">
            <v>44387</v>
          </cell>
          <cell r="L3584">
            <v>3195864</v>
          </cell>
          <cell r="M3584" t="str">
            <v>#.394</v>
          </cell>
        </row>
        <row r="3585">
          <cell r="A3585" t="str">
            <v>LR 도로부대공</v>
          </cell>
          <cell r="C3585">
            <v>0</v>
          </cell>
          <cell r="E3585">
            <v>0</v>
          </cell>
          <cell r="F3585">
            <v>419674149</v>
          </cell>
          <cell r="G3585">
            <v>0</v>
          </cell>
          <cell r="H3585">
            <v>526016773</v>
          </cell>
          <cell r="I3585">
            <v>0</v>
          </cell>
          <cell r="J3585">
            <v>42980579</v>
          </cell>
          <cell r="K3585">
            <v>0</v>
          </cell>
          <cell r="L3585">
            <v>988671501</v>
          </cell>
        </row>
        <row r="3586">
          <cell r="A3586" t="str">
            <v>LR1000  낙석방지망</v>
          </cell>
          <cell r="B3586" t="str">
            <v>상부지주보강형</v>
          </cell>
          <cell r="C3586">
            <v>20796</v>
          </cell>
          <cell r="D3586" t="str">
            <v>M2</v>
          </cell>
          <cell r="E3586">
            <v>9538</v>
          </cell>
          <cell r="F3586">
            <v>198352248</v>
          </cell>
          <cell r="G3586">
            <v>18406</v>
          </cell>
          <cell r="H3586">
            <v>382771176</v>
          </cell>
          <cell r="I3586">
            <v>1736</v>
          </cell>
          <cell r="J3586">
            <v>36101856</v>
          </cell>
          <cell r="K3586">
            <v>29680</v>
          </cell>
          <cell r="L3586">
            <v>617225280</v>
          </cell>
          <cell r="M3586" t="str">
            <v>#.395</v>
          </cell>
        </row>
        <row r="3587">
          <cell r="A3587" t="str">
            <v>LR2000  낙석방지울타리</v>
          </cell>
          <cell r="C3587">
            <v>0</v>
          </cell>
          <cell r="E3587">
            <v>0</v>
          </cell>
          <cell r="F3587">
            <v>9768281</v>
          </cell>
          <cell r="G3587">
            <v>0</v>
          </cell>
          <cell r="H3587">
            <v>26389571</v>
          </cell>
          <cell r="I3587">
            <v>0</v>
          </cell>
          <cell r="J3587">
            <v>2234866</v>
          </cell>
          <cell r="K3587">
            <v>0</v>
          </cell>
          <cell r="L3587">
            <v>38392718</v>
          </cell>
        </row>
        <row r="3588">
          <cell r="A3588" t="str">
            <v>LR2100  H=2.0 M 이하</v>
          </cell>
          <cell r="C3588">
            <v>0</v>
          </cell>
          <cell r="E3588">
            <v>0</v>
          </cell>
          <cell r="F3588">
            <v>2989865</v>
          </cell>
          <cell r="G3588">
            <v>0</v>
          </cell>
          <cell r="H3588">
            <v>9401418</v>
          </cell>
          <cell r="I3588">
            <v>0</v>
          </cell>
          <cell r="J3588">
            <v>914161</v>
          </cell>
          <cell r="K3588">
            <v>0</v>
          </cell>
          <cell r="L3588">
            <v>13305444</v>
          </cell>
        </row>
        <row r="3589">
          <cell r="A3589" t="str">
            <v>LR2110  PC방호벽</v>
          </cell>
          <cell r="B3589" t="str">
            <v>형식-1(H=0.9M)</v>
          </cell>
          <cell r="C3589">
            <v>70</v>
          </cell>
          <cell r="D3589" t="str">
            <v>M</v>
          </cell>
          <cell r="E3589">
            <v>18605</v>
          </cell>
          <cell r="F3589">
            <v>1302350</v>
          </cell>
          <cell r="G3589">
            <v>56309</v>
          </cell>
          <cell r="H3589">
            <v>3941630</v>
          </cell>
          <cell r="I3589">
            <v>9455</v>
          </cell>
          <cell r="J3589">
            <v>661850</v>
          </cell>
          <cell r="K3589">
            <v>84369</v>
          </cell>
          <cell r="L3589">
            <v>5905830</v>
          </cell>
          <cell r="M3589" t="str">
            <v>#.396</v>
          </cell>
        </row>
        <row r="3590">
          <cell r="A3590" t="str">
            <v>LR2120  옹벽용</v>
          </cell>
          <cell r="B3590" t="str">
            <v>형식-2(H=2.0M)</v>
          </cell>
          <cell r="C3590">
            <v>0</v>
          </cell>
          <cell r="E3590">
            <v>0</v>
          </cell>
          <cell r="F3590">
            <v>1687515</v>
          </cell>
          <cell r="G3590">
            <v>0</v>
          </cell>
          <cell r="H3590">
            <v>5459788</v>
          </cell>
          <cell r="I3590">
            <v>0</v>
          </cell>
          <cell r="J3590">
            <v>252311</v>
          </cell>
          <cell r="K3590">
            <v>0</v>
          </cell>
          <cell r="L3590">
            <v>7399614</v>
          </cell>
        </row>
        <row r="3591">
          <cell r="A3591" t="str">
            <v>LR2121  일반부</v>
          </cell>
          <cell r="C3591">
            <v>205</v>
          </cell>
          <cell r="D3591" t="str">
            <v>M</v>
          </cell>
          <cell r="E3591">
            <v>4923</v>
          </cell>
          <cell r="F3591">
            <v>1009215</v>
          </cell>
          <cell r="G3591">
            <v>20082</v>
          </cell>
          <cell r="H3591">
            <v>4116810</v>
          </cell>
          <cell r="I3591">
            <v>642</v>
          </cell>
          <cell r="J3591">
            <v>131610</v>
          </cell>
          <cell r="K3591">
            <v>25647</v>
          </cell>
          <cell r="L3591">
            <v>5257635</v>
          </cell>
          <cell r="M3591" t="str">
            <v>#.397</v>
          </cell>
        </row>
        <row r="3592">
          <cell r="A3592" t="str">
            <v>LR2122  단부</v>
          </cell>
          <cell r="C3592">
            <v>7</v>
          </cell>
          <cell r="D3592" t="str">
            <v>NR</v>
          </cell>
          <cell r="E3592">
            <v>96900</v>
          </cell>
          <cell r="F3592">
            <v>678300</v>
          </cell>
          <cell r="G3592">
            <v>191854</v>
          </cell>
          <cell r="H3592">
            <v>1342978</v>
          </cell>
          <cell r="I3592">
            <v>17243</v>
          </cell>
          <cell r="J3592">
            <v>120701</v>
          </cell>
          <cell r="K3592">
            <v>305997</v>
          </cell>
          <cell r="L3592">
            <v>2141979</v>
          </cell>
          <cell r="M3592" t="str">
            <v>#.398</v>
          </cell>
        </row>
        <row r="3593">
          <cell r="A3593" t="str">
            <v>LR2123  출입문</v>
          </cell>
          <cell r="C3593">
            <v>0</v>
          </cell>
          <cell r="D3593" t="str">
            <v>NR</v>
          </cell>
          <cell r="E3593">
            <v>0</v>
          </cell>
          <cell r="F3593">
            <v>0</v>
          </cell>
          <cell r="G3593">
            <v>0</v>
          </cell>
          <cell r="H3593">
            <v>0</v>
          </cell>
          <cell r="I3593">
            <v>0</v>
          </cell>
          <cell r="J3593">
            <v>0</v>
          </cell>
          <cell r="K3593">
            <v>0</v>
          </cell>
          <cell r="L3593">
            <v>0</v>
          </cell>
        </row>
        <row r="3594">
          <cell r="A3594" t="str">
            <v>LR2130  토공용</v>
          </cell>
          <cell r="B3594" t="str">
            <v>형식-1(H=2.0M)</v>
          </cell>
          <cell r="C3594">
            <v>0</v>
          </cell>
          <cell r="E3594">
            <v>0</v>
          </cell>
          <cell r="F3594">
            <v>0</v>
          </cell>
          <cell r="G3594">
            <v>0</v>
          </cell>
          <cell r="H3594">
            <v>0</v>
          </cell>
          <cell r="I3594">
            <v>0</v>
          </cell>
          <cell r="J3594">
            <v>0</v>
          </cell>
          <cell r="K3594">
            <v>0</v>
          </cell>
          <cell r="L3594">
            <v>0</v>
          </cell>
        </row>
        <row r="3595">
          <cell r="A3595" t="str">
            <v>LR2131  일반부</v>
          </cell>
          <cell r="C3595">
            <v>0</v>
          </cell>
          <cell r="D3595" t="str">
            <v>M</v>
          </cell>
          <cell r="E3595">
            <v>0</v>
          </cell>
          <cell r="F3595">
            <v>0</v>
          </cell>
          <cell r="G3595">
            <v>0</v>
          </cell>
          <cell r="H3595">
            <v>0</v>
          </cell>
          <cell r="I3595">
            <v>0</v>
          </cell>
          <cell r="J3595">
            <v>0</v>
          </cell>
          <cell r="K3595">
            <v>0</v>
          </cell>
          <cell r="L3595">
            <v>0</v>
          </cell>
        </row>
        <row r="3596">
          <cell r="A3596" t="str">
            <v>LR2132  단부</v>
          </cell>
          <cell r="C3596">
            <v>0</v>
          </cell>
          <cell r="D3596" t="str">
            <v>NR</v>
          </cell>
          <cell r="E3596">
            <v>0</v>
          </cell>
          <cell r="F3596">
            <v>0</v>
          </cell>
          <cell r="G3596">
            <v>0</v>
          </cell>
          <cell r="H3596">
            <v>0</v>
          </cell>
          <cell r="I3596">
            <v>0</v>
          </cell>
          <cell r="J3596">
            <v>0</v>
          </cell>
          <cell r="K3596">
            <v>0</v>
          </cell>
          <cell r="L3596">
            <v>0</v>
          </cell>
        </row>
        <row r="3597">
          <cell r="A3597" t="str">
            <v>LR2133  출입문</v>
          </cell>
          <cell r="C3597">
            <v>0</v>
          </cell>
          <cell r="D3597" t="str">
            <v>NR</v>
          </cell>
          <cell r="E3597">
            <v>0</v>
          </cell>
          <cell r="F3597">
            <v>0</v>
          </cell>
          <cell r="G3597">
            <v>0</v>
          </cell>
          <cell r="H3597">
            <v>0</v>
          </cell>
          <cell r="I3597">
            <v>0</v>
          </cell>
          <cell r="J3597">
            <v>0</v>
          </cell>
          <cell r="K3597">
            <v>0</v>
          </cell>
          <cell r="L3597">
            <v>0</v>
          </cell>
        </row>
        <row r="3598">
          <cell r="A3598" t="str">
            <v>LR2134  일반부(L1측구)</v>
          </cell>
          <cell r="B3598" t="str">
            <v>형식 1-1</v>
          </cell>
          <cell r="C3598">
            <v>0</v>
          </cell>
          <cell r="D3598" t="str">
            <v>M</v>
          </cell>
          <cell r="E3598">
            <v>0</v>
          </cell>
          <cell r="F3598">
            <v>0</v>
          </cell>
          <cell r="G3598">
            <v>0</v>
          </cell>
          <cell r="H3598">
            <v>0</v>
          </cell>
          <cell r="I3598">
            <v>0</v>
          </cell>
          <cell r="J3598">
            <v>0</v>
          </cell>
          <cell r="K3598">
            <v>0</v>
          </cell>
          <cell r="L3598">
            <v>0</v>
          </cell>
        </row>
        <row r="3599">
          <cell r="A3599" t="str">
            <v>LR2135  단부(L1측구)</v>
          </cell>
          <cell r="B3599" t="str">
            <v>형식 1-1</v>
          </cell>
          <cell r="C3599">
            <v>0</v>
          </cell>
          <cell r="D3599" t="str">
            <v>NR</v>
          </cell>
          <cell r="E3599">
            <v>0</v>
          </cell>
          <cell r="F3599">
            <v>0</v>
          </cell>
          <cell r="G3599">
            <v>0</v>
          </cell>
          <cell r="H3599">
            <v>0</v>
          </cell>
          <cell r="I3599">
            <v>0</v>
          </cell>
          <cell r="J3599">
            <v>0</v>
          </cell>
          <cell r="K3599">
            <v>0</v>
          </cell>
          <cell r="L3599">
            <v>0</v>
          </cell>
        </row>
        <row r="3600">
          <cell r="A3600" t="str">
            <v>LR2140  터널용</v>
          </cell>
          <cell r="B3600" t="str">
            <v>형식-3(H=2.0M)</v>
          </cell>
          <cell r="C3600">
            <v>0</v>
          </cell>
          <cell r="E3600">
            <v>0</v>
          </cell>
          <cell r="F3600">
            <v>0</v>
          </cell>
          <cell r="G3600">
            <v>0</v>
          </cell>
          <cell r="H3600">
            <v>0</v>
          </cell>
          <cell r="I3600">
            <v>0</v>
          </cell>
          <cell r="J3600">
            <v>0</v>
          </cell>
          <cell r="K3600">
            <v>0</v>
          </cell>
          <cell r="L3600">
            <v>0</v>
          </cell>
        </row>
        <row r="3601">
          <cell r="A3601" t="str">
            <v>LR2141  일반부</v>
          </cell>
          <cell r="C3601">
            <v>0</v>
          </cell>
          <cell r="D3601" t="str">
            <v>M</v>
          </cell>
          <cell r="E3601">
            <v>0</v>
          </cell>
          <cell r="F3601">
            <v>0</v>
          </cell>
          <cell r="G3601">
            <v>0</v>
          </cell>
          <cell r="H3601">
            <v>0</v>
          </cell>
          <cell r="I3601">
            <v>0</v>
          </cell>
          <cell r="J3601">
            <v>0</v>
          </cell>
          <cell r="K3601">
            <v>0</v>
          </cell>
          <cell r="L3601">
            <v>0</v>
          </cell>
        </row>
        <row r="3602">
          <cell r="A3602" t="str">
            <v>LR2142  단부</v>
          </cell>
          <cell r="C3602">
            <v>0</v>
          </cell>
          <cell r="D3602" t="str">
            <v>NR</v>
          </cell>
          <cell r="E3602">
            <v>0</v>
          </cell>
          <cell r="F3602">
            <v>0</v>
          </cell>
          <cell r="G3602">
            <v>0</v>
          </cell>
          <cell r="H3602">
            <v>0</v>
          </cell>
          <cell r="I3602">
            <v>0</v>
          </cell>
          <cell r="J3602">
            <v>0</v>
          </cell>
          <cell r="K3602">
            <v>0</v>
          </cell>
          <cell r="L3602">
            <v>0</v>
          </cell>
        </row>
        <row r="3603">
          <cell r="A3603" t="str">
            <v>LR2143  출입문</v>
          </cell>
          <cell r="C3603">
            <v>0</v>
          </cell>
          <cell r="D3603" t="str">
            <v>NR</v>
          </cell>
          <cell r="E3603">
            <v>0</v>
          </cell>
          <cell r="F3603">
            <v>0</v>
          </cell>
          <cell r="G3603">
            <v>0</v>
          </cell>
          <cell r="H3603">
            <v>0</v>
          </cell>
          <cell r="I3603">
            <v>0</v>
          </cell>
          <cell r="J3603">
            <v>0</v>
          </cell>
          <cell r="K3603">
            <v>0</v>
          </cell>
          <cell r="L3603">
            <v>0</v>
          </cell>
        </row>
        <row r="3604">
          <cell r="A3604" t="str">
            <v>LR2150  소단용</v>
          </cell>
          <cell r="B3604" t="str">
            <v>형식-4(H=2.0M)</v>
          </cell>
          <cell r="C3604">
            <v>0</v>
          </cell>
          <cell r="E3604">
            <v>0</v>
          </cell>
          <cell r="F3604">
            <v>0</v>
          </cell>
          <cell r="G3604">
            <v>0</v>
          </cell>
          <cell r="H3604">
            <v>0</v>
          </cell>
          <cell r="I3604">
            <v>0</v>
          </cell>
          <cell r="J3604">
            <v>0</v>
          </cell>
          <cell r="K3604">
            <v>0</v>
          </cell>
          <cell r="L3604">
            <v>0</v>
          </cell>
        </row>
        <row r="3605">
          <cell r="A3605" t="str">
            <v>LR2151  일반부</v>
          </cell>
          <cell r="C3605">
            <v>0</v>
          </cell>
          <cell r="D3605" t="str">
            <v>M</v>
          </cell>
          <cell r="E3605">
            <v>0</v>
          </cell>
          <cell r="F3605">
            <v>0</v>
          </cell>
          <cell r="G3605">
            <v>0</v>
          </cell>
          <cell r="H3605">
            <v>0</v>
          </cell>
          <cell r="I3605">
            <v>0</v>
          </cell>
          <cell r="J3605">
            <v>0</v>
          </cell>
          <cell r="K3605">
            <v>0</v>
          </cell>
          <cell r="L3605">
            <v>0</v>
          </cell>
        </row>
        <row r="3606">
          <cell r="A3606" t="str">
            <v>LR2152  단부</v>
          </cell>
          <cell r="C3606">
            <v>0</v>
          </cell>
          <cell r="D3606" t="str">
            <v>NR</v>
          </cell>
          <cell r="E3606">
            <v>0</v>
          </cell>
          <cell r="F3606">
            <v>0</v>
          </cell>
          <cell r="G3606">
            <v>0</v>
          </cell>
          <cell r="H3606">
            <v>0</v>
          </cell>
          <cell r="I3606">
            <v>0</v>
          </cell>
          <cell r="J3606">
            <v>0</v>
          </cell>
          <cell r="K3606">
            <v>0</v>
          </cell>
          <cell r="L3606">
            <v>0</v>
          </cell>
        </row>
        <row r="3607">
          <cell r="A3607" t="str">
            <v>LR2200  H=2 ~ 3 M</v>
          </cell>
          <cell r="C3607">
            <v>0</v>
          </cell>
          <cell r="E3607">
            <v>0</v>
          </cell>
          <cell r="F3607">
            <v>6778416</v>
          </cell>
          <cell r="G3607">
            <v>0</v>
          </cell>
          <cell r="H3607">
            <v>16988153</v>
          </cell>
          <cell r="I3607">
            <v>0</v>
          </cell>
          <cell r="J3607">
            <v>1320705</v>
          </cell>
          <cell r="K3607">
            <v>0</v>
          </cell>
          <cell r="L3607">
            <v>25087274</v>
          </cell>
        </row>
        <row r="3608">
          <cell r="A3608" t="str">
            <v>LR2210  옹벽용</v>
          </cell>
          <cell r="B3608" t="str">
            <v>형식-3(H=2.5M)</v>
          </cell>
          <cell r="C3608">
            <v>0</v>
          </cell>
          <cell r="E3608">
            <v>0</v>
          </cell>
          <cell r="F3608">
            <v>6778416</v>
          </cell>
          <cell r="G3608">
            <v>0</v>
          </cell>
          <cell r="H3608">
            <v>16988153</v>
          </cell>
          <cell r="I3608">
            <v>0</v>
          </cell>
          <cell r="J3608">
            <v>1320705</v>
          </cell>
          <cell r="K3608">
            <v>0</v>
          </cell>
          <cell r="L3608">
            <v>25087274</v>
          </cell>
        </row>
        <row r="3609">
          <cell r="A3609" t="str">
            <v>LR2211  일반부</v>
          </cell>
          <cell r="C3609">
            <v>321</v>
          </cell>
          <cell r="D3609" t="str">
            <v>M</v>
          </cell>
          <cell r="E3609">
            <v>16385</v>
          </cell>
          <cell r="F3609">
            <v>5259585</v>
          </cell>
          <cell r="G3609">
            <v>41735</v>
          </cell>
          <cell r="H3609">
            <v>13396935</v>
          </cell>
          <cell r="I3609">
            <v>2910</v>
          </cell>
          <cell r="J3609">
            <v>934110</v>
          </cell>
          <cell r="K3609">
            <v>61030</v>
          </cell>
          <cell r="L3609">
            <v>19590630</v>
          </cell>
          <cell r="M3609" t="str">
            <v>#.399</v>
          </cell>
        </row>
        <row r="3610">
          <cell r="A3610" t="str">
            <v>LR2212  단부</v>
          </cell>
          <cell r="C3610">
            <v>9</v>
          </cell>
          <cell r="D3610" t="str">
            <v>NR</v>
          </cell>
          <cell r="E3610">
            <v>168759</v>
          </cell>
          <cell r="F3610">
            <v>1518831</v>
          </cell>
          <cell r="G3610">
            <v>394722</v>
          </cell>
          <cell r="H3610">
            <v>3552498</v>
          </cell>
          <cell r="I3610">
            <v>42955</v>
          </cell>
          <cell r="J3610">
            <v>386595</v>
          </cell>
          <cell r="K3610">
            <v>606436</v>
          </cell>
          <cell r="L3610">
            <v>5457924</v>
          </cell>
          <cell r="M3610" t="str">
            <v>#.400</v>
          </cell>
        </row>
        <row r="3611">
          <cell r="A3611" t="str">
            <v>LR2213  출입문</v>
          </cell>
          <cell r="C3611">
            <v>2</v>
          </cell>
          <cell r="D3611" t="str">
            <v>NR</v>
          </cell>
          <cell r="E3611">
            <v>0</v>
          </cell>
          <cell r="F3611">
            <v>0</v>
          </cell>
          <cell r="G3611">
            <v>19360</v>
          </cell>
          <cell r="H3611">
            <v>38720</v>
          </cell>
          <cell r="I3611">
            <v>0</v>
          </cell>
          <cell r="J3611">
            <v>0</v>
          </cell>
          <cell r="K3611">
            <v>19360</v>
          </cell>
          <cell r="L3611">
            <v>38720</v>
          </cell>
          <cell r="M3611" t="str">
            <v>#.401</v>
          </cell>
        </row>
        <row r="3612">
          <cell r="A3612" t="str">
            <v>LR2214  일반부</v>
          </cell>
          <cell r="B3612" t="str">
            <v>형식-3-1</v>
          </cell>
          <cell r="C3612">
            <v>0</v>
          </cell>
          <cell r="D3612" t="str">
            <v>M</v>
          </cell>
          <cell r="E3612">
            <v>0</v>
          </cell>
          <cell r="F3612">
            <v>0</v>
          </cell>
          <cell r="G3612">
            <v>0</v>
          </cell>
          <cell r="H3612">
            <v>0</v>
          </cell>
          <cell r="I3612">
            <v>0</v>
          </cell>
          <cell r="J3612">
            <v>0</v>
          </cell>
          <cell r="K3612">
            <v>0</v>
          </cell>
          <cell r="L3612">
            <v>0</v>
          </cell>
        </row>
        <row r="3613">
          <cell r="A3613" t="str">
            <v>LR2215  단부</v>
          </cell>
          <cell r="B3613" t="str">
            <v>형식-3-1</v>
          </cell>
          <cell r="C3613">
            <v>0</v>
          </cell>
          <cell r="D3613" t="str">
            <v>NR</v>
          </cell>
          <cell r="E3613">
            <v>0</v>
          </cell>
          <cell r="F3613">
            <v>0</v>
          </cell>
          <cell r="G3613">
            <v>0</v>
          </cell>
          <cell r="H3613">
            <v>0</v>
          </cell>
          <cell r="I3613">
            <v>0</v>
          </cell>
          <cell r="J3613">
            <v>0</v>
          </cell>
          <cell r="K3613">
            <v>0</v>
          </cell>
          <cell r="L3613">
            <v>0</v>
          </cell>
        </row>
        <row r="3614">
          <cell r="A3614" t="str">
            <v>LR2220  토공용</v>
          </cell>
          <cell r="B3614" t="str">
            <v>형식-2(H=2.5M)</v>
          </cell>
          <cell r="C3614">
            <v>0</v>
          </cell>
          <cell r="E3614">
            <v>0</v>
          </cell>
          <cell r="F3614">
            <v>0</v>
          </cell>
          <cell r="G3614">
            <v>0</v>
          </cell>
          <cell r="H3614">
            <v>0</v>
          </cell>
          <cell r="I3614">
            <v>0</v>
          </cell>
          <cell r="J3614">
            <v>0</v>
          </cell>
          <cell r="K3614">
            <v>0</v>
          </cell>
          <cell r="L3614">
            <v>0</v>
          </cell>
        </row>
        <row r="3615">
          <cell r="A3615" t="str">
            <v>LR2221  일반부</v>
          </cell>
          <cell r="C3615">
            <v>0</v>
          </cell>
          <cell r="D3615" t="str">
            <v>M</v>
          </cell>
          <cell r="E3615">
            <v>0</v>
          </cell>
          <cell r="F3615">
            <v>0</v>
          </cell>
          <cell r="G3615">
            <v>0</v>
          </cell>
          <cell r="H3615">
            <v>0</v>
          </cell>
          <cell r="I3615">
            <v>0</v>
          </cell>
          <cell r="J3615">
            <v>0</v>
          </cell>
          <cell r="K3615">
            <v>0</v>
          </cell>
          <cell r="L3615">
            <v>0</v>
          </cell>
        </row>
        <row r="3616">
          <cell r="A3616" t="str">
            <v>LR2222  단부</v>
          </cell>
          <cell r="C3616">
            <v>0</v>
          </cell>
          <cell r="D3616" t="str">
            <v>NR</v>
          </cell>
          <cell r="E3616">
            <v>0</v>
          </cell>
          <cell r="F3616">
            <v>0</v>
          </cell>
          <cell r="G3616">
            <v>0</v>
          </cell>
          <cell r="H3616">
            <v>0</v>
          </cell>
          <cell r="I3616">
            <v>0</v>
          </cell>
          <cell r="J3616">
            <v>0</v>
          </cell>
          <cell r="K3616">
            <v>0</v>
          </cell>
          <cell r="L3616">
            <v>0</v>
          </cell>
        </row>
        <row r="3617">
          <cell r="A3617" t="str">
            <v>LR2223  출입문</v>
          </cell>
          <cell r="C3617">
            <v>0</v>
          </cell>
          <cell r="D3617" t="str">
            <v>NR</v>
          </cell>
          <cell r="E3617">
            <v>0</v>
          </cell>
          <cell r="F3617">
            <v>0</v>
          </cell>
          <cell r="G3617">
            <v>0</v>
          </cell>
          <cell r="H3617">
            <v>0</v>
          </cell>
          <cell r="I3617">
            <v>0</v>
          </cell>
          <cell r="J3617">
            <v>0</v>
          </cell>
          <cell r="K3617">
            <v>0</v>
          </cell>
          <cell r="L3617">
            <v>0</v>
          </cell>
        </row>
        <row r="3618">
          <cell r="A3618" t="str">
            <v>LR2224  일반부(L1측구)</v>
          </cell>
          <cell r="B3618" t="str">
            <v>형식-2-1</v>
          </cell>
          <cell r="C3618">
            <v>0</v>
          </cell>
          <cell r="D3618" t="str">
            <v>M</v>
          </cell>
          <cell r="E3618">
            <v>0</v>
          </cell>
          <cell r="F3618">
            <v>0</v>
          </cell>
          <cell r="G3618">
            <v>0</v>
          </cell>
          <cell r="H3618">
            <v>0</v>
          </cell>
          <cell r="I3618">
            <v>0</v>
          </cell>
          <cell r="J3618">
            <v>0</v>
          </cell>
          <cell r="K3618">
            <v>0</v>
          </cell>
          <cell r="L3618">
            <v>0</v>
          </cell>
        </row>
        <row r="3619">
          <cell r="A3619" t="str">
            <v>LR2225  단부(L1측구)</v>
          </cell>
          <cell r="B3619" t="str">
            <v>형식 2-1</v>
          </cell>
          <cell r="C3619">
            <v>0</v>
          </cell>
          <cell r="D3619" t="str">
            <v>NR</v>
          </cell>
          <cell r="E3619">
            <v>0</v>
          </cell>
          <cell r="F3619">
            <v>0</v>
          </cell>
          <cell r="G3619">
            <v>0</v>
          </cell>
          <cell r="H3619">
            <v>0</v>
          </cell>
          <cell r="I3619">
            <v>0</v>
          </cell>
          <cell r="J3619">
            <v>0</v>
          </cell>
          <cell r="K3619">
            <v>0</v>
          </cell>
          <cell r="L3619">
            <v>0</v>
          </cell>
        </row>
        <row r="3620">
          <cell r="A3620" t="str">
            <v>LR2230  터널용</v>
          </cell>
          <cell r="B3620" t="str">
            <v>형식-2(H=2.5M)</v>
          </cell>
          <cell r="C3620">
            <v>0</v>
          </cell>
          <cell r="E3620">
            <v>0</v>
          </cell>
          <cell r="F3620">
            <v>0</v>
          </cell>
          <cell r="G3620">
            <v>0</v>
          </cell>
          <cell r="H3620">
            <v>0</v>
          </cell>
          <cell r="I3620">
            <v>0</v>
          </cell>
          <cell r="J3620">
            <v>0</v>
          </cell>
          <cell r="K3620">
            <v>0</v>
          </cell>
          <cell r="L3620">
            <v>0</v>
          </cell>
        </row>
        <row r="3621">
          <cell r="A3621" t="str">
            <v>LR2231  일반부</v>
          </cell>
          <cell r="C3621">
            <v>0</v>
          </cell>
          <cell r="D3621" t="str">
            <v>M</v>
          </cell>
          <cell r="E3621">
            <v>0</v>
          </cell>
          <cell r="F3621">
            <v>0</v>
          </cell>
          <cell r="G3621">
            <v>0</v>
          </cell>
          <cell r="H3621">
            <v>0</v>
          </cell>
          <cell r="I3621">
            <v>0</v>
          </cell>
          <cell r="J3621">
            <v>0</v>
          </cell>
          <cell r="K3621">
            <v>0</v>
          </cell>
          <cell r="L3621">
            <v>0</v>
          </cell>
        </row>
        <row r="3622">
          <cell r="A3622" t="str">
            <v>LR2232  단부</v>
          </cell>
          <cell r="C3622">
            <v>0</v>
          </cell>
          <cell r="D3622" t="str">
            <v>NR</v>
          </cell>
          <cell r="E3622">
            <v>0</v>
          </cell>
          <cell r="F3622">
            <v>0</v>
          </cell>
          <cell r="G3622">
            <v>0</v>
          </cell>
          <cell r="H3622">
            <v>0</v>
          </cell>
          <cell r="I3622">
            <v>0</v>
          </cell>
          <cell r="J3622">
            <v>0</v>
          </cell>
          <cell r="K3622">
            <v>0</v>
          </cell>
          <cell r="L3622">
            <v>0</v>
          </cell>
        </row>
        <row r="3623">
          <cell r="A3623" t="str">
            <v>LR2233  출입문</v>
          </cell>
          <cell r="C3623">
            <v>0</v>
          </cell>
          <cell r="D3623" t="str">
            <v>NR</v>
          </cell>
          <cell r="E3623">
            <v>0</v>
          </cell>
          <cell r="F3623">
            <v>0</v>
          </cell>
          <cell r="G3623">
            <v>0</v>
          </cell>
          <cell r="H3623">
            <v>0</v>
          </cell>
          <cell r="I3623">
            <v>0</v>
          </cell>
          <cell r="J3623">
            <v>0</v>
          </cell>
          <cell r="K3623">
            <v>0</v>
          </cell>
          <cell r="L3623">
            <v>0</v>
          </cell>
        </row>
        <row r="3624">
          <cell r="A3624" t="str">
            <v>LR2240  토공용</v>
          </cell>
          <cell r="B3624" t="str">
            <v>형식-3(H=2.5M)</v>
          </cell>
          <cell r="C3624">
            <v>0</v>
          </cell>
          <cell r="E3624">
            <v>0</v>
          </cell>
          <cell r="F3624">
            <v>0</v>
          </cell>
          <cell r="G3624">
            <v>0</v>
          </cell>
          <cell r="H3624">
            <v>0</v>
          </cell>
          <cell r="I3624">
            <v>0</v>
          </cell>
          <cell r="J3624">
            <v>0</v>
          </cell>
          <cell r="K3624">
            <v>0</v>
          </cell>
          <cell r="L3624">
            <v>0</v>
          </cell>
        </row>
        <row r="3625">
          <cell r="A3625" t="str">
            <v>LR2241  일반부</v>
          </cell>
          <cell r="B3625" t="str">
            <v>형식-3(H=2.5M)</v>
          </cell>
          <cell r="C3625">
            <v>0</v>
          </cell>
          <cell r="D3625" t="str">
            <v>M</v>
          </cell>
          <cell r="E3625">
            <v>0</v>
          </cell>
          <cell r="F3625">
            <v>0</v>
          </cell>
          <cell r="G3625">
            <v>0</v>
          </cell>
          <cell r="H3625">
            <v>0</v>
          </cell>
          <cell r="I3625">
            <v>0</v>
          </cell>
          <cell r="J3625">
            <v>0</v>
          </cell>
          <cell r="K3625">
            <v>0</v>
          </cell>
          <cell r="L3625">
            <v>0</v>
          </cell>
        </row>
        <row r="3626">
          <cell r="A3626" t="str">
            <v>LR2242  단부</v>
          </cell>
          <cell r="B3626" t="str">
            <v>형식-3(H=2.5M)</v>
          </cell>
          <cell r="C3626">
            <v>0</v>
          </cell>
          <cell r="D3626" t="str">
            <v>NR</v>
          </cell>
          <cell r="E3626">
            <v>0</v>
          </cell>
          <cell r="F3626">
            <v>0</v>
          </cell>
          <cell r="G3626">
            <v>0</v>
          </cell>
          <cell r="H3626">
            <v>0</v>
          </cell>
          <cell r="I3626">
            <v>0</v>
          </cell>
          <cell r="J3626">
            <v>0</v>
          </cell>
          <cell r="K3626">
            <v>0</v>
          </cell>
          <cell r="L3626">
            <v>0</v>
          </cell>
        </row>
        <row r="3627">
          <cell r="A3627" t="str">
            <v>_LR2290  철거</v>
          </cell>
          <cell r="C3627">
            <v>0</v>
          </cell>
          <cell r="E3627">
            <v>0</v>
          </cell>
          <cell r="F3627">
            <v>0</v>
          </cell>
          <cell r="G3627">
            <v>0</v>
          </cell>
          <cell r="H3627">
            <v>0</v>
          </cell>
          <cell r="I3627">
            <v>0</v>
          </cell>
          <cell r="J3627">
            <v>0</v>
          </cell>
          <cell r="K3627">
            <v>0</v>
          </cell>
          <cell r="L3627">
            <v>0</v>
          </cell>
        </row>
        <row r="3628">
          <cell r="A3628" t="str">
            <v>_LR2291  철거</v>
          </cell>
          <cell r="B3628" t="str">
            <v>토공용</v>
          </cell>
          <cell r="C3628">
            <v>0</v>
          </cell>
          <cell r="D3628" t="str">
            <v>M</v>
          </cell>
          <cell r="E3628">
            <v>0</v>
          </cell>
          <cell r="F3628">
            <v>0</v>
          </cell>
          <cell r="G3628">
            <v>0</v>
          </cell>
          <cell r="H3628">
            <v>0</v>
          </cell>
          <cell r="I3628">
            <v>0</v>
          </cell>
          <cell r="J3628">
            <v>0</v>
          </cell>
          <cell r="K3628">
            <v>0</v>
          </cell>
          <cell r="L3628">
            <v>0</v>
          </cell>
        </row>
        <row r="3629">
          <cell r="A3629" t="str">
            <v>_LR2292  철거</v>
          </cell>
          <cell r="B3629" t="str">
            <v>옹벽용</v>
          </cell>
          <cell r="C3629">
            <v>0</v>
          </cell>
          <cell r="D3629" t="str">
            <v>M</v>
          </cell>
          <cell r="E3629">
            <v>0</v>
          </cell>
          <cell r="F3629">
            <v>0</v>
          </cell>
          <cell r="G3629">
            <v>0</v>
          </cell>
          <cell r="H3629">
            <v>0</v>
          </cell>
          <cell r="I3629">
            <v>0</v>
          </cell>
          <cell r="J3629">
            <v>0</v>
          </cell>
          <cell r="K3629">
            <v>0</v>
          </cell>
          <cell r="L3629">
            <v>0</v>
          </cell>
        </row>
        <row r="3630">
          <cell r="A3630" t="str">
            <v>LR3000  방음벽</v>
          </cell>
          <cell r="C3630">
            <v>0</v>
          </cell>
          <cell r="E3630">
            <v>0</v>
          </cell>
          <cell r="F3630">
            <v>170767120</v>
          </cell>
          <cell r="G3630">
            <v>0</v>
          </cell>
          <cell r="H3630">
            <v>76601960</v>
          </cell>
          <cell r="I3630">
            <v>0</v>
          </cell>
          <cell r="J3630">
            <v>4089400</v>
          </cell>
          <cell r="K3630">
            <v>0</v>
          </cell>
          <cell r="L3630">
            <v>251458480</v>
          </cell>
        </row>
        <row r="3631">
          <cell r="A3631" t="str">
            <v>LR3100  H = 2.0M 이하</v>
          </cell>
          <cell r="C3631">
            <v>0</v>
          </cell>
          <cell r="E3631">
            <v>0</v>
          </cell>
          <cell r="F3631">
            <v>0</v>
          </cell>
          <cell r="G3631">
            <v>0</v>
          </cell>
          <cell r="H3631">
            <v>0</v>
          </cell>
          <cell r="I3631">
            <v>0</v>
          </cell>
          <cell r="J3631">
            <v>0</v>
          </cell>
          <cell r="K3631">
            <v>0</v>
          </cell>
          <cell r="L3631">
            <v>0</v>
          </cell>
        </row>
        <row r="3632">
          <cell r="A3632" t="str">
            <v>LR3110  흡음형</v>
          </cell>
          <cell r="C3632">
            <v>0</v>
          </cell>
          <cell r="E3632">
            <v>0</v>
          </cell>
          <cell r="F3632">
            <v>0</v>
          </cell>
          <cell r="G3632">
            <v>0</v>
          </cell>
          <cell r="H3632">
            <v>0</v>
          </cell>
          <cell r="I3632">
            <v>0</v>
          </cell>
          <cell r="J3632">
            <v>0</v>
          </cell>
          <cell r="K3632">
            <v>0</v>
          </cell>
          <cell r="L3632">
            <v>0</v>
          </cell>
        </row>
        <row r="3633">
          <cell r="A3633" t="str">
            <v>LR3111  토공부</v>
          </cell>
          <cell r="B3633" t="str">
            <v>일반용</v>
          </cell>
          <cell r="C3633">
            <v>0</v>
          </cell>
          <cell r="D3633" t="str">
            <v>M</v>
          </cell>
          <cell r="E3633">
            <v>0</v>
          </cell>
          <cell r="F3633">
            <v>0</v>
          </cell>
          <cell r="G3633">
            <v>0</v>
          </cell>
          <cell r="H3633">
            <v>0</v>
          </cell>
          <cell r="I3633">
            <v>0</v>
          </cell>
          <cell r="J3633">
            <v>0</v>
          </cell>
          <cell r="K3633">
            <v>0</v>
          </cell>
          <cell r="L3633">
            <v>0</v>
          </cell>
        </row>
        <row r="3634">
          <cell r="A3634" t="str">
            <v>LR3112  토공부</v>
          </cell>
          <cell r="B3634" t="str">
            <v>H형강용</v>
          </cell>
          <cell r="C3634">
            <v>0</v>
          </cell>
          <cell r="D3634" t="str">
            <v>M</v>
          </cell>
          <cell r="E3634">
            <v>0</v>
          </cell>
          <cell r="F3634">
            <v>0</v>
          </cell>
          <cell r="G3634">
            <v>0</v>
          </cell>
          <cell r="H3634">
            <v>0</v>
          </cell>
          <cell r="I3634">
            <v>0</v>
          </cell>
          <cell r="J3634">
            <v>0</v>
          </cell>
          <cell r="K3634">
            <v>0</v>
          </cell>
          <cell r="L3634">
            <v>0</v>
          </cell>
        </row>
        <row r="3635">
          <cell r="A3635" t="str">
            <v>LR3113  교량부</v>
          </cell>
          <cell r="C3635">
            <v>0</v>
          </cell>
          <cell r="D3635" t="str">
            <v>M</v>
          </cell>
          <cell r="E3635">
            <v>0</v>
          </cell>
          <cell r="F3635">
            <v>0</v>
          </cell>
          <cell r="G3635">
            <v>0</v>
          </cell>
          <cell r="H3635">
            <v>0</v>
          </cell>
          <cell r="I3635">
            <v>0</v>
          </cell>
          <cell r="J3635">
            <v>0</v>
          </cell>
          <cell r="K3635">
            <v>0</v>
          </cell>
          <cell r="L3635">
            <v>0</v>
          </cell>
        </row>
        <row r="3636">
          <cell r="A3636" t="str">
            <v>LR3120  반사형</v>
          </cell>
          <cell r="C3636">
            <v>0</v>
          </cell>
          <cell r="E3636">
            <v>0</v>
          </cell>
          <cell r="F3636">
            <v>0</v>
          </cell>
          <cell r="G3636">
            <v>0</v>
          </cell>
          <cell r="H3636">
            <v>0</v>
          </cell>
          <cell r="I3636">
            <v>0</v>
          </cell>
          <cell r="J3636">
            <v>0</v>
          </cell>
          <cell r="K3636">
            <v>0</v>
          </cell>
          <cell r="L3636">
            <v>0</v>
          </cell>
        </row>
        <row r="3637">
          <cell r="A3637" t="str">
            <v>LR3121  토공부</v>
          </cell>
          <cell r="B3637" t="str">
            <v>일반용</v>
          </cell>
          <cell r="C3637">
            <v>0</v>
          </cell>
          <cell r="D3637" t="str">
            <v>M</v>
          </cell>
          <cell r="E3637">
            <v>0</v>
          </cell>
          <cell r="F3637">
            <v>0</v>
          </cell>
          <cell r="G3637">
            <v>0</v>
          </cell>
          <cell r="H3637">
            <v>0</v>
          </cell>
          <cell r="I3637">
            <v>0</v>
          </cell>
          <cell r="J3637">
            <v>0</v>
          </cell>
          <cell r="K3637">
            <v>0</v>
          </cell>
          <cell r="L3637">
            <v>0</v>
          </cell>
        </row>
        <row r="3638">
          <cell r="A3638" t="str">
            <v>LR3122  토공부</v>
          </cell>
          <cell r="B3638" t="str">
            <v>H형강용</v>
          </cell>
          <cell r="C3638">
            <v>0</v>
          </cell>
          <cell r="D3638" t="str">
            <v>M</v>
          </cell>
          <cell r="E3638">
            <v>0</v>
          </cell>
          <cell r="F3638">
            <v>0</v>
          </cell>
          <cell r="G3638">
            <v>0</v>
          </cell>
          <cell r="H3638">
            <v>0</v>
          </cell>
          <cell r="I3638">
            <v>0</v>
          </cell>
          <cell r="J3638">
            <v>0</v>
          </cell>
          <cell r="K3638">
            <v>0</v>
          </cell>
          <cell r="L3638">
            <v>0</v>
          </cell>
        </row>
        <row r="3639">
          <cell r="A3639" t="str">
            <v>LR3123  토공부</v>
          </cell>
          <cell r="B3639" t="str">
            <v>옹벽용</v>
          </cell>
          <cell r="C3639">
            <v>0</v>
          </cell>
          <cell r="D3639" t="str">
            <v>M</v>
          </cell>
          <cell r="E3639">
            <v>0</v>
          </cell>
          <cell r="F3639">
            <v>0</v>
          </cell>
          <cell r="G3639">
            <v>0</v>
          </cell>
          <cell r="H3639">
            <v>0</v>
          </cell>
          <cell r="I3639">
            <v>0</v>
          </cell>
          <cell r="J3639">
            <v>0</v>
          </cell>
          <cell r="K3639">
            <v>0</v>
          </cell>
          <cell r="L3639">
            <v>0</v>
          </cell>
        </row>
        <row r="3640">
          <cell r="A3640" t="str">
            <v>LR3124  교량부</v>
          </cell>
          <cell r="C3640">
            <v>0</v>
          </cell>
          <cell r="D3640" t="str">
            <v>M</v>
          </cell>
          <cell r="E3640">
            <v>0</v>
          </cell>
          <cell r="F3640">
            <v>0</v>
          </cell>
          <cell r="G3640">
            <v>0</v>
          </cell>
          <cell r="H3640">
            <v>0</v>
          </cell>
          <cell r="I3640">
            <v>0</v>
          </cell>
          <cell r="J3640">
            <v>0</v>
          </cell>
          <cell r="K3640">
            <v>0</v>
          </cell>
          <cell r="L3640">
            <v>0</v>
          </cell>
        </row>
        <row r="3641">
          <cell r="A3641" t="str">
            <v>LR3040  투명형</v>
          </cell>
          <cell r="C3641">
            <v>0</v>
          </cell>
          <cell r="E3641">
            <v>0</v>
          </cell>
          <cell r="F3641">
            <v>0</v>
          </cell>
          <cell r="G3641">
            <v>0</v>
          </cell>
          <cell r="H3641">
            <v>0</v>
          </cell>
          <cell r="I3641">
            <v>0</v>
          </cell>
          <cell r="J3641">
            <v>0</v>
          </cell>
          <cell r="K3641">
            <v>0</v>
          </cell>
          <cell r="L3641">
            <v>0</v>
          </cell>
        </row>
        <row r="3642">
          <cell r="A3642" t="str">
            <v>LR3041 토공부</v>
          </cell>
          <cell r="B3642" t="str">
            <v>일반용</v>
          </cell>
          <cell r="C3642">
            <v>0</v>
          </cell>
          <cell r="D3642" t="str">
            <v>M</v>
          </cell>
          <cell r="E3642">
            <v>0</v>
          </cell>
          <cell r="F3642">
            <v>0</v>
          </cell>
          <cell r="G3642">
            <v>0</v>
          </cell>
          <cell r="H3642">
            <v>0</v>
          </cell>
          <cell r="I3642">
            <v>0</v>
          </cell>
          <cell r="J3642">
            <v>0</v>
          </cell>
          <cell r="K3642">
            <v>0</v>
          </cell>
          <cell r="L3642">
            <v>0</v>
          </cell>
        </row>
        <row r="3643">
          <cell r="A3643" t="str">
            <v>LR3042 토공부</v>
          </cell>
          <cell r="B3643" t="str">
            <v>H형강용</v>
          </cell>
          <cell r="C3643">
            <v>0</v>
          </cell>
          <cell r="D3643" t="str">
            <v>M</v>
          </cell>
          <cell r="E3643">
            <v>0</v>
          </cell>
          <cell r="F3643">
            <v>0</v>
          </cell>
          <cell r="G3643">
            <v>0</v>
          </cell>
          <cell r="H3643">
            <v>0</v>
          </cell>
          <cell r="I3643">
            <v>0</v>
          </cell>
          <cell r="J3643">
            <v>0</v>
          </cell>
          <cell r="K3643">
            <v>0</v>
          </cell>
          <cell r="L3643">
            <v>0</v>
          </cell>
        </row>
        <row r="3644">
          <cell r="A3644" t="str">
            <v>LR3043  교량부</v>
          </cell>
          <cell r="C3644">
            <v>0</v>
          </cell>
          <cell r="D3644" t="str">
            <v>M</v>
          </cell>
          <cell r="E3644">
            <v>0</v>
          </cell>
          <cell r="F3644">
            <v>0</v>
          </cell>
          <cell r="G3644">
            <v>0</v>
          </cell>
          <cell r="H3644">
            <v>0</v>
          </cell>
          <cell r="I3644">
            <v>0</v>
          </cell>
          <cell r="J3644">
            <v>0</v>
          </cell>
          <cell r="K3644">
            <v>0</v>
          </cell>
          <cell r="L3644">
            <v>0</v>
          </cell>
        </row>
        <row r="3645">
          <cell r="A3645" t="str">
            <v>LR3200  H = 2~3 M</v>
          </cell>
          <cell r="C3645">
            <v>0</v>
          </cell>
          <cell r="E3645">
            <v>0</v>
          </cell>
          <cell r="F3645">
            <v>170767120</v>
          </cell>
          <cell r="G3645">
            <v>0</v>
          </cell>
          <cell r="H3645">
            <v>76601960</v>
          </cell>
          <cell r="I3645">
            <v>0</v>
          </cell>
          <cell r="J3645">
            <v>4089400</v>
          </cell>
          <cell r="K3645">
            <v>0</v>
          </cell>
          <cell r="L3645">
            <v>251458480</v>
          </cell>
        </row>
        <row r="3646">
          <cell r="A3646" t="str">
            <v>LR3210  흡음형</v>
          </cell>
          <cell r="C3646">
            <v>0</v>
          </cell>
          <cell r="E3646">
            <v>0</v>
          </cell>
          <cell r="F3646">
            <v>16952976</v>
          </cell>
          <cell r="G3646">
            <v>0</v>
          </cell>
          <cell r="H3646">
            <v>17984808</v>
          </cell>
          <cell r="I3646">
            <v>0</v>
          </cell>
          <cell r="J3646">
            <v>960120</v>
          </cell>
          <cell r="K3646">
            <v>0</v>
          </cell>
          <cell r="L3646">
            <v>35897904</v>
          </cell>
        </row>
        <row r="3647">
          <cell r="A3647" t="str">
            <v>LR3211  토공부</v>
          </cell>
          <cell r="C3647">
            <v>0</v>
          </cell>
          <cell r="D3647" t="str">
            <v>M</v>
          </cell>
          <cell r="E3647">
            <v>0</v>
          </cell>
          <cell r="F3647">
            <v>0</v>
          </cell>
          <cell r="G3647">
            <v>0</v>
          </cell>
          <cell r="H3647">
            <v>0</v>
          </cell>
          <cell r="I3647">
            <v>0</v>
          </cell>
          <cell r="J3647">
            <v>0</v>
          </cell>
          <cell r="K3647">
            <v>0</v>
          </cell>
          <cell r="L3647">
            <v>0</v>
          </cell>
        </row>
        <row r="3648">
          <cell r="A3648" t="str">
            <v>LR3212  교량부</v>
          </cell>
          <cell r="C3648">
            <v>216</v>
          </cell>
          <cell r="D3648" t="str">
            <v>M</v>
          </cell>
          <cell r="E3648">
            <v>78486</v>
          </cell>
          <cell r="F3648">
            <v>16952976</v>
          </cell>
          <cell r="G3648">
            <v>83263</v>
          </cell>
          <cell r="H3648">
            <v>17984808</v>
          </cell>
          <cell r="I3648">
            <v>4445</v>
          </cell>
          <cell r="J3648">
            <v>960120</v>
          </cell>
          <cell r="K3648">
            <v>166194</v>
          </cell>
          <cell r="L3648">
            <v>35897904</v>
          </cell>
          <cell r="M3648" t="str">
            <v>#.402</v>
          </cell>
        </row>
        <row r="3649">
          <cell r="A3649" t="str">
            <v>LR3220  반사형</v>
          </cell>
          <cell r="C3649">
            <v>0</v>
          </cell>
          <cell r="E3649">
            <v>0</v>
          </cell>
          <cell r="F3649">
            <v>153814144</v>
          </cell>
          <cell r="G3649">
            <v>0</v>
          </cell>
          <cell r="H3649">
            <v>58617152</v>
          </cell>
          <cell r="I3649">
            <v>0</v>
          </cell>
          <cell r="J3649">
            <v>3129280</v>
          </cell>
          <cell r="K3649">
            <v>0</v>
          </cell>
          <cell r="L3649">
            <v>215560576</v>
          </cell>
        </row>
        <row r="3650">
          <cell r="A3650" t="str">
            <v>LR3221  토공부</v>
          </cell>
          <cell r="C3650">
            <v>0</v>
          </cell>
          <cell r="D3650" t="str">
            <v>M</v>
          </cell>
          <cell r="E3650">
            <v>0</v>
          </cell>
          <cell r="F3650">
            <v>0</v>
          </cell>
          <cell r="G3650">
            <v>0</v>
          </cell>
          <cell r="H3650">
            <v>0</v>
          </cell>
          <cell r="I3650">
            <v>0</v>
          </cell>
          <cell r="J3650">
            <v>0</v>
          </cell>
          <cell r="K3650">
            <v>0</v>
          </cell>
          <cell r="L3650">
            <v>0</v>
          </cell>
        </row>
        <row r="3651">
          <cell r="A3651" t="str">
            <v>LR3222  교량부</v>
          </cell>
          <cell r="C3651">
            <v>704</v>
          </cell>
          <cell r="D3651" t="str">
            <v>M</v>
          </cell>
          <cell r="E3651">
            <v>218486</v>
          </cell>
          <cell r="F3651">
            <v>153814144</v>
          </cell>
          <cell r="G3651">
            <v>83263</v>
          </cell>
          <cell r="H3651">
            <v>58617152</v>
          </cell>
          <cell r="I3651">
            <v>4445</v>
          </cell>
          <cell r="J3651">
            <v>3129280</v>
          </cell>
          <cell r="K3651">
            <v>306194</v>
          </cell>
          <cell r="L3651">
            <v>215560576</v>
          </cell>
          <cell r="M3651" t="str">
            <v>#.403</v>
          </cell>
        </row>
        <row r="3652">
          <cell r="A3652" t="str">
            <v>LR3230  목재형</v>
          </cell>
          <cell r="C3652">
            <v>0</v>
          </cell>
          <cell r="E3652">
            <v>0</v>
          </cell>
          <cell r="F3652">
            <v>0</v>
          </cell>
          <cell r="G3652">
            <v>0</v>
          </cell>
          <cell r="H3652">
            <v>0</v>
          </cell>
          <cell r="I3652">
            <v>0</v>
          </cell>
          <cell r="J3652">
            <v>0</v>
          </cell>
          <cell r="K3652">
            <v>0</v>
          </cell>
          <cell r="L3652">
            <v>0</v>
          </cell>
        </row>
        <row r="3653">
          <cell r="A3653" t="str">
            <v>LR3231  토공부</v>
          </cell>
          <cell r="C3653">
            <v>0</v>
          </cell>
          <cell r="D3653" t="str">
            <v>M</v>
          </cell>
          <cell r="E3653">
            <v>0</v>
          </cell>
          <cell r="F3653">
            <v>0</v>
          </cell>
          <cell r="G3653">
            <v>0</v>
          </cell>
          <cell r="H3653">
            <v>0</v>
          </cell>
          <cell r="I3653">
            <v>0</v>
          </cell>
          <cell r="J3653">
            <v>0</v>
          </cell>
          <cell r="K3653">
            <v>0</v>
          </cell>
          <cell r="L3653">
            <v>0</v>
          </cell>
        </row>
        <row r="3654">
          <cell r="A3654" t="str">
            <v>LR3232  교량부</v>
          </cell>
          <cell r="C3654">
            <v>0</v>
          </cell>
          <cell r="D3654" t="str">
            <v>M</v>
          </cell>
          <cell r="E3654">
            <v>0</v>
          </cell>
          <cell r="F3654">
            <v>0</v>
          </cell>
          <cell r="G3654">
            <v>0</v>
          </cell>
          <cell r="H3654">
            <v>0</v>
          </cell>
          <cell r="I3654">
            <v>0</v>
          </cell>
          <cell r="J3654">
            <v>0</v>
          </cell>
          <cell r="K3654">
            <v>0</v>
          </cell>
          <cell r="L3654">
            <v>0</v>
          </cell>
        </row>
        <row r="3655">
          <cell r="A3655" t="str">
            <v>LR3240  투명형</v>
          </cell>
          <cell r="C3655">
            <v>0</v>
          </cell>
          <cell r="E3655">
            <v>0</v>
          </cell>
          <cell r="F3655">
            <v>0</v>
          </cell>
          <cell r="G3655">
            <v>0</v>
          </cell>
          <cell r="H3655">
            <v>0</v>
          </cell>
          <cell r="I3655">
            <v>0</v>
          </cell>
          <cell r="J3655">
            <v>0</v>
          </cell>
          <cell r="K3655">
            <v>0</v>
          </cell>
          <cell r="L3655">
            <v>0</v>
          </cell>
        </row>
        <row r="3656">
          <cell r="A3656" t="str">
            <v>LR3241  토공부</v>
          </cell>
          <cell r="C3656">
            <v>0</v>
          </cell>
          <cell r="D3656" t="str">
            <v>M</v>
          </cell>
          <cell r="E3656">
            <v>0</v>
          </cell>
          <cell r="F3656">
            <v>0</v>
          </cell>
          <cell r="G3656">
            <v>0</v>
          </cell>
          <cell r="H3656">
            <v>0</v>
          </cell>
          <cell r="I3656">
            <v>0</v>
          </cell>
          <cell r="J3656">
            <v>0</v>
          </cell>
          <cell r="K3656">
            <v>0</v>
          </cell>
          <cell r="L3656">
            <v>0</v>
          </cell>
        </row>
        <row r="3657">
          <cell r="A3657" t="str">
            <v>LR3242  교량부</v>
          </cell>
          <cell r="C3657">
            <v>0</v>
          </cell>
          <cell r="D3657" t="str">
            <v>M</v>
          </cell>
          <cell r="E3657">
            <v>0</v>
          </cell>
          <cell r="F3657">
            <v>0</v>
          </cell>
          <cell r="G3657">
            <v>0</v>
          </cell>
          <cell r="H3657">
            <v>0</v>
          </cell>
          <cell r="I3657">
            <v>0</v>
          </cell>
          <cell r="J3657">
            <v>0</v>
          </cell>
          <cell r="K3657">
            <v>0</v>
          </cell>
          <cell r="L3657">
            <v>0</v>
          </cell>
        </row>
        <row r="3658">
          <cell r="A3658" t="str">
            <v>LR3300  H = 3~4 M</v>
          </cell>
          <cell r="C3658">
            <v>0</v>
          </cell>
          <cell r="E3658">
            <v>0</v>
          </cell>
          <cell r="F3658">
            <v>0</v>
          </cell>
          <cell r="G3658">
            <v>0</v>
          </cell>
          <cell r="H3658">
            <v>0</v>
          </cell>
          <cell r="I3658">
            <v>0</v>
          </cell>
          <cell r="J3658">
            <v>0</v>
          </cell>
          <cell r="K3658">
            <v>0</v>
          </cell>
          <cell r="L3658">
            <v>0</v>
          </cell>
        </row>
        <row r="3659">
          <cell r="A3659" t="str">
            <v>LR3310  흡음형</v>
          </cell>
          <cell r="C3659">
            <v>0</v>
          </cell>
          <cell r="E3659">
            <v>0</v>
          </cell>
          <cell r="F3659">
            <v>0</v>
          </cell>
          <cell r="G3659">
            <v>0</v>
          </cell>
          <cell r="H3659">
            <v>0</v>
          </cell>
          <cell r="I3659">
            <v>0</v>
          </cell>
          <cell r="J3659">
            <v>0</v>
          </cell>
          <cell r="K3659">
            <v>0</v>
          </cell>
          <cell r="L3659">
            <v>0</v>
          </cell>
        </row>
        <row r="3660">
          <cell r="A3660" t="str">
            <v>LR3311  토공부</v>
          </cell>
          <cell r="C3660">
            <v>0</v>
          </cell>
          <cell r="D3660" t="str">
            <v>M</v>
          </cell>
          <cell r="E3660">
            <v>0</v>
          </cell>
          <cell r="F3660">
            <v>0</v>
          </cell>
          <cell r="G3660">
            <v>0</v>
          </cell>
          <cell r="H3660">
            <v>0</v>
          </cell>
          <cell r="I3660">
            <v>0</v>
          </cell>
          <cell r="J3660">
            <v>0</v>
          </cell>
          <cell r="K3660">
            <v>0</v>
          </cell>
          <cell r="L3660">
            <v>0</v>
          </cell>
        </row>
        <row r="3661">
          <cell r="A3661" t="str">
            <v>LR3312  교량부</v>
          </cell>
          <cell r="C3661">
            <v>0</v>
          </cell>
          <cell r="D3661" t="str">
            <v>M</v>
          </cell>
          <cell r="E3661">
            <v>0</v>
          </cell>
          <cell r="F3661">
            <v>0</v>
          </cell>
          <cell r="G3661">
            <v>0</v>
          </cell>
          <cell r="H3661">
            <v>0</v>
          </cell>
          <cell r="I3661">
            <v>0</v>
          </cell>
          <cell r="J3661">
            <v>0</v>
          </cell>
          <cell r="K3661">
            <v>0</v>
          </cell>
          <cell r="L3661">
            <v>0</v>
          </cell>
        </row>
        <row r="3662">
          <cell r="A3662" t="str">
            <v>LR3320  반사형</v>
          </cell>
          <cell r="C3662">
            <v>0</v>
          </cell>
          <cell r="E3662">
            <v>0</v>
          </cell>
          <cell r="F3662">
            <v>0</v>
          </cell>
          <cell r="G3662">
            <v>0</v>
          </cell>
          <cell r="H3662">
            <v>0</v>
          </cell>
          <cell r="I3662">
            <v>0</v>
          </cell>
          <cell r="J3662">
            <v>0</v>
          </cell>
          <cell r="K3662">
            <v>0</v>
          </cell>
          <cell r="L3662">
            <v>0</v>
          </cell>
        </row>
        <row r="3663">
          <cell r="A3663" t="str">
            <v>LR3321  토공부</v>
          </cell>
          <cell r="C3663">
            <v>0</v>
          </cell>
          <cell r="D3663" t="str">
            <v>M</v>
          </cell>
          <cell r="E3663">
            <v>0</v>
          </cell>
          <cell r="F3663">
            <v>0</v>
          </cell>
          <cell r="G3663">
            <v>0</v>
          </cell>
          <cell r="H3663">
            <v>0</v>
          </cell>
          <cell r="I3663">
            <v>0</v>
          </cell>
          <cell r="J3663">
            <v>0</v>
          </cell>
          <cell r="K3663">
            <v>0</v>
          </cell>
          <cell r="L3663">
            <v>0</v>
          </cell>
        </row>
        <row r="3664">
          <cell r="A3664" t="str">
            <v>LR3322  교량부</v>
          </cell>
          <cell r="C3664">
            <v>0</v>
          </cell>
          <cell r="D3664" t="str">
            <v>M</v>
          </cell>
          <cell r="E3664">
            <v>0</v>
          </cell>
          <cell r="F3664">
            <v>0</v>
          </cell>
          <cell r="G3664">
            <v>0</v>
          </cell>
          <cell r="H3664">
            <v>0</v>
          </cell>
          <cell r="I3664">
            <v>0</v>
          </cell>
          <cell r="J3664">
            <v>0</v>
          </cell>
          <cell r="K3664">
            <v>0</v>
          </cell>
          <cell r="L3664">
            <v>0</v>
          </cell>
        </row>
        <row r="3665">
          <cell r="A3665" t="str">
            <v>LR3330  목재형</v>
          </cell>
          <cell r="C3665">
            <v>0</v>
          </cell>
          <cell r="E3665">
            <v>0</v>
          </cell>
          <cell r="F3665">
            <v>0</v>
          </cell>
          <cell r="G3665">
            <v>0</v>
          </cell>
          <cell r="H3665">
            <v>0</v>
          </cell>
          <cell r="I3665">
            <v>0</v>
          </cell>
          <cell r="J3665">
            <v>0</v>
          </cell>
          <cell r="K3665">
            <v>0</v>
          </cell>
          <cell r="L3665">
            <v>0</v>
          </cell>
        </row>
        <row r="3666">
          <cell r="A3666" t="str">
            <v>LR3331  토공부</v>
          </cell>
          <cell r="C3666">
            <v>0</v>
          </cell>
          <cell r="D3666" t="str">
            <v>M</v>
          </cell>
          <cell r="E3666">
            <v>0</v>
          </cell>
          <cell r="F3666">
            <v>0</v>
          </cell>
          <cell r="G3666">
            <v>0</v>
          </cell>
          <cell r="H3666">
            <v>0</v>
          </cell>
          <cell r="I3666">
            <v>0</v>
          </cell>
          <cell r="J3666">
            <v>0</v>
          </cell>
          <cell r="K3666">
            <v>0</v>
          </cell>
          <cell r="L3666">
            <v>0</v>
          </cell>
        </row>
        <row r="3667">
          <cell r="A3667" t="str">
            <v>LR3332  교량부</v>
          </cell>
          <cell r="C3667">
            <v>0</v>
          </cell>
          <cell r="D3667" t="str">
            <v>M</v>
          </cell>
          <cell r="E3667">
            <v>0</v>
          </cell>
          <cell r="F3667">
            <v>0</v>
          </cell>
          <cell r="G3667">
            <v>0</v>
          </cell>
          <cell r="H3667">
            <v>0</v>
          </cell>
          <cell r="I3667">
            <v>0</v>
          </cell>
          <cell r="J3667">
            <v>0</v>
          </cell>
          <cell r="K3667">
            <v>0</v>
          </cell>
          <cell r="L3667">
            <v>0</v>
          </cell>
        </row>
        <row r="3668">
          <cell r="A3668" t="str">
            <v>LR3340  투명형</v>
          </cell>
          <cell r="C3668">
            <v>0</v>
          </cell>
          <cell r="E3668">
            <v>0</v>
          </cell>
          <cell r="F3668">
            <v>0</v>
          </cell>
          <cell r="G3668">
            <v>0</v>
          </cell>
          <cell r="H3668">
            <v>0</v>
          </cell>
          <cell r="I3668">
            <v>0</v>
          </cell>
          <cell r="J3668">
            <v>0</v>
          </cell>
          <cell r="K3668">
            <v>0</v>
          </cell>
          <cell r="L3668">
            <v>0</v>
          </cell>
        </row>
        <row r="3669">
          <cell r="A3669" t="str">
            <v>LR3341  토공부</v>
          </cell>
          <cell r="C3669">
            <v>0</v>
          </cell>
          <cell r="D3669" t="str">
            <v>M</v>
          </cell>
          <cell r="E3669">
            <v>0</v>
          </cell>
          <cell r="F3669">
            <v>0</v>
          </cell>
          <cell r="G3669">
            <v>0</v>
          </cell>
          <cell r="H3669">
            <v>0</v>
          </cell>
          <cell r="I3669">
            <v>0</v>
          </cell>
          <cell r="J3669">
            <v>0</v>
          </cell>
          <cell r="K3669">
            <v>0</v>
          </cell>
          <cell r="L3669">
            <v>0</v>
          </cell>
        </row>
        <row r="3670">
          <cell r="A3670" t="str">
            <v>LR3342  교량부</v>
          </cell>
          <cell r="C3670">
            <v>0</v>
          </cell>
          <cell r="D3670" t="str">
            <v>M</v>
          </cell>
          <cell r="E3670">
            <v>0</v>
          </cell>
          <cell r="F3670">
            <v>0</v>
          </cell>
          <cell r="G3670">
            <v>0</v>
          </cell>
          <cell r="H3670">
            <v>0</v>
          </cell>
          <cell r="I3670">
            <v>0</v>
          </cell>
          <cell r="J3670">
            <v>0</v>
          </cell>
          <cell r="K3670">
            <v>0</v>
          </cell>
          <cell r="L3670">
            <v>0</v>
          </cell>
        </row>
        <row r="3671">
          <cell r="A3671" t="str">
            <v>LR3400  H = 4~5 M</v>
          </cell>
          <cell r="C3671">
            <v>0</v>
          </cell>
          <cell r="E3671">
            <v>0</v>
          </cell>
          <cell r="F3671">
            <v>0</v>
          </cell>
          <cell r="G3671">
            <v>0</v>
          </cell>
          <cell r="H3671">
            <v>0</v>
          </cell>
          <cell r="I3671">
            <v>0</v>
          </cell>
          <cell r="J3671">
            <v>0</v>
          </cell>
          <cell r="K3671">
            <v>0</v>
          </cell>
          <cell r="L3671">
            <v>0</v>
          </cell>
        </row>
        <row r="3672">
          <cell r="A3672" t="str">
            <v>LR3410  흡음형</v>
          </cell>
          <cell r="C3672">
            <v>0</v>
          </cell>
          <cell r="E3672">
            <v>0</v>
          </cell>
          <cell r="F3672">
            <v>0</v>
          </cell>
          <cell r="G3672">
            <v>0</v>
          </cell>
          <cell r="H3672">
            <v>0</v>
          </cell>
          <cell r="I3672">
            <v>0</v>
          </cell>
          <cell r="J3672">
            <v>0</v>
          </cell>
          <cell r="K3672">
            <v>0</v>
          </cell>
          <cell r="L3672">
            <v>0</v>
          </cell>
        </row>
        <row r="3673">
          <cell r="A3673" t="str">
            <v>LR3411  토공부</v>
          </cell>
          <cell r="C3673">
            <v>0</v>
          </cell>
          <cell r="D3673" t="str">
            <v>M</v>
          </cell>
          <cell r="E3673">
            <v>0</v>
          </cell>
          <cell r="F3673">
            <v>0</v>
          </cell>
          <cell r="G3673">
            <v>0</v>
          </cell>
          <cell r="H3673">
            <v>0</v>
          </cell>
          <cell r="I3673">
            <v>0</v>
          </cell>
          <cell r="J3673">
            <v>0</v>
          </cell>
          <cell r="K3673">
            <v>0</v>
          </cell>
          <cell r="L3673">
            <v>0</v>
          </cell>
        </row>
        <row r="3674">
          <cell r="A3674" t="str">
            <v>LR3412  교량부</v>
          </cell>
          <cell r="C3674">
            <v>0</v>
          </cell>
          <cell r="D3674" t="str">
            <v>M</v>
          </cell>
          <cell r="E3674">
            <v>0</v>
          </cell>
          <cell r="F3674">
            <v>0</v>
          </cell>
          <cell r="G3674">
            <v>0</v>
          </cell>
          <cell r="H3674">
            <v>0</v>
          </cell>
          <cell r="I3674">
            <v>0</v>
          </cell>
          <cell r="J3674">
            <v>0</v>
          </cell>
          <cell r="K3674">
            <v>0</v>
          </cell>
          <cell r="L3674">
            <v>0</v>
          </cell>
        </row>
        <row r="3675">
          <cell r="A3675" t="str">
            <v>LR3420  반사형</v>
          </cell>
          <cell r="C3675">
            <v>0</v>
          </cell>
          <cell r="E3675">
            <v>0</v>
          </cell>
          <cell r="F3675">
            <v>0</v>
          </cell>
          <cell r="G3675">
            <v>0</v>
          </cell>
          <cell r="H3675">
            <v>0</v>
          </cell>
          <cell r="I3675">
            <v>0</v>
          </cell>
          <cell r="J3675">
            <v>0</v>
          </cell>
          <cell r="K3675">
            <v>0</v>
          </cell>
          <cell r="L3675">
            <v>0</v>
          </cell>
        </row>
        <row r="3676">
          <cell r="A3676" t="str">
            <v>LR3421  토공부</v>
          </cell>
          <cell r="C3676">
            <v>0</v>
          </cell>
          <cell r="D3676" t="str">
            <v>M</v>
          </cell>
          <cell r="E3676">
            <v>0</v>
          </cell>
          <cell r="F3676">
            <v>0</v>
          </cell>
          <cell r="G3676">
            <v>0</v>
          </cell>
          <cell r="H3676">
            <v>0</v>
          </cell>
          <cell r="I3676">
            <v>0</v>
          </cell>
          <cell r="J3676">
            <v>0</v>
          </cell>
          <cell r="K3676">
            <v>0</v>
          </cell>
          <cell r="L3676">
            <v>0</v>
          </cell>
        </row>
        <row r="3677">
          <cell r="A3677" t="str">
            <v>LR3422  교량부</v>
          </cell>
          <cell r="C3677">
            <v>0</v>
          </cell>
          <cell r="D3677" t="str">
            <v>M</v>
          </cell>
          <cell r="E3677">
            <v>0</v>
          </cell>
          <cell r="F3677">
            <v>0</v>
          </cell>
          <cell r="G3677">
            <v>0</v>
          </cell>
          <cell r="H3677">
            <v>0</v>
          </cell>
          <cell r="I3677">
            <v>0</v>
          </cell>
          <cell r="J3677">
            <v>0</v>
          </cell>
          <cell r="K3677">
            <v>0</v>
          </cell>
          <cell r="L3677">
            <v>0</v>
          </cell>
        </row>
        <row r="3678">
          <cell r="A3678" t="str">
            <v>LR3430  목재형</v>
          </cell>
          <cell r="C3678">
            <v>0</v>
          </cell>
          <cell r="E3678">
            <v>0</v>
          </cell>
          <cell r="F3678">
            <v>0</v>
          </cell>
          <cell r="G3678">
            <v>0</v>
          </cell>
          <cell r="H3678">
            <v>0</v>
          </cell>
          <cell r="I3678">
            <v>0</v>
          </cell>
          <cell r="J3678">
            <v>0</v>
          </cell>
          <cell r="K3678">
            <v>0</v>
          </cell>
          <cell r="L3678">
            <v>0</v>
          </cell>
        </row>
        <row r="3679">
          <cell r="A3679" t="str">
            <v>LR3431  토공부</v>
          </cell>
          <cell r="C3679">
            <v>0</v>
          </cell>
          <cell r="D3679" t="str">
            <v>M</v>
          </cell>
          <cell r="E3679">
            <v>0</v>
          </cell>
          <cell r="F3679">
            <v>0</v>
          </cell>
          <cell r="G3679">
            <v>0</v>
          </cell>
          <cell r="H3679">
            <v>0</v>
          </cell>
          <cell r="I3679">
            <v>0</v>
          </cell>
          <cell r="J3679">
            <v>0</v>
          </cell>
          <cell r="K3679">
            <v>0</v>
          </cell>
          <cell r="L3679">
            <v>0</v>
          </cell>
        </row>
        <row r="3680">
          <cell r="A3680" t="str">
            <v>LR3432  교량부</v>
          </cell>
          <cell r="C3680">
            <v>0</v>
          </cell>
          <cell r="D3680" t="str">
            <v>M</v>
          </cell>
          <cell r="E3680">
            <v>0</v>
          </cell>
          <cell r="F3680">
            <v>0</v>
          </cell>
          <cell r="G3680">
            <v>0</v>
          </cell>
          <cell r="H3680">
            <v>0</v>
          </cell>
          <cell r="I3680">
            <v>0</v>
          </cell>
          <cell r="J3680">
            <v>0</v>
          </cell>
          <cell r="K3680">
            <v>0</v>
          </cell>
          <cell r="L3680">
            <v>0</v>
          </cell>
        </row>
        <row r="3681">
          <cell r="A3681" t="str">
            <v>LR3440  투명형</v>
          </cell>
          <cell r="C3681">
            <v>0</v>
          </cell>
          <cell r="E3681">
            <v>0</v>
          </cell>
          <cell r="F3681">
            <v>0</v>
          </cell>
          <cell r="G3681">
            <v>0</v>
          </cell>
          <cell r="H3681">
            <v>0</v>
          </cell>
          <cell r="I3681">
            <v>0</v>
          </cell>
          <cell r="J3681">
            <v>0</v>
          </cell>
          <cell r="K3681">
            <v>0</v>
          </cell>
          <cell r="L3681">
            <v>0</v>
          </cell>
        </row>
        <row r="3682">
          <cell r="A3682" t="str">
            <v>LR3441  토공부</v>
          </cell>
          <cell r="C3682">
            <v>0</v>
          </cell>
          <cell r="D3682" t="str">
            <v>M</v>
          </cell>
          <cell r="E3682">
            <v>0</v>
          </cell>
          <cell r="F3682">
            <v>0</v>
          </cell>
          <cell r="G3682">
            <v>0</v>
          </cell>
          <cell r="H3682">
            <v>0</v>
          </cell>
          <cell r="I3682">
            <v>0</v>
          </cell>
          <cell r="J3682">
            <v>0</v>
          </cell>
          <cell r="K3682">
            <v>0</v>
          </cell>
          <cell r="L3682">
            <v>0</v>
          </cell>
        </row>
        <row r="3683">
          <cell r="A3683" t="str">
            <v>LR3442  교량부</v>
          </cell>
          <cell r="C3683">
            <v>0</v>
          </cell>
          <cell r="D3683" t="str">
            <v>M</v>
          </cell>
          <cell r="E3683">
            <v>0</v>
          </cell>
          <cell r="F3683">
            <v>0</v>
          </cell>
          <cell r="G3683">
            <v>0</v>
          </cell>
          <cell r="H3683">
            <v>0</v>
          </cell>
          <cell r="I3683">
            <v>0</v>
          </cell>
          <cell r="J3683">
            <v>0</v>
          </cell>
          <cell r="K3683">
            <v>0</v>
          </cell>
          <cell r="L3683">
            <v>0</v>
          </cell>
        </row>
        <row r="3684">
          <cell r="A3684" t="str">
            <v>LR3500  H = 5~6 M</v>
          </cell>
          <cell r="C3684">
            <v>0</v>
          </cell>
          <cell r="E3684">
            <v>0</v>
          </cell>
          <cell r="F3684">
            <v>0</v>
          </cell>
          <cell r="G3684">
            <v>0</v>
          </cell>
          <cell r="H3684">
            <v>0</v>
          </cell>
          <cell r="I3684">
            <v>0</v>
          </cell>
          <cell r="J3684">
            <v>0</v>
          </cell>
          <cell r="K3684">
            <v>0</v>
          </cell>
          <cell r="L3684">
            <v>0</v>
          </cell>
        </row>
        <row r="3685">
          <cell r="A3685" t="str">
            <v>LR3510  흡음형</v>
          </cell>
          <cell r="C3685">
            <v>0</v>
          </cell>
          <cell r="E3685">
            <v>0</v>
          </cell>
          <cell r="F3685">
            <v>0</v>
          </cell>
          <cell r="G3685">
            <v>0</v>
          </cell>
          <cell r="H3685">
            <v>0</v>
          </cell>
          <cell r="I3685">
            <v>0</v>
          </cell>
          <cell r="J3685">
            <v>0</v>
          </cell>
          <cell r="K3685">
            <v>0</v>
          </cell>
          <cell r="L3685">
            <v>0</v>
          </cell>
        </row>
        <row r="3686">
          <cell r="A3686" t="str">
            <v>LR3511  토공부</v>
          </cell>
          <cell r="C3686">
            <v>0</v>
          </cell>
          <cell r="D3686" t="str">
            <v>M</v>
          </cell>
          <cell r="E3686">
            <v>0</v>
          </cell>
          <cell r="F3686">
            <v>0</v>
          </cell>
          <cell r="G3686">
            <v>0</v>
          </cell>
          <cell r="H3686">
            <v>0</v>
          </cell>
          <cell r="I3686">
            <v>0</v>
          </cell>
          <cell r="J3686">
            <v>0</v>
          </cell>
          <cell r="K3686">
            <v>0</v>
          </cell>
          <cell r="L3686">
            <v>0</v>
          </cell>
        </row>
        <row r="3687">
          <cell r="A3687" t="str">
            <v>LR3512  교량부</v>
          </cell>
          <cell r="C3687">
            <v>0</v>
          </cell>
          <cell r="D3687" t="str">
            <v>M</v>
          </cell>
          <cell r="E3687">
            <v>0</v>
          </cell>
          <cell r="F3687">
            <v>0</v>
          </cell>
          <cell r="G3687">
            <v>0</v>
          </cell>
          <cell r="H3687">
            <v>0</v>
          </cell>
          <cell r="I3687">
            <v>0</v>
          </cell>
          <cell r="J3687">
            <v>0</v>
          </cell>
          <cell r="K3687">
            <v>0</v>
          </cell>
          <cell r="L3687">
            <v>0</v>
          </cell>
        </row>
        <row r="3688">
          <cell r="A3688" t="str">
            <v>LR3520  반사형</v>
          </cell>
          <cell r="C3688">
            <v>0</v>
          </cell>
          <cell r="E3688">
            <v>0</v>
          </cell>
          <cell r="F3688">
            <v>0</v>
          </cell>
          <cell r="G3688">
            <v>0</v>
          </cell>
          <cell r="H3688">
            <v>0</v>
          </cell>
          <cell r="I3688">
            <v>0</v>
          </cell>
          <cell r="J3688">
            <v>0</v>
          </cell>
          <cell r="K3688">
            <v>0</v>
          </cell>
          <cell r="L3688">
            <v>0</v>
          </cell>
        </row>
        <row r="3689">
          <cell r="A3689" t="str">
            <v>LR3521  토공부</v>
          </cell>
          <cell r="C3689">
            <v>0</v>
          </cell>
          <cell r="D3689" t="str">
            <v>M</v>
          </cell>
          <cell r="E3689">
            <v>0</v>
          </cell>
          <cell r="F3689">
            <v>0</v>
          </cell>
          <cell r="G3689">
            <v>0</v>
          </cell>
          <cell r="H3689">
            <v>0</v>
          </cell>
          <cell r="I3689">
            <v>0</v>
          </cell>
          <cell r="J3689">
            <v>0</v>
          </cell>
          <cell r="K3689">
            <v>0</v>
          </cell>
          <cell r="L3689">
            <v>0</v>
          </cell>
        </row>
        <row r="3690">
          <cell r="A3690" t="str">
            <v>LR3522  교량부</v>
          </cell>
          <cell r="C3690">
            <v>0</v>
          </cell>
          <cell r="D3690" t="str">
            <v>M</v>
          </cell>
          <cell r="E3690">
            <v>0</v>
          </cell>
          <cell r="F3690">
            <v>0</v>
          </cell>
          <cell r="G3690">
            <v>0</v>
          </cell>
          <cell r="H3690">
            <v>0</v>
          </cell>
          <cell r="I3690">
            <v>0</v>
          </cell>
          <cell r="J3690">
            <v>0</v>
          </cell>
          <cell r="K3690">
            <v>0</v>
          </cell>
          <cell r="L3690">
            <v>0</v>
          </cell>
        </row>
        <row r="3691">
          <cell r="A3691" t="str">
            <v>LR3530  목재형</v>
          </cell>
          <cell r="C3691">
            <v>0</v>
          </cell>
          <cell r="E3691">
            <v>0</v>
          </cell>
          <cell r="F3691">
            <v>0</v>
          </cell>
          <cell r="G3691">
            <v>0</v>
          </cell>
          <cell r="H3691">
            <v>0</v>
          </cell>
          <cell r="I3691">
            <v>0</v>
          </cell>
          <cell r="J3691">
            <v>0</v>
          </cell>
          <cell r="K3691">
            <v>0</v>
          </cell>
          <cell r="L3691">
            <v>0</v>
          </cell>
        </row>
        <row r="3692">
          <cell r="A3692" t="str">
            <v>LR3531  토공부</v>
          </cell>
          <cell r="C3692">
            <v>0</v>
          </cell>
          <cell r="D3692" t="str">
            <v>M</v>
          </cell>
          <cell r="E3692">
            <v>0</v>
          </cell>
          <cell r="F3692">
            <v>0</v>
          </cell>
          <cell r="G3692">
            <v>0</v>
          </cell>
          <cell r="H3692">
            <v>0</v>
          </cell>
          <cell r="I3692">
            <v>0</v>
          </cell>
          <cell r="J3692">
            <v>0</v>
          </cell>
          <cell r="K3692">
            <v>0</v>
          </cell>
          <cell r="L3692">
            <v>0</v>
          </cell>
        </row>
        <row r="3693">
          <cell r="A3693" t="str">
            <v>LR3532  교량부</v>
          </cell>
          <cell r="C3693">
            <v>0</v>
          </cell>
          <cell r="D3693" t="str">
            <v>M</v>
          </cell>
          <cell r="E3693">
            <v>0</v>
          </cell>
          <cell r="F3693">
            <v>0</v>
          </cell>
          <cell r="G3693">
            <v>0</v>
          </cell>
          <cell r="H3693">
            <v>0</v>
          </cell>
          <cell r="I3693">
            <v>0</v>
          </cell>
          <cell r="J3693">
            <v>0</v>
          </cell>
          <cell r="K3693">
            <v>0</v>
          </cell>
          <cell r="L3693">
            <v>0</v>
          </cell>
        </row>
        <row r="3694">
          <cell r="A3694" t="str">
            <v>LR3540  투명형</v>
          </cell>
          <cell r="C3694">
            <v>0</v>
          </cell>
          <cell r="E3694">
            <v>0</v>
          </cell>
          <cell r="F3694">
            <v>0</v>
          </cell>
          <cell r="G3694">
            <v>0</v>
          </cell>
          <cell r="H3694">
            <v>0</v>
          </cell>
          <cell r="I3694">
            <v>0</v>
          </cell>
          <cell r="J3694">
            <v>0</v>
          </cell>
          <cell r="K3694">
            <v>0</v>
          </cell>
          <cell r="L3694">
            <v>0</v>
          </cell>
        </row>
        <row r="3695">
          <cell r="A3695" t="str">
            <v>LR3541  토공부</v>
          </cell>
          <cell r="C3695">
            <v>0</v>
          </cell>
          <cell r="D3695" t="str">
            <v>M</v>
          </cell>
          <cell r="E3695">
            <v>0</v>
          </cell>
          <cell r="F3695">
            <v>0</v>
          </cell>
          <cell r="G3695">
            <v>0</v>
          </cell>
          <cell r="H3695">
            <v>0</v>
          </cell>
          <cell r="I3695">
            <v>0</v>
          </cell>
          <cell r="J3695">
            <v>0</v>
          </cell>
          <cell r="K3695">
            <v>0</v>
          </cell>
          <cell r="L3695">
            <v>0</v>
          </cell>
        </row>
        <row r="3696">
          <cell r="A3696" t="str">
            <v>LR3542  교량부</v>
          </cell>
          <cell r="C3696">
            <v>0</v>
          </cell>
          <cell r="D3696" t="str">
            <v>M</v>
          </cell>
          <cell r="E3696">
            <v>0</v>
          </cell>
          <cell r="F3696">
            <v>0</v>
          </cell>
          <cell r="G3696">
            <v>0</v>
          </cell>
          <cell r="H3696">
            <v>0</v>
          </cell>
          <cell r="I3696">
            <v>0</v>
          </cell>
          <cell r="J3696">
            <v>0</v>
          </cell>
          <cell r="K3696">
            <v>0</v>
          </cell>
          <cell r="L3696">
            <v>0</v>
          </cell>
        </row>
        <row r="3697">
          <cell r="A3697" t="str">
            <v>LR3600  H = 6~7 M</v>
          </cell>
          <cell r="C3697">
            <v>0</v>
          </cell>
          <cell r="E3697">
            <v>0</v>
          </cell>
          <cell r="F3697">
            <v>0</v>
          </cell>
          <cell r="G3697">
            <v>0</v>
          </cell>
          <cell r="H3697">
            <v>0</v>
          </cell>
          <cell r="I3697">
            <v>0</v>
          </cell>
          <cell r="J3697">
            <v>0</v>
          </cell>
          <cell r="K3697">
            <v>0</v>
          </cell>
          <cell r="L3697">
            <v>0</v>
          </cell>
        </row>
        <row r="3698">
          <cell r="A3698" t="str">
            <v>LR3610  흡음형</v>
          </cell>
          <cell r="C3698">
            <v>0</v>
          </cell>
          <cell r="E3698">
            <v>0</v>
          </cell>
          <cell r="F3698">
            <v>0</v>
          </cell>
          <cell r="G3698">
            <v>0</v>
          </cell>
          <cell r="H3698">
            <v>0</v>
          </cell>
          <cell r="I3698">
            <v>0</v>
          </cell>
          <cell r="J3698">
            <v>0</v>
          </cell>
          <cell r="K3698">
            <v>0</v>
          </cell>
          <cell r="L3698">
            <v>0</v>
          </cell>
        </row>
        <row r="3699">
          <cell r="A3699" t="str">
            <v>LR3611  토공부</v>
          </cell>
          <cell r="C3699">
            <v>0</v>
          </cell>
          <cell r="D3699" t="str">
            <v>M</v>
          </cell>
          <cell r="E3699">
            <v>0</v>
          </cell>
          <cell r="F3699">
            <v>0</v>
          </cell>
          <cell r="G3699">
            <v>0</v>
          </cell>
          <cell r="H3699">
            <v>0</v>
          </cell>
          <cell r="I3699">
            <v>0</v>
          </cell>
          <cell r="J3699">
            <v>0</v>
          </cell>
          <cell r="K3699">
            <v>0</v>
          </cell>
          <cell r="L3699">
            <v>0</v>
          </cell>
        </row>
        <row r="3700">
          <cell r="A3700" t="str">
            <v>LR3612  교량부</v>
          </cell>
          <cell r="C3700">
            <v>0</v>
          </cell>
          <cell r="D3700" t="str">
            <v>M</v>
          </cell>
          <cell r="E3700">
            <v>0</v>
          </cell>
          <cell r="F3700">
            <v>0</v>
          </cell>
          <cell r="G3700">
            <v>0</v>
          </cell>
          <cell r="H3700">
            <v>0</v>
          </cell>
          <cell r="I3700">
            <v>0</v>
          </cell>
          <cell r="J3700">
            <v>0</v>
          </cell>
          <cell r="K3700">
            <v>0</v>
          </cell>
          <cell r="L3700">
            <v>0</v>
          </cell>
        </row>
        <row r="3701">
          <cell r="A3701" t="str">
            <v>LR3620  반사형</v>
          </cell>
          <cell r="C3701">
            <v>0</v>
          </cell>
          <cell r="E3701">
            <v>0</v>
          </cell>
          <cell r="F3701">
            <v>0</v>
          </cell>
          <cell r="G3701">
            <v>0</v>
          </cell>
          <cell r="H3701">
            <v>0</v>
          </cell>
          <cell r="I3701">
            <v>0</v>
          </cell>
          <cell r="J3701">
            <v>0</v>
          </cell>
          <cell r="K3701">
            <v>0</v>
          </cell>
          <cell r="L3701">
            <v>0</v>
          </cell>
        </row>
        <row r="3702">
          <cell r="A3702" t="str">
            <v>LR3621  토공부</v>
          </cell>
          <cell r="C3702">
            <v>0</v>
          </cell>
          <cell r="D3702" t="str">
            <v>M</v>
          </cell>
          <cell r="E3702">
            <v>0</v>
          </cell>
          <cell r="F3702">
            <v>0</v>
          </cell>
          <cell r="G3702">
            <v>0</v>
          </cell>
          <cell r="H3702">
            <v>0</v>
          </cell>
          <cell r="I3702">
            <v>0</v>
          </cell>
          <cell r="J3702">
            <v>0</v>
          </cell>
          <cell r="K3702">
            <v>0</v>
          </cell>
          <cell r="L3702">
            <v>0</v>
          </cell>
        </row>
        <row r="3703">
          <cell r="A3703" t="str">
            <v>LR3622  교량부</v>
          </cell>
          <cell r="C3703">
            <v>0</v>
          </cell>
          <cell r="D3703" t="str">
            <v>M</v>
          </cell>
          <cell r="E3703">
            <v>0</v>
          </cell>
          <cell r="F3703">
            <v>0</v>
          </cell>
          <cell r="G3703">
            <v>0</v>
          </cell>
          <cell r="H3703">
            <v>0</v>
          </cell>
          <cell r="I3703">
            <v>0</v>
          </cell>
          <cell r="J3703">
            <v>0</v>
          </cell>
          <cell r="K3703">
            <v>0</v>
          </cell>
          <cell r="L3703">
            <v>0</v>
          </cell>
        </row>
        <row r="3704">
          <cell r="A3704" t="str">
            <v>LR3630  목재형</v>
          </cell>
          <cell r="C3704">
            <v>0</v>
          </cell>
          <cell r="E3704">
            <v>0</v>
          </cell>
          <cell r="F3704">
            <v>0</v>
          </cell>
          <cell r="G3704">
            <v>0</v>
          </cell>
          <cell r="H3704">
            <v>0</v>
          </cell>
          <cell r="I3704">
            <v>0</v>
          </cell>
          <cell r="J3704">
            <v>0</v>
          </cell>
          <cell r="K3704">
            <v>0</v>
          </cell>
          <cell r="L3704">
            <v>0</v>
          </cell>
        </row>
        <row r="3705">
          <cell r="A3705" t="str">
            <v>LR3631  토공부</v>
          </cell>
          <cell r="C3705">
            <v>0</v>
          </cell>
          <cell r="D3705" t="str">
            <v>M</v>
          </cell>
          <cell r="E3705">
            <v>0</v>
          </cell>
          <cell r="F3705">
            <v>0</v>
          </cell>
          <cell r="G3705">
            <v>0</v>
          </cell>
          <cell r="H3705">
            <v>0</v>
          </cell>
          <cell r="I3705">
            <v>0</v>
          </cell>
          <cell r="J3705">
            <v>0</v>
          </cell>
          <cell r="K3705">
            <v>0</v>
          </cell>
          <cell r="L3705">
            <v>0</v>
          </cell>
        </row>
        <row r="3706">
          <cell r="A3706" t="str">
            <v>LR3632  교량부</v>
          </cell>
          <cell r="C3706">
            <v>0</v>
          </cell>
          <cell r="D3706" t="str">
            <v>M</v>
          </cell>
          <cell r="E3706">
            <v>0</v>
          </cell>
          <cell r="F3706">
            <v>0</v>
          </cell>
          <cell r="G3706">
            <v>0</v>
          </cell>
          <cell r="H3706">
            <v>0</v>
          </cell>
          <cell r="I3706">
            <v>0</v>
          </cell>
          <cell r="J3706">
            <v>0</v>
          </cell>
          <cell r="K3706">
            <v>0</v>
          </cell>
          <cell r="L3706">
            <v>0</v>
          </cell>
        </row>
        <row r="3707">
          <cell r="A3707" t="str">
            <v>LR3640  투명형</v>
          </cell>
          <cell r="C3707">
            <v>0</v>
          </cell>
          <cell r="E3707">
            <v>0</v>
          </cell>
          <cell r="F3707">
            <v>0</v>
          </cell>
          <cell r="G3707">
            <v>0</v>
          </cell>
          <cell r="H3707">
            <v>0</v>
          </cell>
          <cell r="I3707">
            <v>0</v>
          </cell>
          <cell r="J3707">
            <v>0</v>
          </cell>
          <cell r="K3707">
            <v>0</v>
          </cell>
          <cell r="L3707">
            <v>0</v>
          </cell>
        </row>
        <row r="3708">
          <cell r="A3708" t="str">
            <v>LR3641  토공부</v>
          </cell>
          <cell r="C3708">
            <v>0</v>
          </cell>
          <cell r="D3708" t="str">
            <v>M</v>
          </cell>
          <cell r="E3708">
            <v>0</v>
          </cell>
          <cell r="F3708">
            <v>0</v>
          </cell>
          <cell r="G3708">
            <v>0</v>
          </cell>
          <cell r="H3708">
            <v>0</v>
          </cell>
          <cell r="I3708">
            <v>0</v>
          </cell>
          <cell r="J3708">
            <v>0</v>
          </cell>
          <cell r="K3708">
            <v>0</v>
          </cell>
          <cell r="L3708">
            <v>0</v>
          </cell>
        </row>
        <row r="3709">
          <cell r="A3709" t="str">
            <v>LR3642  교량부</v>
          </cell>
          <cell r="C3709">
            <v>0</v>
          </cell>
          <cell r="D3709" t="str">
            <v>M</v>
          </cell>
          <cell r="E3709">
            <v>0</v>
          </cell>
          <cell r="F3709">
            <v>0</v>
          </cell>
          <cell r="G3709">
            <v>0</v>
          </cell>
          <cell r="H3709">
            <v>0</v>
          </cell>
          <cell r="I3709">
            <v>0</v>
          </cell>
          <cell r="J3709">
            <v>0</v>
          </cell>
          <cell r="K3709">
            <v>0</v>
          </cell>
          <cell r="L3709">
            <v>0</v>
          </cell>
        </row>
        <row r="3710">
          <cell r="A3710" t="str">
            <v>LR3700  H = 7~8 M</v>
          </cell>
          <cell r="C3710">
            <v>0</v>
          </cell>
          <cell r="E3710">
            <v>0</v>
          </cell>
          <cell r="F3710">
            <v>0</v>
          </cell>
          <cell r="G3710">
            <v>0</v>
          </cell>
          <cell r="H3710">
            <v>0</v>
          </cell>
          <cell r="I3710">
            <v>0</v>
          </cell>
          <cell r="J3710">
            <v>0</v>
          </cell>
          <cell r="K3710">
            <v>0</v>
          </cell>
          <cell r="L3710">
            <v>0</v>
          </cell>
        </row>
        <row r="3711">
          <cell r="A3711" t="str">
            <v>LR3710  흡음형</v>
          </cell>
          <cell r="C3711">
            <v>0</v>
          </cell>
          <cell r="E3711">
            <v>0</v>
          </cell>
          <cell r="F3711">
            <v>0</v>
          </cell>
          <cell r="G3711">
            <v>0</v>
          </cell>
          <cell r="H3711">
            <v>0</v>
          </cell>
          <cell r="I3711">
            <v>0</v>
          </cell>
          <cell r="J3711">
            <v>0</v>
          </cell>
          <cell r="K3711">
            <v>0</v>
          </cell>
          <cell r="L3711">
            <v>0</v>
          </cell>
        </row>
        <row r="3712">
          <cell r="A3712" t="str">
            <v>LR3711  토공부</v>
          </cell>
          <cell r="C3712">
            <v>0</v>
          </cell>
          <cell r="D3712" t="str">
            <v>M</v>
          </cell>
          <cell r="E3712">
            <v>0</v>
          </cell>
          <cell r="F3712">
            <v>0</v>
          </cell>
          <cell r="G3712">
            <v>0</v>
          </cell>
          <cell r="H3712">
            <v>0</v>
          </cell>
          <cell r="I3712">
            <v>0</v>
          </cell>
          <cell r="J3712">
            <v>0</v>
          </cell>
          <cell r="K3712">
            <v>0</v>
          </cell>
          <cell r="L3712">
            <v>0</v>
          </cell>
        </row>
        <row r="3713">
          <cell r="A3713" t="str">
            <v>LR3712  교량부</v>
          </cell>
          <cell r="C3713">
            <v>0</v>
          </cell>
          <cell r="D3713" t="str">
            <v>M</v>
          </cell>
          <cell r="E3713">
            <v>0</v>
          </cell>
          <cell r="F3713">
            <v>0</v>
          </cell>
          <cell r="G3713">
            <v>0</v>
          </cell>
          <cell r="H3713">
            <v>0</v>
          </cell>
          <cell r="I3713">
            <v>0</v>
          </cell>
          <cell r="J3713">
            <v>0</v>
          </cell>
          <cell r="K3713">
            <v>0</v>
          </cell>
          <cell r="L3713">
            <v>0</v>
          </cell>
        </row>
        <row r="3714">
          <cell r="A3714" t="str">
            <v>LR3720  반사형</v>
          </cell>
          <cell r="C3714">
            <v>0</v>
          </cell>
          <cell r="E3714">
            <v>0</v>
          </cell>
          <cell r="F3714">
            <v>0</v>
          </cell>
          <cell r="G3714">
            <v>0</v>
          </cell>
          <cell r="H3714">
            <v>0</v>
          </cell>
          <cell r="I3714">
            <v>0</v>
          </cell>
          <cell r="J3714">
            <v>0</v>
          </cell>
          <cell r="K3714">
            <v>0</v>
          </cell>
          <cell r="L3714">
            <v>0</v>
          </cell>
        </row>
        <row r="3715">
          <cell r="A3715" t="str">
            <v>LR3721  토공부</v>
          </cell>
          <cell r="C3715">
            <v>0</v>
          </cell>
          <cell r="D3715" t="str">
            <v>M</v>
          </cell>
          <cell r="E3715">
            <v>0</v>
          </cell>
          <cell r="F3715">
            <v>0</v>
          </cell>
          <cell r="G3715">
            <v>0</v>
          </cell>
          <cell r="H3715">
            <v>0</v>
          </cell>
          <cell r="I3715">
            <v>0</v>
          </cell>
          <cell r="J3715">
            <v>0</v>
          </cell>
          <cell r="K3715">
            <v>0</v>
          </cell>
          <cell r="L3715">
            <v>0</v>
          </cell>
        </row>
        <row r="3716">
          <cell r="A3716" t="str">
            <v>LR3722  교량부</v>
          </cell>
          <cell r="C3716">
            <v>0</v>
          </cell>
          <cell r="D3716" t="str">
            <v>M</v>
          </cell>
          <cell r="E3716">
            <v>0</v>
          </cell>
          <cell r="F3716">
            <v>0</v>
          </cell>
          <cell r="G3716">
            <v>0</v>
          </cell>
          <cell r="H3716">
            <v>0</v>
          </cell>
          <cell r="I3716">
            <v>0</v>
          </cell>
          <cell r="J3716">
            <v>0</v>
          </cell>
          <cell r="K3716">
            <v>0</v>
          </cell>
          <cell r="L3716">
            <v>0</v>
          </cell>
        </row>
        <row r="3717">
          <cell r="A3717" t="str">
            <v>LR3730  목재형</v>
          </cell>
          <cell r="C3717">
            <v>0</v>
          </cell>
          <cell r="E3717">
            <v>0</v>
          </cell>
          <cell r="F3717">
            <v>0</v>
          </cell>
          <cell r="G3717">
            <v>0</v>
          </cell>
          <cell r="H3717">
            <v>0</v>
          </cell>
          <cell r="I3717">
            <v>0</v>
          </cell>
          <cell r="J3717">
            <v>0</v>
          </cell>
          <cell r="K3717">
            <v>0</v>
          </cell>
          <cell r="L3717">
            <v>0</v>
          </cell>
        </row>
        <row r="3718">
          <cell r="A3718" t="str">
            <v>LR3731  토공부</v>
          </cell>
          <cell r="C3718">
            <v>0</v>
          </cell>
          <cell r="D3718" t="str">
            <v>M</v>
          </cell>
          <cell r="E3718">
            <v>0</v>
          </cell>
          <cell r="F3718">
            <v>0</v>
          </cell>
          <cell r="G3718">
            <v>0</v>
          </cell>
          <cell r="H3718">
            <v>0</v>
          </cell>
          <cell r="I3718">
            <v>0</v>
          </cell>
          <cell r="J3718">
            <v>0</v>
          </cell>
          <cell r="K3718">
            <v>0</v>
          </cell>
          <cell r="L3718">
            <v>0</v>
          </cell>
        </row>
        <row r="3719">
          <cell r="A3719" t="str">
            <v>LR3732  교량부</v>
          </cell>
          <cell r="C3719">
            <v>0</v>
          </cell>
          <cell r="D3719" t="str">
            <v>M</v>
          </cell>
          <cell r="E3719">
            <v>0</v>
          </cell>
          <cell r="F3719">
            <v>0</v>
          </cell>
          <cell r="G3719">
            <v>0</v>
          </cell>
          <cell r="H3719">
            <v>0</v>
          </cell>
          <cell r="I3719">
            <v>0</v>
          </cell>
          <cell r="J3719">
            <v>0</v>
          </cell>
          <cell r="K3719">
            <v>0</v>
          </cell>
          <cell r="L3719">
            <v>0</v>
          </cell>
        </row>
        <row r="3720">
          <cell r="A3720" t="str">
            <v>LR3740  투명형</v>
          </cell>
          <cell r="C3720">
            <v>0</v>
          </cell>
          <cell r="E3720">
            <v>0</v>
          </cell>
          <cell r="F3720">
            <v>0</v>
          </cell>
          <cell r="G3720">
            <v>0</v>
          </cell>
          <cell r="H3720">
            <v>0</v>
          </cell>
          <cell r="I3720">
            <v>0</v>
          </cell>
          <cell r="J3720">
            <v>0</v>
          </cell>
          <cell r="K3720">
            <v>0</v>
          </cell>
          <cell r="L3720">
            <v>0</v>
          </cell>
        </row>
        <row r="3721">
          <cell r="A3721" t="str">
            <v>LR3741  토공부</v>
          </cell>
          <cell r="C3721">
            <v>0</v>
          </cell>
          <cell r="D3721" t="str">
            <v>M</v>
          </cell>
          <cell r="E3721">
            <v>0</v>
          </cell>
          <cell r="F3721">
            <v>0</v>
          </cell>
          <cell r="G3721">
            <v>0</v>
          </cell>
          <cell r="H3721">
            <v>0</v>
          </cell>
          <cell r="I3721">
            <v>0</v>
          </cell>
          <cell r="J3721">
            <v>0</v>
          </cell>
          <cell r="K3721">
            <v>0</v>
          </cell>
          <cell r="L3721">
            <v>0</v>
          </cell>
        </row>
        <row r="3722">
          <cell r="A3722" t="str">
            <v>LR3742  교량부</v>
          </cell>
          <cell r="C3722">
            <v>0</v>
          </cell>
          <cell r="D3722" t="str">
            <v>M</v>
          </cell>
          <cell r="E3722">
            <v>0</v>
          </cell>
          <cell r="F3722">
            <v>0</v>
          </cell>
          <cell r="G3722">
            <v>0</v>
          </cell>
          <cell r="H3722">
            <v>0</v>
          </cell>
          <cell r="I3722">
            <v>0</v>
          </cell>
          <cell r="J3722">
            <v>0</v>
          </cell>
          <cell r="K3722">
            <v>0</v>
          </cell>
          <cell r="L3722">
            <v>0</v>
          </cell>
        </row>
        <row r="3723">
          <cell r="A3723" t="str">
            <v>LR3800  H = 8.0 M 초과</v>
          </cell>
          <cell r="C3723">
            <v>0</v>
          </cell>
          <cell r="E3723">
            <v>0</v>
          </cell>
          <cell r="F3723">
            <v>0</v>
          </cell>
          <cell r="G3723">
            <v>0</v>
          </cell>
          <cell r="H3723">
            <v>0</v>
          </cell>
          <cell r="I3723">
            <v>0</v>
          </cell>
          <cell r="J3723">
            <v>0</v>
          </cell>
          <cell r="K3723">
            <v>0</v>
          </cell>
          <cell r="L3723">
            <v>0</v>
          </cell>
        </row>
        <row r="3724">
          <cell r="A3724" t="str">
            <v>LR3810  흡음형</v>
          </cell>
          <cell r="C3724">
            <v>0</v>
          </cell>
          <cell r="E3724">
            <v>0</v>
          </cell>
          <cell r="F3724">
            <v>0</v>
          </cell>
          <cell r="G3724">
            <v>0</v>
          </cell>
          <cell r="H3724">
            <v>0</v>
          </cell>
          <cell r="I3724">
            <v>0</v>
          </cell>
          <cell r="J3724">
            <v>0</v>
          </cell>
          <cell r="K3724">
            <v>0</v>
          </cell>
          <cell r="L3724">
            <v>0</v>
          </cell>
        </row>
        <row r="3725">
          <cell r="A3725" t="str">
            <v>LR3811  토공부</v>
          </cell>
          <cell r="C3725">
            <v>0</v>
          </cell>
          <cell r="D3725" t="str">
            <v>M</v>
          </cell>
          <cell r="E3725">
            <v>0</v>
          </cell>
          <cell r="F3725">
            <v>0</v>
          </cell>
          <cell r="G3725">
            <v>0</v>
          </cell>
          <cell r="H3725">
            <v>0</v>
          </cell>
          <cell r="I3725">
            <v>0</v>
          </cell>
          <cell r="J3725">
            <v>0</v>
          </cell>
          <cell r="K3725">
            <v>0</v>
          </cell>
          <cell r="L3725">
            <v>0</v>
          </cell>
        </row>
        <row r="3726">
          <cell r="A3726" t="str">
            <v>LR3812  교량부</v>
          </cell>
          <cell r="C3726">
            <v>0</v>
          </cell>
          <cell r="D3726" t="str">
            <v>M</v>
          </cell>
          <cell r="E3726">
            <v>0</v>
          </cell>
          <cell r="F3726">
            <v>0</v>
          </cell>
          <cell r="G3726">
            <v>0</v>
          </cell>
          <cell r="H3726">
            <v>0</v>
          </cell>
          <cell r="I3726">
            <v>0</v>
          </cell>
          <cell r="J3726">
            <v>0</v>
          </cell>
          <cell r="K3726">
            <v>0</v>
          </cell>
          <cell r="L3726">
            <v>0</v>
          </cell>
        </row>
        <row r="3727">
          <cell r="A3727" t="str">
            <v>LR3820  반사형</v>
          </cell>
          <cell r="C3727">
            <v>0</v>
          </cell>
          <cell r="E3727">
            <v>0</v>
          </cell>
          <cell r="F3727">
            <v>0</v>
          </cell>
          <cell r="G3727">
            <v>0</v>
          </cell>
          <cell r="H3727">
            <v>0</v>
          </cell>
          <cell r="I3727">
            <v>0</v>
          </cell>
          <cell r="J3727">
            <v>0</v>
          </cell>
          <cell r="K3727">
            <v>0</v>
          </cell>
          <cell r="L3727">
            <v>0</v>
          </cell>
        </row>
        <row r="3728">
          <cell r="A3728" t="str">
            <v>LR3821  토공부</v>
          </cell>
          <cell r="C3728">
            <v>0</v>
          </cell>
          <cell r="D3728" t="str">
            <v>M</v>
          </cell>
          <cell r="E3728">
            <v>0</v>
          </cell>
          <cell r="F3728">
            <v>0</v>
          </cell>
          <cell r="G3728">
            <v>0</v>
          </cell>
          <cell r="H3728">
            <v>0</v>
          </cell>
          <cell r="I3728">
            <v>0</v>
          </cell>
          <cell r="J3728">
            <v>0</v>
          </cell>
          <cell r="K3728">
            <v>0</v>
          </cell>
          <cell r="L3728">
            <v>0</v>
          </cell>
        </row>
        <row r="3729">
          <cell r="A3729" t="str">
            <v>LR3822  교량부</v>
          </cell>
          <cell r="C3729">
            <v>0</v>
          </cell>
          <cell r="D3729" t="str">
            <v>M</v>
          </cell>
          <cell r="E3729">
            <v>0</v>
          </cell>
          <cell r="F3729">
            <v>0</v>
          </cell>
          <cell r="G3729">
            <v>0</v>
          </cell>
          <cell r="H3729">
            <v>0</v>
          </cell>
          <cell r="I3729">
            <v>0</v>
          </cell>
          <cell r="J3729">
            <v>0</v>
          </cell>
          <cell r="K3729">
            <v>0</v>
          </cell>
          <cell r="L3729">
            <v>0</v>
          </cell>
        </row>
        <row r="3730">
          <cell r="A3730" t="str">
            <v>LR3830  목재형</v>
          </cell>
          <cell r="C3730">
            <v>0</v>
          </cell>
          <cell r="E3730">
            <v>0</v>
          </cell>
          <cell r="F3730">
            <v>0</v>
          </cell>
          <cell r="G3730">
            <v>0</v>
          </cell>
          <cell r="H3730">
            <v>0</v>
          </cell>
          <cell r="I3730">
            <v>0</v>
          </cell>
          <cell r="J3730">
            <v>0</v>
          </cell>
          <cell r="K3730">
            <v>0</v>
          </cell>
          <cell r="L3730">
            <v>0</v>
          </cell>
        </row>
        <row r="3731">
          <cell r="A3731" t="str">
            <v>LR3831  토공부</v>
          </cell>
          <cell r="C3731">
            <v>0</v>
          </cell>
          <cell r="D3731" t="str">
            <v>M</v>
          </cell>
          <cell r="E3731">
            <v>0</v>
          </cell>
          <cell r="F3731">
            <v>0</v>
          </cell>
          <cell r="G3731">
            <v>0</v>
          </cell>
          <cell r="H3731">
            <v>0</v>
          </cell>
          <cell r="I3731">
            <v>0</v>
          </cell>
          <cell r="J3731">
            <v>0</v>
          </cell>
          <cell r="K3731">
            <v>0</v>
          </cell>
          <cell r="L3731">
            <v>0</v>
          </cell>
        </row>
        <row r="3732">
          <cell r="A3732" t="str">
            <v>LR3832  교량부</v>
          </cell>
          <cell r="C3732">
            <v>0</v>
          </cell>
          <cell r="D3732" t="str">
            <v>M</v>
          </cell>
          <cell r="E3732">
            <v>0</v>
          </cell>
          <cell r="F3732">
            <v>0</v>
          </cell>
          <cell r="G3732">
            <v>0</v>
          </cell>
          <cell r="H3732">
            <v>0</v>
          </cell>
          <cell r="I3732">
            <v>0</v>
          </cell>
          <cell r="J3732">
            <v>0</v>
          </cell>
          <cell r="K3732">
            <v>0</v>
          </cell>
          <cell r="L3732">
            <v>0</v>
          </cell>
        </row>
        <row r="3733">
          <cell r="A3733" t="str">
            <v>LR3840  투명형</v>
          </cell>
          <cell r="C3733">
            <v>0</v>
          </cell>
          <cell r="E3733">
            <v>0</v>
          </cell>
          <cell r="F3733">
            <v>0</v>
          </cell>
          <cell r="G3733">
            <v>0</v>
          </cell>
          <cell r="H3733">
            <v>0</v>
          </cell>
          <cell r="I3733">
            <v>0</v>
          </cell>
          <cell r="J3733">
            <v>0</v>
          </cell>
          <cell r="K3733">
            <v>0</v>
          </cell>
          <cell r="L3733">
            <v>0</v>
          </cell>
        </row>
        <row r="3734">
          <cell r="A3734" t="str">
            <v>LR3841  토공부</v>
          </cell>
          <cell r="C3734">
            <v>0</v>
          </cell>
          <cell r="D3734" t="str">
            <v>M</v>
          </cell>
          <cell r="E3734">
            <v>0</v>
          </cell>
          <cell r="F3734">
            <v>0</v>
          </cell>
          <cell r="G3734">
            <v>0</v>
          </cell>
          <cell r="H3734">
            <v>0</v>
          </cell>
          <cell r="I3734">
            <v>0</v>
          </cell>
          <cell r="J3734">
            <v>0</v>
          </cell>
          <cell r="K3734">
            <v>0</v>
          </cell>
          <cell r="L3734">
            <v>0</v>
          </cell>
        </row>
        <row r="3735">
          <cell r="A3735" t="str">
            <v>LR3842  교량부</v>
          </cell>
          <cell r="C3735">
            <v>0</v>
          </cell>
          <cell r="D3735" t="str">
            <v>M</v>
          </cell>
          <cell r="E3735">
            <v>0</v>
          </cell>
          <cell r="F3735">
            <v>0</v>
          </cell>
          <cell r="G3735">
            <v>0</v>
          </cell>
          <cell r="H3735">
            <v>0</v>
          </cell>
          <cell r="I3735">
            <v>0</v>
          </cell>
          <cell r="J3735">
            <v>0</v>
          </cell>
          <cell r="K3735">
            <v>0</v>
          </cell>
          <cell r="L3735">
            <v>0</v>
          </cell>
        </row>
        <row r="3736">
          <cell r="A3736" t="str">
            <v>LR3900  출입시설및 기존방음벽철거</v>
          </cell>
          <cell r="C3736">
            <v>0</v>
          </cell>
          <cell r="E3736">
            <v>0</v>
          </cell>
          <cell r="F3736">
            <v>0</v>
          </cell>
          <cell r="G3736">
            <v>0</v>
          </cell>
          <cell r="H3736">
            <v>0</v>
          </cell>
          <cell r="I3736">
            <v>0</v>
          </cell>
          <cell r="J3736">
            <v>0</v>
          </cell>
          <cell r="K3736">
            <v>0</v>
          </cell>
          <cell r="L3736">
            <v>0</v>
          </cell>
        </row>
        <row r="3737">
          <cell r="A3737" t="str">
            <v>LR3910  출입시설</v>
          </cell>
          <cell r="C3737">
            <v>0</v>
          </cell>
          <cell r="E3737">
            <v>0</v>
          </cell>
          <cell r="F3737">
            <v>0</v>
          </cell>
          <cell r="G3737">
            <v>0</v>
          </cell>
          <cell r="H3737">
            <v>0</v>
          </cell>
          <cell r="I3737">
            <v>0</v>
          </cell>
          <cell r="J3737">
            <v>0</v>
          </cell>
          <cell r="K3737">
            <v>0</v>
          </cell>
          <cell r="L3737">
            <v>0</v>
          </cell>
        </row>
        <row r="3738">
          <cell r="A3738" t="str">
            <v>LR3911  반사형</v>
          </cell>
          <cell r="C3738">
            <v>0</v>
          </cell>
          <cell r="D3738" t="str">
            <v>NR</v>
          </cell>
          <cell r="E3738">
            <v>0</v>
          </cell>
          <cell r="F3738">
            <v>0</v>
          </cell>
          <cell r="G3738">
            <v>0</v>
          </cell>
          <cell r="H3738">
            <v>0</v>
          </cell>
          <cell r="I3738">
            <v>0</v>
          </cell>
          <cell r="J3738">
            <v>0</v>
          </cell>
          <cell r="K3738">
            <v>0</v>
          </cell>
          <cell r="L3738">
            <v>0</v>
          </cell>
        </row>
        <row r="3739">
          <cell r="A3739" t="str">
            <v>LR3912  흡음형</v>
          </cell>
          <cell r="C3739">
            <v>0</v>
          </cell>
          <cell r="D3739" t="str">
            <v>NR</v>
          </cell>
          <cell r="E3739">
            <v>0</v>
          </cell>
          <cell r="F3739">
            <v>0</v>
          </cell>
          <cell r="G3739">
            <v>0</v>
          </cell>
          <cell r="H3739">
            <v>0</v>
          </cell>
          <cell r="I3739">
            <v>0</v>
          </cell>
          <cell r="J3739">
            <v>0</v>
          </cell>
          <cell r="K3739">
            <v>0</v>
          </cell>
          <cell r="L3739">
            <v>0</v>
          </cell>
        </row>
        <row r="3740">
          <cell r="A3740" t="str">
            <v>LR3913  투명형</v>
          </cell>
          <cell r="C3740">
            <v>0</v>
          </cell>
          <cell r="D3740" t="str">
            <v>NR</v>
          </cell>
          <cell r="E3740">
            <v>0</v>
          </cell>
          <cell r="F3740">
            <v>0</v>
          </cell>
          <cell r="G3740">
            <v>0</v>
          </cell>
          <cell r="H3740">
            <v>0</v>
          </cell>
          <cell r="I3740">
            <v>0</v>
          </cell>
          <cell r="J3740">
            <v>0</v>
          </cell>
          <cell r="K3740">
            <v>0</v>
          </cell>
          <cell r="L3740">
            <v>0</v>
          </cell>
        </row>
        <row r="3741">
          <cell r="A3741" t="str">
            <v>LR3914  목재형</v>
          </cell>
          <cell r="C3741">
            <v>0</v>
          </cell>
          <cell r="D3741" t="str">
            <v>NR</v>
          </cell>
          <cell r="E3741">
            <v>0</v>
          </cell>
          <cell r="F3741">
            <v>0</v>
          </cell>
          <cell r="G3741">
            <v>0</v>
          </cell>
          <cell r="H3741">
            <v>0</v>
          </cell>
          <cell r="I3741">
            <v>0</v>
          </cell>
          <cell r="J3741">
            <v>0</v>
          </cell>
          <cell r="K3741">
            <v>0</v>
          </cell>
          <cell r="L3741">
            <v>0</v>
          </cell>
        </row>
        <row r="3742">
          <cell r="A3742" t="str">
            <v>LR3920  기존방음벽 철거</v>
          </cell>
          <cell r="C3742">
            <v>0</v>
          </cell>
          <cell r="E3742">
            <v>0</v>
          </cell>
          <cell r="F3742">
            <v>0</v>
          </cell>
          <cell r="G3742">
            <v>0</v>
          </cell>
          <cell r="H3742">
            <v>0</v>
          </cell>
          <cell r="I3742">
            <v>0</v>
          </cell>
          <cell r="J3742">
            <v>0</v>
          </cell>
          <cell r="K3742">
            <v>0</v>
          </cell>
          <cell r="L3742">
            <v>0</v>
          </cell>
        </row>
        <row r="3743">
          <cell r="A3743" t="str">
            <v>LR3921  토공용</v>
          </cell>
          <cell r="C3743">
            <v>0</v>
          </cell>
          <cell r="D3743" t="str">
            <v>M2</v>
          </cell>
          <cell r="E3743">
            <v>0</v>
          </cell>
          <cell r="F3743">
            <v>0</v>
          </cell>
          <cell r="G3743">
            <v>0</v>
          </cell>
          <cell r="H3743">
            <v>0</v>
          </cell>
          <cell r="I3743">
            <v>0</v>
          </cell>
          <cell r="J3743">
            <v>0</v>
          </cell>
          <cell r="K3743">
            <v>0</v>
          </cell>
          <cell r="L3743">
            <v>0</v>
          </cell>
        </row>
        <row r="3744">
          <cell r="A3744" t="str">
            <v>LR3922  교량용</v>
          </cell>
          <cell r="C3744">
            <v>0</v>
          </cell>
          <cell r="D3744" t="str">
            <v>M2</v>
          </cell>
          <cell r="E3744">
            <v>0</v>
          </cell>
          <cell r="F3744">
            <v>0</v>
          </cell>
          <cell r="G3744">
            <v>0</v>
          </cell>
          <cell r="H3744">
            <v>0</v>
          </cell>
          <cell r="I3744">
            <v>0</v>
          </cell>
          <cell r="J3744">
            <v>0</v>
          </cell>
          <cell r="K3744">
            <v>0</v>
          </cell>
          <cell r="L3744">
            <v>0</v>
          </cell>
        </row>
        <row r="3745">
          <cell r="A3745" t="str">
            <v>LR4000  경계표주</v>
          </cell>
          <cell r="C3745">
            <v>0</v>
          </cell>
          <cell r="E3745">
            <v>0</v>
          </cell>
          <cell r="F3745">
            <v>2617884</v>
          </cell>
          <cell r="G3745">
            <v>0</v>
          </cell>
          <cell r="H3745">
            <v>725404</v>
          </cell>
          <cell r="I3745">
            <v>0</v>
          </cell>
          <cell r="J3745">
            <v>15260</v>
          </cell>
          <cell r="K3745">
            <v>0</v>
          </cell>
          <cell r="L3745">
            <v>3358548</v>
          </cell>
        </row>
        <row r="3746">
          <cell r="A3746" t="str">
            <v>LR4100 접도구역 경계표주</v>
          </cell>
          <cell r="C3746">
            <v>64</v>
          </cell>
          <cell r="D3746" t="str">
            <v>NR</v>
          </cell>
          <cell r="E3746">
            <v>17578</v>
          </cell>
          <cell r="F3746">
            <v>1124992</v>
          </cell>
          <cell r="G3746">
            <v>3588</v>
          </cell>
          <cell r="H3746">
            <v>229632</v>
          </cell>
          <cell r="I3746">
            <v>77</v>
          </cell>
          <cell r="J3746">
            <v>4928</v>
          </cell>
          <cell r="K3746">
            <v>21243</v>
          </cell>
          <cell r="L3746">
            <v>1359552</v>
          </cell>
          <cell r="M3746" t="str">
            <v>#.404</v>
          </cell>
        </row>
        <row r="3747">
          <cell r="A3747" t="str">
            <v>LR4200 용지 경계표주</v>
          </cell>
          <cell r="C3747">
            <v>164</v>
          </cell>
          <cell r="D3747" t="str">
            <v>NR</v>
          </cell>
          <cell r="E3747">
            <v>9103</v>
          </cell>
          <cell r="F3747">
            <v>1492892</v>
          </cell>
          <cell r="G3747">
            <v>3023</v>
          </cell>
          <cell r="H3747">
            <v>495772</v>
          </cell>
          <cell r="I3747">
            <v>63</v>
          </cell>
          <cell r="J3747">
            <v>10332</v>
          </cell>
          <cell r="K3747">
            <v>12189</v>
          </cell>
          <cell r="L3747">
            <v>1998996</v>
          </cell>
          <cell r="M3747" t="str">
            <v>#.405</v>
          </cell>
        </row>
        <row r="3748">
          <cell r="A3748" t="str">
            <v>LR7000  깎기부 점검로</v>
          </cell>
          <cell r="C3748">
            <v>0</v>
          </cell>
          <cell r="E3748">
            <v>0</v>
          </cell>
          <cell r="F3748">
            <v>38168616</v>
          </cell>
          <cell r="G3748">
            <v>0</v>
          </cell>
          <cell r="H3748">
            <v>39528662</v>
          </cell>
          <cell r="I3748">
            <v>0</v>
          </cell>
          <cell r="J3748">
            <v>539197</v>
          </cell>
          <cell r="K3748">
            <v>0</v>
          </cell>
          <cell r="L3748">
            <v>78236475</v>
          </cell>
        </row>
        <row r="3749">
          <cell r="A3749" t="str">
            <v>LR7100  측면부 점검로</v>
          </cell>
          <cell r="C3749">
            <v>0</v>
          </cell>
          <cell r="E3749">
            <v>0</v>
          </cell>
          <cell r="F3749">
            <v>13510864</v>
          </cell>
          <cell r="G3749">
            <v>0</v>
          </cell>
          <cell r="H3749">
            <v>23443500</v>
          </cell>
          <cell r="I3749">
            <v>0</v>
          </cell>
          <cell r="J3749">
            <v>128885</v>
          </cell>
          <cell r="K3749">
            <v>0</v>
          </cell>
          <cell r="L3749">
            <v>37083249</v>
          </cell>
        </row>
        <row r="3750">
          <cell r="A3750" t="str">
            <v>LR7110  계단부</v>
          </cell>
          <cell r="C3750">
            <v>351</v>
          </cell>
          <cell r="D3750" t="str">
            <v>M</v>
          </cell>
          <cell r="E3750">
            <v>36858</v>
          </cell>
          <cell r="F3750">
            <v>12937158</v>
          </cell>
          <cell r="G3750">
            <v>63094</v>
          </cell>
          <cell r="H3750">
            <v>22145994</v>
          </cell>
          <cell r="I3750">
            <v>337</v>
          </cell>
          <cell r="J3750">
            <v>118287</v>
          </cell>
          <cell r="K3750">
            <v>100289</v>
          </cell>
          <cell r="L3750">
            <v>35201439</v>
          </cell>
          <cell r="M3750" t="str">
            <v>#.406</v>
          </cell>
        </row>
        <row r="3751">
          <cell r="A3751" t="str">
            <v>LR7120  단  부</v>
          </cell>
          <cell r="C3751">
            <v>14</v>
          </cell>
          <cell r="D3751" t="str">
            <v>NR</v>
          </cell>
          <cell r="E3751">
            <v>40979</v>
          </cell>
          <cell r="F3751">
            <v>573706</v>
          </cell>
          <cell r="G3751">
            <v>92679</v>
          </cell>
          <cell r="H3751">
            <v>1297506</v>
          </cell>
          <cell r="I3751">
            <v>757</v>
          </cell>
          <cell r="J3751">
            <v>10598</v>
          </cell>
          <cell r="K3751">
            <v>134415</v>
          </cell>
          <cell r="L3751">
            <v>1881810</v>
          </cell>
          <cell r="M3751" t="str">
            <v>#.407</v>
          </cell>
        </row>
        <row r="3752">
          <cell r="A3752" t="str">
            <v>LR7200  전면부 점검로</v>
          </cell>
          <cell r="C3752">
            <v>0</v>
          </cell>
          <cell r="E3752">
            <v>0</v>
          </cell>
          <cell r="F3752">
            <v>24657752</v>
          </cell>
          <cell r="G3752">
            <v>0</v>
          </cell>
          <cell r="H3752">
            <v>16085162</v>
          </cell>
          <cell r="I3752">
            <v>0</v>
          </cell>
          <cell r="J3752">
            <v>410312</v>
          </cell>
          <cell r="K3752">
            <v>0</v>
          </cell>
          <cell r="L3752">
            <v>41153226</v>
          </cell>
        </row>
        <row r="3753">
          <cell r="A3753" t="str">
            <v>LR7210  계단부</v>
          </cell>
          <cell r="C3753">
            <v>187</v>
          </cell>
          <cell r="D3753" t="str">
            <v>M</v>
          </cell>
          <cell r="E3753">
            <v>120376</v>
          </cell>
          <cell r="F3753">
            <v>22510312</v>
          </cell>
          <cell r="G3753">
            <v>78639</v>
          </cell>
          <cell r="H3753">
            <v>14705493</v>
          </cell>
          <cell r="I3753">
            <v>1893</v>
          </cell>
          <cell r="J3753">
            <v>353991</v>
          </cell>
          <cell r="K3753">
            <v>200908</v>
          </cell>
          <cell r="L3753">
            <v>37569796</v>
          </cell>
          <cell r="M3753" t="str">
            <v>#.408</v>
          </cell>
        </row>
        <row r="3754">
          <cell r="A3754" t="str">
            <v>LR7220  단  부</v>
          </cell>
          <cell r="C3754">
            <v>17</v>
          </cell>
          <cell r="D3754" t="str">
            <v>NR</v>
          </cell>
          <cell r="E3754">
            <v>126320</v>
          </cell>
          <cell r="F3754">
            <v>2147440</v>
          </cell>
          <cell r="G3754">
            <v>81157</v>
          </cell>
          <cell r="H3754">
            <v>1379669</v>
          </cell>
          <cell r="I3754">
            <v>3313</v>
          </cell>
          <cell r="J3754">
            <v>56321</v>
          </cell>
          <cell r="K3754">
            <v>210790</v>
          </cell>
          <cell r="L3754">
            <v>3583430</v>
          </cell>
          <cell r="M3754" t="str">
            <v>#.409</v>
          </cell>
        </row>
        <row r="3755">
          <cell r="A3755" t="str">
            <v>HK 상수도 공사</v>
          </cell>
          <cell r="C3755">
            <v>0</v>
          </cell>
          <cell r="E3755">
            <v>0</v>
          </cell>
          <cell r="F3755">
            <v>0</v>
          </cell>
          <cell r="G3755">
            <v>0</v>
          </cell>
          <cell r="H3755">
            <v>0</v>
          </cell>
          <cell r="I3755">
            <v>0</v>
          </cell>
          <cell r="J3755">
            <v>0</v>
          </cell>
          <cell r="K3755">
            <v>0</v>
          </cell>
          <cell r="L3755">
            <v>0</v>
          </cell>
        </row>
        <row r="3756">
          <cell r="A3756" t="str">
            <v>HK7100  토목공사</v>
          </cell>
          <cell r="C3756">
            <v>0</v>
          </cell>
          <cell r="D3756" t="str">
            <v>SUM</v>
          </cell>
          <cell r="E3756">
            <v>0</v>
          </cell>
          <cell r="F3756">
            <v>0</v>
          </cell>
          <cell r="G3756">
            <v>0</v>
          </cell>
          <cell r="H3756">
            <v>0</v>
          </cell>
          <cell r="I3756">
            <v>0</v>
          </cell>
          <cell r="J3756">
            <v>0</v>
          </cell>
          <cell r="K3756">
            <v>0</v>
          </cell>
          <cell r="L3756">
            <v>0</v>
          </cell>
        </row>
        <row r="3757">
          <cell r="A3757" t="str">
            <v>HK7200  기계공사</v>
          </cell>
          <cell r="C3757">
            <v>0</v>
          </cell>
          <cell r="D3757" t="str">
            <v>SUM</v>
          </cell>
          <cell r="E3757">
            <v>0</v>
          </cell>
          <cell r="F3757">
            <v>0</v>
          </cell>
          <cell r="G3757">
            <v>0</v>
          </cell>
          <cell r="H3757">
            <v>0</v>
          </cell>
          <cell r="I3757">
            <v>0</v>
          </cell>
          <cell r="J3757">
            <v>0</v>
          </cell>
          <cell r="K3757">
            <v>0</v>
          </cell>
          <cell r="L3757">
            <v>0</v>
          </cell>
        </row>
        <row r="3758">
          <cell r="A3758" t="str">
            <v>HL 하수도 공사</v>
          </cell>
          <cell r="C3758">
            <v>0</v>
          </cell>
          <cell r="E3758">
            <v>0</v>
          </cell>
          <cell r="F3758">
            <v>0</v>
          </cell>
          <cell r="G3758">
            <v>0</v>
          </cell>
          <cell r="H3758">
            <v>0</v>
          </cell>
          <cell r="I3758">
            <v>0</v>
          </cell>
          <cell r="J3758">
            <v>0</v>
          </cell>
          <cell r="K3758">
            <v>0</v>
          </cell>
          <cell r="L3758">
            <v>0</v>
          </cell>
        </row>
        <row r="3759">
          <cell r="A3759" t="str">
            <v>HL8100  토목공사</v>
          </cell>
          <cell r="C3759">
            <v>0</v>
          </cell>
          <cell r="D3759" t="str">
            <v>SUM</v>
          </cell>
          <cell r="E3759">
            <v>0</v>
          </cell>
          <cell r="F3759">
            <v>0</v>
          </cell>
          <cell r="G3759">
            <v>0</v>
          </cell>
          <cell r="H3759">
            <v>0</v>
          </cell>
          <cell r="I3759">
            <v>0</v>
          </cell>
          <cell r="J3759">
            <v>0</v>
          </cell>
          <cell r="K3759">
            <v>0</v>
          </cell>
          <cell r="L3759">
            <v>0</v>
          </cell>
        </row>
        <row r="3760">
          <cell r="A3760" t="str">
            <v>CH 관정공사</v>
          </cell>
          <cell r="C3760">
            <v>0</v>
          </cell>
          <cell r="E3760">
            <v>0</v>
          </cell>
          <cell r="F3760">
            <v>0</v>
          </cell>
          <cell r="G3760">
            <v>0</v>
          </cell>
          <cell r="H3760">
            <v>0</v>
          </cell>
          <cell r="I3760">
            <v>0</v>
          </cell>
          <cell r="J3760">
            <v>0</v>
          </cell>
          <cell r="K3760">
            <v>0</v>
          </cell>
          <cell r="L3760">
            <v>0</v>
          </cell>
        </row>
        <row r="3761">
          <cell r="A3761" t="str">
            <v>CH2300  관정개발 및 설치</v>
          </cell>
          <cell r="C3761">
            <v>0</v>
          </cell>
          <cell r="D3761" t="str">
            <v>NR</v>
          </cell>
          <cell r="E3761">
            <v>0</v>
          </cell>
          <cell r="F3761">
            <v>0</v>
          </cell>
          <cell r="G3761">
            <v>0</v>
          </cell>
          <cell r="H3761">
            <v>0</v>
          </cell>
          <cell r="I3761">
            <v>0</v>
          </cell>
          <cell r="J3761">
            <v>0</v>
          </cell>
          <cell r="K3761">
            <v>0</v>
          </cell>
          <cell r="L3761">
            <v>0</v>
          </cell>
        </row>
        <row r="3762">
          <cell r="A3762" t="str">
            <v>α 정기안전점검비</v>
          </cell>
          <cell r="C3762">
            <v>1</v>
          </cell>
          <cell r="D3762" t="str">
            <v>SUM</v>
          </cell>
          <cell r="E3762">
            <v>0</v>
          </cell>
          <cell r="F3762">
            <v>0</v>
          </cell>
          <cell r="G3762">
            <v>0</v>
          </cell>
          <cell r="H3762">
            <v>0</v>
          </cell>
          <cell r="I3762">
            <v>142100000</v>
          </cell>
          <cell r="J3762">
            <v>142100000</v>
          </cell>
          <cell r="K3762">
            <v>142100000</v>
          </cell>
          <cell r="L3762">
            <v>142100000</v>
          </cell>
        </row>
        <row r="3763">
          <cell r="C3763">
            <v>0</v>
          </cell>
          <cell r="E3763">
            <v>0</v>
          </cell>
          <cell r="F3763">
            <v>0</v>
          </cell>
          <cell r="G3763">
            <v>0</v>
          </cell>
          <cell r="H3763">
            <v>0</v>
          </cell>
          <cell r="I3763">
            <v>0</v>
          </cell>
          <cell r="J3763">
            <v>0</v>
          </cell>
          <cell r="K3763">
            <v>0</v>
          </cell>
          <cell r="L3763">
            <v>0</v>
          </cell>
        </row>
        <row r="3783">
          <cell r="A3783" t="str">
            <v>N. 터 널 공</v>
          </cell>
          <cell r="C3783">
            <v>1</v>
          </cell>
          <cell r="D3783" t="str">
            <v>식</v>
          </cell>
          <cell r="F3783">
            <v>16467616935</v>
          </cell>
          <cell r="H3783">
            <v>19479060752</v>
          </cell>
          <cell r="J3783">
            <v>7952499046</v>
          </cell>
          <cell r="L3783">
            <v>43899176733</v>
          </cell>
        </row>
        <row r="3784">
          <cell r="A3784" t="str">
            <v>NA  굴착(발파)</v>
          </cell>
          <cell r="C3784">
            <v>0</v>
          </cell>
          <cell r="E3784">
            <v>0</v>
          </cell>
          <cell r="F3784">
            <v>4850798122</v>
          </cell>
          <cell r="G3784">
            <v>0</v>
          </cell>
          <cell r="H3784">
            <v>5708039326</v>
          </cell>
          <cell r="I3784">
            <v>0</v>
          </cell>
          <cell r="J3784">
            <v>3824697928</v>
          </cell>
          <cell r="K3784">
            <v>0</v>
          </cell>
          <cell r="L3784">
            <v>14383535376</v>
          </cell>
        </row>
        <row r="3785">
          <cell r="A3785" t="str">
            <v>NA1510  굴착,단면적 30~60M2</v>
          </cell>
          <cell r="B3785" t="str">
            <v>3 ARCH,중앙</v>
          </cell>
          <cell r="C3785">
            <v>0</v>
          </cell>
          <cell r="E3785">
            <v>0</v>
          </cell>
          <cell r="F3785">
            <v>0</v>
          </cell>
          <cell r="G3785">
            <v>0</v>
          </cell>
          <cell r="H3785">
            <v>0</v>
          </cell>
          <cell r="I3785">
            <v>0</v>
          </cell>
          <cell r="J3785">
            <v>0</v>
          </cell>
          <cell r="K3785">
            <v>0</v>
          </cell>
          <cell r="L3785">
            <v>0</v>
          </cell>
        </row>
        <row r="3786">
          <cell r="A3786" t="str">
            <v>NA1511 표준단면-1</v>
          </cell>
          <cell r="C3786">
            <v>0</v>
          </cell>
          <cell r="D3786" t="str">
            <v>M3</v>
          </cell>
          <cell r="E3786">
            <v>0</v>
          </cell>
          <cell r="F3786">
            <v>0</v>
          </cell>
          <cell r="G3786">
            <v>0</v>
          </cell>
          <cell r="H3786">
            <v>0</v>
          </cell>
          <cell r="I3786">
            <v>0</v>
          </cell>
          <cell r="J3786">
            <v>0</v>
          </cell>
          <cell r="K3786">
            <v>0</v>
          </cell>
          <cell r="L3786">
            <v>0</v>
          </cell>
        </row>
        <row r="3787">
          <cell r="A3787" t="str">
            <v>NA1512 표준단면-2</v>
          </cell>
          <cell r="C3787">
            <v>0</v>
          </cell>
          <cell r="D3787" t="str">
            <v>M3</v>
          </cell>
          <cell r="E3787">
            <v>0</v>
          </cell>
          <cell r="F3787">
            <v>0</v>
          </cell>
          <cell r="G3787">
            <v>0</v>
          </cell>
          <cell r="H3787">
            <v>0</v>
          </cell>
          <cell r="I3787">
            <v>0</v>
          </cell>
          <cell r="J3787">
            <v>0</v>
          </cell>
          <cell r="K3787">
            <v>0</v>
          </cell>
          <cell r="L3787">
            <v>0</v>
          </cell>
        </row>
        <row r="3788">
          <cell r="A3788" t="str">
            <v>NA1513 표준단면-3</v>
          </cell>
          <cell r="C3788">
            <v>0</v>
          </cell>
          <cell r="D3788" t="str">
            <v>M3</v>
          </cell>
          <cell r="E3788">
            <v>0</v>
          </cell>
          <cell r="F3788">
            <v>0</v>
          </cell>
          <cell r="G3788">
            <v>0</v>
          </cell>
          <cell r="H3788">
            <v>0</v>
          </cell>
          <cell r="I3788">
            <v>0</v>
          </cell>
          <cell r="J3788">
            <v>0</v>
          </cell>
          <cell r="K3788">
            <v>0</v>
          </cell>
          <cell r="L3788">
            <v>0</v>
          </cell>
        </row>
        <row r="3789">
          <cell r="A3789" t="str">
            <v>NA1514 표준단면-4</v>
          </cell>
          <cell r="C3789">
            <v>0</v>
          </cell>
          <cell r="D3789" t="str">
            <v>M3</v>
          </cell>
          <cell r="E3789">
            <v>0</v>
          </cell>
          <cell r="F3789">
            <v>0</v>
          </cell>
          <cell r="G3789">
            <v>0</v>
          </cell>
          <cell r="H3789">
            <v>0</v>
          </cell>
          <cell r="I3789">
            <v>0</v>
          </cell>
          <cell r="J3789">
            <v>0</v>
          </cell>
          <cell r="K3789">
            <v>0</v>
          </cell>
          <cell r="L3789">
            <v>0</v>
          </cell>
        </row>
        <row r="3790">
          <cell r="A3790" t="str">
            <v>NA1515 표준단면-5</v>
          </cell>
          <cell r="C3790">
            <v>0</v>
          </cell>
          <cell r="D3790" t="str">
            <v>M3</v>
          </cell>
          <cell r="E3790">
            <v>0</v>
          </cell>
          <cell r="F3790">
            <v>0</v>
          </cell>
          <cell r="G3790">
            <v>0</v>
          </cell>
          <cell r="H3790">
            <v>0</v>
          </cell>
          <cell r="I3790">
            <v>0</v>
          </cell>
          <cell r="J3790">
            <v>0</v>
          </cell>
          <cell r="K3790">
            <v>0</v>
          </cell>
          <cell r="L3790">
            <v>0</v>
          </cell>
        </row>
        <row r="3791">
          <cell r="A3791" t="str">
            <v>NA1520  굴착,단면적 30~60M2</v>
          </cell>
          <cell r="C3791">
            <v>0</v>
          </cell>
          <cell r="E3791">
            <v>0</v>
          </cell>
          <cell r="F3791">
            <v>59300812</v>
          </cell>
          <cell r="G3791">
            <v>0</v>
          </cell>
          <cell r="H3791">
            <v>180920872</v>
          </cell>
          <cell r="I3791">
            <v>0</v>
          </cell>
          <cell r="J3791">
            <v>70503524</v>
          </cell>
          <cell r="K3791">
            <v>0</v>
          </cell>
          <cell r="L3791">
            <v>310725208</v>
          </cell>
        </row>
        <row r="3792">
          <cell r="A3792" t="str">
            <v>NA1521 피난연결통로</v>
          </cell>
          <cell r="B3792" t="str">
            <v>차량용</v>
          </cell>
          <cell r="C3792">
            <v>2267</v>
          </cell>
          <cell r="D3792" t="str">
            <v>M3</v>
          </cell>
          <cell r="E3792">
            <v>10804</v>
          </cell>
          <cell r="F3792">
            <v>24492668</v>
          </cell>
          <cell r="G3792">
            <v>21944</v>
          </cell>
          <cell r="H3792">
            <v>49747048</v>
          </cell>
          <cell r="I3792">
            <v>11420</v>
          </cell>
          <cell r="J3792">
            <v>25889140</v>
          </cell>
          <cell r="K3792">
            <v>44168</v>
          </cell>
          <cell r="L3792">
            <v>100128856</v>
          </cell>
          <cell r="M3792" t="str">
            <v>#.410</v>
          </cell>
        </row>
        <row r="3793">
          <cell r="A3793" t="str">
            <v>NA1522 피난연결통로</v>
          </cell>
          <cell r="B3793" t="str">
            <v>대인용</v>
          </cell>
          <cell r="C3793">
            <v>2672</v>
          </cell>
          <cell r="D3793" t="str">
            <v>M3</v>
          </cell>
          <cell r="E3793">
            <v>13027</v>
          </cell>
          <cell r="F3793">
            <v>34808144</v>
          </cell>
          <cell r="G3793">
            <v>49092</v>
          </cell>
          <cell r="H3793">
            <v>131173824</v>
          </cell>
          <cell r="I3793">
            <v>16697</v>
          </cell>
          <cell r="J3793">
            <v>44614384</v>
          </cell>
          <cell r="K3793">
            <v>78816</v>
          </cell>
          <cell r="L3793">
            <v>210596352</v>
          </cell>
          <cell r="M3793" t="str">
            <v>#.411</v>
          </cell>
        </row>
        <row r="3794">
          <cell r="A3794" t="str">
            <v>NA1524 인력굴착</v>
          </cell>
          <cell r="B3794" t="str">
            <v>추가굴착량</v>
          </cell>
          <cell r="C3794">
            <v>0</v>
          </cell>
          <cell r="D3794" t="str">
            <v>M3</v>
          </cell>
          <cell r="E3794">
            <v>0</v>
          </cell>
          <cell r="F3794">
            <v>0</v>
          </cell>
          <cell r="G3794">
            <v>0</v>
          </cell>
          <cell r="H3794">
            <v>0</v>
          </cell>
          <cell r="I3794">
            <v>0</v>
          </cell>
          <cell r="J3794">
            <v>0</v>
          </cell>
          <cell r="K3794">
            <v>0</v>
          </cell>
          <cell r="L3794">
            <v>0</v>
          </cell>
        </row>
        <row r="3795">
          <cell r="A3795" t="str">
            <v>NA1610  굴착,단면적 60~100M2</v>
          </cell>
          <cell r="B3795" t="str">
            <v>2차로,자연환기</v>
          </cell>
          <cell r="C3795">
            <v>0</v>
          </cell>
          <cell r="E3795">
            <v>0</v>
          </cell>
          <cell r="F3795">
            <v>0</v>
          </cell>
          <cell r="G3795">
            <v>0</v>
          </cell>
          <cell r="H3795">
            <v>0</v>
          </cell>
          <cell r="I3795">
            <v>0</v>
          </cell>
          <cell r="J3795">
            <v>0</v>
          </cell>
          <cell r="K3795">
            <v>0</v>
          </cell>
          <cell r="L3795">
            <v>0</v>
          </cell>
        </row>
        <row r="3796">
          <cell r="A3796" t="str">
            <v>NA1611 표준단면-1</v>
          </cell>
          <cell r="C3796">
            <v>0</v>
          </cell>
          <cell r="D3796" t="str">
            <v>M3</v>
          </cell>
          <cell r="E3796">
            <v>0</v>
          </cell>
          <cell r="F3796">
            <v>0</v>
          </cell>
          <cell r="G3796">
            <v>0</v>
          </cell>
          <cell r="H3796">
            <v>0</v>
          </cell>
          <cell r="I3796">
            <v>0</v>
          </cell>
          <cell r="J3796">
            <v>0</v>
          </cell>
          <cell r="K3796">
            <v>0</v>
          </cell>
          <cell r="L3796">
            <v>0</v>
          </cell>
        </row>
        <row r="3797">
          <cell r="A3797" t="str">
            <v>NA1612 표준단면-2</v>
          </cell>
          <cell r="C3797">
            <v>0</v>
          </cell>
          <cell r="D3797" t="str">
            <v>M3</v>
          </cell>
          <cell r="E3797">
            <v>0</v>
          </cell>
          <cell r="F3797">
            <v>0</v>
          </cell>
          <cell r="G3797">
            <v>0</v>
          </cell>
          <cell r="H3797">
            <v>0</v>
          </cell>
          <cell r="I3797">
            <v>0</v>
          </cell>
          <cell r="J3797">
            <v>0</v>
          </cell>
          <cell r="K3797">
            <v>0</v>
          </cell>
          <cell r="L3797">
            <v>0</v>
          </cell>
        </row>
        <row r="3798">
          <cell r="A3798" t="str">
            <v>NA1613 표준단면-3</v>
          </cell>
          <cell r="C3798">
            <v>0</v>
          </cell>
          <cell r="D3798" t="str">
            <v>M3</v>
          </cell>
          <cell r="E3798">
            <v>0</v>
          </cell>
          <cell r="F3798">
            <v>0</v>
          </cell>
          <cell r="G3798">
            <v>0</v>
          </cell>
          <cell r="H3798">
            <v>0</v>
          </cell>
          <cell r="I3798">
            <v>0</v>
          </cell>
          <cell r="J3798">
            <v>0</v>
          </cell>
          <cell r="K3798">
            <v>0</v>
          </cell>
          <cell r="L3798">
            <v>0</v>
          </cell>
        </row>
        <row r="3799">
          <cell r="A3799" t="str">
            <v>NA1614 표준단면-4</v>
          </cell>
          <cell r="C3799">
            <v>0</v>
          </cell>
          <cell r="D3799" t="str">
            <v>M3</v>
          </cell>
          <cell r="E3799">
            <v>0</v>
          </cell>
          <cell r="F3799">
            <v>0</v>
          </cell>
          <cell r="G3799">
            <v>0</v>
          </cell>
          <cell r="H3799">
            <v>0</v>
          </cell>
          <cell r="I3799">
            <v>0</v>
          </cell>
          <cell r="J3799">
            <v>0</v>
          </cell>
          <cell r="K3799">
            <v>0</v>
          </cell>
          <cell r="L3799">
            <v>0</v>
          </cell>
        </row>
        <row r="3800">
          <cell r="A3800" t="str">
            <v>NA1615 표준단면-5</v>
          </cell>
          <cell r="C3800">
            <v>0</v>
          </cell>
          <cell r="D3800" t="str">
            <v>M3</v>
          </cell>
          <cell r="E3800">
            <v>0</v>
          </cell>
          <cell r="F3800">
            <v>0</v>
          </cell>
          <cell r="G3800">
            <v>0</v>
          </cell>
          <cell r="H3800">
            <v>0</v>
          </cell>
          <cell r="I3800">
            <v>0</v>
          </cell>
          <cell r="J3800">
            <v>0</v>
          </cell>
          <cell r="K3800">
            <v>0</v>
          </cell>
          <cell r="L3800">
            <v>0</v>
          </cell>
        </row>
        <row r="3801">
          <cell r="A3801" t="str">
            <v>NA1616 표준단면-6</v>
          </cell>
          <cell r="C3801">
            <v>0</v>
          </cell>
          <cell r="D3801" t="str">
            <v>M3</v>
          </cell>
          <cell r="E3801">
            <v>0</v>
          </cell>
          <cell r="F3801">
            <v>0</v>
          </cell>
          <cell r="G3801">
            <v>0</v>
          </cell>
          <cell r="H3801">
            <v>0</v>
          </cell>
          <cell r="I3801">
            <v>0</v>
          </cell>
          <cell r="J3801">
            <v>0</v>
          </cell>
          <cell r="K3801">
            <v>0</v>
          </cell>
          <cell r="L3801">
            <v>0</v>
          </cell>
        </row>
        <row r="3802">
          <cell r="A3802" t="str">
            <v>NA1617 표준단면-RP-1</v>
          </cell>
          <cell r="C3802">
            <v>0</v>
          </cell>
          <cell r="D3802" t="str">
            <v>M3</v>
          </cell>
          <cell r="E3802">
            <v>0</v>
          </cell>
          <cell r="F3802">
            <v>0</v>
          </cell>
          <cell r="G3802">
            <v>0</v>
          </cell>
          <cell r="H3802">
            <v>0</v>
          </cell>
          <cell r="I3802">
            <v>0</v>
          </cell>
          <cell r="J3802">
            <v>0</v>
          </cell>
          <cell r="K3802">
            <v>0</v>
          </cell>
          <cell r="L3802">
            <v>0</v>
          </cell>
        </row>
        <row r="3803">
          <cell r="A3803" t="str">
            <v>NA1618 표준단면-RP-2</v>
          </cell>
          <cell r="C3803">
            <v>0</v>
          </cell>
          <cell r="D3803" t="str">
            <v>M3</v>
          </cell>
          <cell r="E3803">
            <v>0</v>
          </cell>
          <cell r="F3803">
            <v>0</v>
          </cell>
          <cell r="G3803">
            <v>0</v>
          </cell>
          <cell r="H3803">
            <v>0</v>
          </cell>
          <cell r="I3803">
            <v>0</v>
          </cell>
          <cell r="J3803">
            <v>0</v>
          </cell>
          <cell r="K3803">
            <v>0</v>
          </cell>
          <cell r="L3803">
            <v>0</v>
          </cell>
        </row>
        <row r="3804">
          <cell r="A3804" t="str">
            <v>NA1620  굴착,단면적 60~100M2</v>
          </cell>
          <cell r="B3804" t="str">
            <v>2차로,기계환기</v>
          </cell>
          <cell r="C3804">
            <v>0</v>
          </cell>
          <cell r="D3804" t="str">
            <v>M3</v>
          </cell>
          <cell r="E3804">
            <v>0</v>
          </cell>
          <cell r="F3804">
            <v>4791497310</v>
          </cell>
          <cell r="G3804">
            <v>0</v>
          </cell>
          <cell r="H3804">
            <v>5527118454</v>
          </cell>
          <cell r="I3804">
            <v>0</v>
          </cell>
          <cell r="J3804">
            <v>3754194404</v>
          </cell>
          <cell r="K3804">
            <v>0</v>
          </cell>
          <cell r="L3804">
            <v>14072810168</v>
          </cell>
        </row>
        <row r="3805">
          <cell r="A3805" t="str">
            <v>NA1621 표준단면-1</v>
          </cell>
          <cell r="C3805">
            <v>129993</v>
          </cell>
          <cell r="D3805" t="str">
            <v>M3</v>
          </cell>
          <cell r="E3805">
            <v>8635</v>
          </cell>
          <cell r="F3805">
            <v>1122489555</v>
          </cell>
          <cell r="G3805">
            <v>7001</v>
          </cell>
          <cell r="H3805">
            <v>910080993</v>
          </cell>
          <cell r="I3805">
            <v>6835</v>
          </cell>
          <cell r="J3805">
            <v>888502155</v>
          </cell>
          <cell r="K3805">
            <v>22471</v>
          </cell>
          <cell r="L3805">
            <v>2921072703</v>
          </cell>
          <cell r="M3805" t="str">
            <v>#.412</v>
          </cell>
        </row>
        <row r="3806">
          <cell r="A3806" t="str">
            <v>NA1622 표준단면-2</v>
          </cell>
          <cell r="C3806">
            <v>162429</v>
          </cell>
          <cell r="D3806" t="str">
            <v>M3</v>
          </cell>
          <cell r="E3806">
            <v>8253</v>
          </cell>
          <cell r="F3806">
            <v>1340526537</v>
          </cell>
          <cell r="G3806">
            <v>6766</v>
          </cell>
          <cell r="H3806">
            <v>1098994614</v>
          </cell>
          <cell r="I3806">
            <v>6119</v>
          </cell>
          <cell r="J3806">
            <v>993903051</v>
          </cell>
          <cell r="K3806">
            <v>21138</v>
          </cell>
          <cell r="L3806">
            <v>3433424202</v>
          </cell>
          <cell r="M3806" t="str">
            <v>#.413</v>
          </cell>
        </row>
        <row r="3807">
          <cell r="A3807" t="str">
            <v>NA1623 표준단면-3</v>
          </cell>
          <cell r="C3807">
            <v>101167</v>
          </cell>
          <cell r="D3807" t="str">
            <v>M3</v>
          </cell>
          <cell r="E3807">
            <v>9233</v>
          </cell>
          <cell r="F3807">
            <v>934074911</v>
          </cell>
          <cell r="G3807">
            <v>8047</v>
          </cell>
          <cell r="H3807">
            <v>814090849</v>
          </cell>
          <cell r="I3807">
            <v>6765</v>
          </cell>
          <cell r="J3807">
            <v>684394755</v>
          </cell>
          <cell r="K3807">
            <v>24045</v>
          </cell>
          <cell r="L3807">
            <v>2432560515</v>
          </cell>
          <cell r="M3807" t="str">
            <v>#.414</v>
          </cell>
        </row>
        <row r="3808">
          <cell r="A3808" t="str">
            <v>NA1624 표준단면-4</v>
          </cell>
          <cell r="C3808">
            <v>42241</v>
          </cell>
          <cell r="D3808" t="str">
            <v>M3</v>
          </cell>
          <cell r="E3808">
            <v>9369</v>
          </cell>
          <cell r="F3808">
            <v>395755929</v>
          </cell>
          <cell r="G3808">
            <v>12133</v>
          </cell>
          <cell r="H3808">
            <v>512510053</v>
          </cell>
          <cell r="I3808">
            <v>7801</v>
          </cell>
          <cell r="J3808">
            <v>329522041</v>
          </cell>
          <cell r="K3808">
            <v>29303</v>
          </cell>
          <cell r="L3808">
            <v>1237788023</v>
          </cell>
          <cell r="M3808" t="str">
            <v>#.415</v>
          </cell>
        </row>
        <row r="3809">
          <cell r="A3809" t="str">
            <v>NA1625 표준단면-5</v>
          </cell>
          <cell r="C3809">
            <v>30569</v>
          </cell>
          <cell r="D3809" t="str">
            <v>M3</v>
          </cell>
          <cell r="E3809">
            <v>9738</v>
          </cell>
          <cell r="F3809">
            <v>297680922</v>
          </cell>
          <cell r="G3809">
            <v>21887</v>
          </cell>
          <cell r="H3809">
            <v>669063703</v>
          </cell>
          <cell r="I3809">
            <v>8873</v>
          </cell>
          <cell r="J3809">
            <v>271238737</v>
          </cell>
          <cell r="K3809">
            <v>40498</v>
          </cell>
          <cell r="L3809">
            <v>1237983362</v>
          </cell>
          <cell r="M3809" t="str">
            <v>#.416</v>
          </cell>
        </row>
        <row r="3810">
          <cell r="A3810" t="str">
            <v>NA1626 표준단면-6</v>
          </cell>
          <cell r="C3810">
            <v>25886</v>
          </cell>
          <cell r="D3810" t="str">
            <v>M3</v>
          </cell>
          <cell r="E3810">
            <v>10283</v>
          </cell>
          <cell r="F3810">
            <v>266185738</v>
          </cell>
          <cell r="G3810">
            <v>25634</v>
          </cell>
          <cell r="H3810">
            <v>663561724</v>
          </cell>
          <cell r="I3810">
            <v>9629</v>
          </cell>
          <cell r="J3810">
            <v>249256294</v>
          </cell>
          <cell r="K3810">
            <v>45546</v>
          </cell>
          <cell r="L3810">
            <v>1179003756</v>
          </cell>
          <cell r="M3810" t="str">
            <v>#.417</v>
          </cell>
        </row>
        <row r="3811">
          <cell r="A3811" t="str">
            <v>NA1627 표준단면-6-1</v>
          </cell>
          <cell r="C3811">
            <v>6305</v>
          </cell>
          <cell r="D3811" t="str">
            <v>M3</v>
          </cell>
          <cell r="E3811">
            <v>3558</v>
          </cell>
          <cell r="F3811">
            <v>22433190</v>
          </cell>
          <cell r="G3811">
            <v>71362</v>
          </cell>
          <cell r="H3811">
            <v>449937410</v>
          </cell>
          <cell r="I3811">
            <v>3946</v>
          </cell>
          <cell r="J3811">
            <v>24879530</v>
          </cell>
          <cell r="K3811">
            <v>78866</v>
          </cell>
          <cell r="L3811">
            <v>497250130</v>
          </cell>
          <cell r="M3811" t="str">
            <v>#.418</v>
          </cell>
        </row>
        <row r="3812">
          <cell r="A3812" t="str">
            <v>NA1628 표준단면-RP-1</v>
          </cell>
          <cell r="C3812">
            <v>34404</v>
          </cell>
          <cell r="D3812" t="str">
            <v>M3</v>
          </cell>
          <cell r="E3812">
            <v>9256</v>
          </cell>
          <cell r="F3812">
            <v>318443424</v>
          </cell>
          <cell r="G3812">
            <v>8055</v>
          </cell>
          <cell r="H3812">
            <v>277124220</v>
          </cell>
          <cell r="I3812">
            <v>6840</v>
          </cell>
          <cell r="J3812">
            <v>235323360</v>
          </cell>
          <cell r="K3812">
            <v>24151</v>
          </cell>
          <cell r="L3812">
            <v>830891004</v>
          </cell>
          <cell r="M3812" t="str">
            <v>#.419</v>
          </cell>
        </row>
        <row r="3813">
          <cell r="A3813" t="str">
            <v>NA1629 표준단면-RP-2</v>
          </cell>
          <cell r="C3813">
            <v>7743</v>
          </cell>
          <cell r="D3813" t="str">
            <v>M3</v>
          </cell>
          <cell r="E3813">
            <v>12128</v>
          </cell>
          <cell r="F3813">
            <v>93907104</v>
          </cell>
          <cell r="G3813">
            <v>17016</v>
          </cell>
          <cell r="H3813">
            <v>131754888</v>
          </cell>
          <cell r="I3813">
            <v>9967</v>
          </cell>
          <cell r="J3813">
            <v>77174481</v>
          </cell>
          <cell r="K3813">
            <v>39111</v>
          </cell>
          <cell r="L3813">
            <v>302836473</v>
          </cell>
          <cell r="M3813" t="str">
            <v>#.420</v>
          </cell>
        </row>
        <row r="3814">
          <cell r="A3814" t="str">
            <v>NA1523 인력굴착</v>
          </cell>
          <cell r="B3814" t="str">
            <v>추가굴착량</v>
          </cell>
          <cell r="C3814">
            <v>0</v>
          </cell>
          <cell r="D3814" t="str">
            <v>M3</v>
          </cell>
          <cell r="E3814">
            <v>0</v>
          </cell>
          <cell r="F3814">
            <v>0</v>
          </cell>
          <cell r="G3814">
            <v>0</v>
          </cell>
          <cell r="H3814">
            <v>0</v>
          </cell>
          <cell r="I3814">
            <v>0</v>
          </cell>
          <cell r="J3814">
            <v>0</v>
          </cell>
          <cell r="K3814">
            <v>0</v>
          </cell>
          <cell r="L3814">
            <v>0</v>
          </cell>
        </row>
        <row r="3815">
          <cell r="A3815" t="str">
            <v>NA1630  굴착,단면적 60~100M2</v>
          </cell>
          <cell r="B3815" t="str">
            <v>3 ARCH,본선</v>
          </cell>
          <cell r="C3815">
            <v>0</v>
          </cell>
          <cell r="E3815">
            <v>0</v>
          </cell>
          <cell r="F3815">
            <v>0</v>
          </cell>
          <cell r="G3815">
            <v>0</v>
          </cell>
          <cell r="H3815">
            <v>0</v>
          </cell>
          <cell r="I3815">
            <v>0</v>
          </cell>
          <cell r="J3815">
            <v>0</v>
          </cell>
          <cell r="K3815">
            <v>0</v>
          </cell>
          <cell r="L3815">
            <v>0</v>
          </cell>
        </row>
        <row r="3816">
          <cell r="A3816" t="str">
            <v>NA1631 표준단면-1</v>
          </cell>
          <cell r="C3816">
            <v>0</v>
          </cell>
          <cell r="D3816" t="str">
            <v>M3</v>
          </cell>
          <cell r="E3816">
            <v>0</v>
          </cell>
          <cell r="F3816">
            <v>0</v>
          </cell>
          <cell r="G3816">
            <v>0</v>
          </cell>
          <cell r="H3816">
            <v>0</v>
          </cell>
          <cell r="I3816">
            <v>0</v>
          </cell>
          <cell r="J3816">
            <v>0</v>
          </cell>
          <cell r="K3816">
            <v>0</v>
          </cell>
          <cell r="L3816">
            <v>0</v>
          </cell>
        </row>
        <row r="3817">
          <cell r="A3817" t="str">
            <v>NA1632 표준단면-2</v>
          </cell>
          <cell r="C3817">
            <v>0</v>
          </cell>
          <cell r="D3817" t="str">
            <v>M3</v>
          </cell>
          <cell r="E3817">
            <v>0</v>
          </cell>
          <cell r="F3817">
            <v>0</v>
          </cell>
          <cell r="G3817">
            <v>0</v>
          </cell>
          <cell r="H3817">
            <v>0</v>
          </cell>
          <cell r="I3817">
            <v>0</v>
          </cell>
          <cell r="J3817">
            <v>0</v>
          </cell>
          <cell r="K3817">
            <v>0</v>
          </cell>
          <cell r="L3817">
            <v>0</v>
          </cell>
        </row>
        <row r="3818">
          <cell r="A3818" t="str">
            <v>NA1633 표준단면-3</v>
          </cell>
          <cell r="C3818">
            <v>0</v>
          </cell>
          <cell r="D3818" t="str">
            <v>M3</v>
          </cell>
          <cell r="E3818">
            <v>0</v>
          </cell>
          <cell r="F3818">
            <v>0</v>
          </cell>
          <cell r="G3818">
            <v>0</v>
          </cell>
          <cell r="H3818">
            <v>0</v>
          </cell>
          <cell r="I3818">
            <v>0</v>
          </cell>
          <cell r="J3818">
            <v>0</v>
          </cell>
          <cell r="K3818">
            <v>0</v>
          </cell>
          <cell r="L3818">
            <v>0</v>
          </cell>
        </row>
        <row r="3819">
          <cell r="A3819" t="str">
            <v>NA1634 표준단면-4</v>
          </cell>
          <cell r="C3819">
            <v>0</v>
          </cell>
          <cell r="D3819" t="str">
            <v>M3</v>
          </cell>
          <cell r="E3819">
            <v>0</v>
          </cell>
          <cell r="F3819">
            <v>0</v>
          </cell>
          <cell r="G3819">
            <v>0</v>
          </cell>
          <cell r="H3819">
            <v>0</v>
          </cell>
          <cell r="I3819">
            <v>0</v>
          </cell>
          <cell r="J3819">
            <v>0</v>
          </cell>
          <cell r="K3819">
            <v>0</v>
          </cell>
          <cell r="L3819">
            <v>0</v>
          </cell>
        </row>
        <row r="3820">
          <cell r="A3820" t="str">
            <v>NA1635 표준단면-5</v>
          </cell>
          <cell r="C3820">
            <v>0</v>
          </cell>
          <cell r="D3820" t="str">
            <v>M3</v>
          </cell>
          <cell r="E3820">
            <v>0</v>
          </cell>
          <cell r="F3820">
            <v>0</v>
          </cell>
          <cell r="G3820">
            <v>0</v>
          </cell>
          <cell r="H3820">
            <v>0</v>
          </cell>
          <cell r="I3820">
            <v>0</v>
          </cell>
          <cell r="J3820">
            <v>0</v>
          </cell>
          <cell r="K3820">
            <v>0</v>
          </cell>
          <cell r="L3820">
            <v>0</v>
          </cell>
        </row>
        <row r="3821">
          <cell r="A3821" t="str">
            <v>NA1800  기술사용료</v>
          </cell>
          <cell r="C3821">
            <v>0</v>
          </cell>
          <cell r="D3821" t="str">
            <v>SUM</v>
          </cell>
          <cell r="E3821">
            <v>0</v>
          </cell>
          <cell r="F3821">
            <v>0</v>
          </cell>
          <cell r="G3821">
            <v>0</v>
          </cell>
          <cell r="H3821">
            <v>0</v>
          </cell>
          <cell r="I3821">
            <v>0</v>
          </cell>
          <cell r="J3821">
            <v>0</v>
          </cell>
          <cell r="K3821">
            <v>0</v>
          </cell>
          <cell r="L3821">
            <v>0</v>
          </cell>
        </row>
        <row r="3822">
          <cell r="A3822" t="str">
            <v>NG  보강 및 안정</v>
          </cell>
          <cell r="C3822">
            <v>0</v>
          </cell>
          <cell r="E3822">
            <v>0</v>
          </cell>
          <cell r="F3822">
            <v>2291080644</v>
          </cell>
          <cell r="G3822">
            <v>0</v>
          </cell>
          <cell r="H3822">
            <v>4067556014</v>
          </cell>
          <cell r="I3822">
            <v>0</v>
          </cell>
          <cell r="J3822">
            <v>1716548226</v>
          </cell>
          <cell r="K3822">
            <v>0</v>
          </cell>
          <cell r="L3822">
            <v>8075184884</v>
          </cell>
        </row>
        <row r="3823">
          <cell r="A3823" t="str">
            <v>NG1000  락볼트설치</v>
          </cell>
          <cell r="C3823">
            <v>0</v>
          </cell>
          <cell r="E3823">
            <v>0</v>
          </cell>
          <cell r="F3823">
            <v>825945269</v>
          </cell>
          <cell r="G3823">
            <v>0</v>
          </cell>
          <cell r="H3823">
            <v>1908496144</v>
          </cell>
          <cell r="I3823">
            <v>0</v>
          </cell>
          <cell r="J3823">
            <v>554021754</v>
          </cell>
          <cell r="K3823">
            <v>0</v>
          </cell>
          <cell r="L3823">
            <v>3288463167</v>
          </cell>
        </row>
        <row r="3824">
          <cell r="A3824" t="str">
            <v>NG1100  상부,레진형</v>
          </cell>
          <cell r="C3824">
            <v>0</v>
          </cell>
          <cell r="E3824">
            <v>0</v>
          </cell>
          <cell r="F3824">
            <v>489085265</v>
          </cell>
          <cell r="G3824">
            <v>0</v>
          </cell>
          <cell r="H3824">
            <v>1128537158</v>
          </cell>
          <cell r="I3824">
            <v>0</v>
          </cell>
          <cell r="J3824">
            <v>339198576</v>
          </cell>
          <cell r="K3824">
            <v>0</v>
          </cell>
          <cell r="L3824">
            <v>1956820999</v>
          </cell>
        </row>
        <row r="3825">
          <cell r="A3825" t="str">
            <v>NG1101 2차로,자연환기</v>
          </cell>
          <cell r="C3825">
            <v>0</v>
          </cell>
          <cell r="E3825">
            <v>0</v>
          </cell>
          <cell r="F3825">
            <v>0</v>
          </cell>
          <cell r="G3825">
            <v>0</v>
          </cell>
          <cell r="H3825">
            <v>0</v>
          </cell>
          <cell r="I3825">
            <v>0</v>
          </cell>
          <cell r="J3825">
            <v>0</v>
          </cell>
          <cell r="K3825">
            <v>0</v>
          </cell>
          <cell r="L3825">
            <v>0</v>
          </cell>
        </row>
        <row r="3826">
          <cell r="A3826" t="str">
            <v>NG1133  상부, L=3.0M</v>
          </cell>
          <cell r="C3826">
            <v>0</v>
          </cell>
          <cell r="D3826" t="str">
            <v>NR</v>
          </cell>
          <cell r="E3826">
            <v>0</v>
          </cell>
          <cell r="F3826">
            <v>0</v>
          </cell>
          <cell r="G3826">
            <v>0</v>
          </cell>
          <cell r="H3826">
            <v>0</v>
          </cell>
          <cell r="I3826">
            <v>0</v>
          </cell>
          <cell r="J3826">
            <v>0</v>
          </cell>
          <cell r="K3826">
            <v>0</v>
          </cell>
          <cell r="L3826">
            <v>0</v>
          </cell>
        </row>
        <row r="3827">
          <cell r="A3827" t="str">
            <v>NG1153  상부, L=4.0M</v>
          </cell>
          <cell r="C3827">
            <v>0</v>
          </cell>
          <cell r="D3827" t="str">
            <v>NR</v>
          </cell>
          <cell r="E3827">
            <v>0</v>
          </cell>
          <cell r="F3827">
            <v>0</v>
          </cell>
          <cell r="G3827">
            <v>0</v>
          </cell>
          <cell r="H3827">
            <v>0</v>
          </cell>
          <cell r="I3827">
            <v>0</v>
          </cell>
          <cell r="J3827">
            <v>0</v>
          </cell>
          <cell r="K3827">
            <v>0</v>
          </cell>
          <cell r="L3827">
            <v>0</v>
          </cell>
        </row>
        <row r="3828">
          <cell r="A3828" t="str">
            <v>NG1173  상부, L=5.0M</v>
          </cell>
          <cell r="C3828">
            <v>0</v>
          </cell>
          <cell r="D3828" t="str">
            <v>NR</v>
          </cell>
          <cell r="E3828">
            <v>0</v>
          </cell>
          <cell r="F3828">
            <v>0</v>
          </cell>
          <cell r="G3828">
            <v>0</v>
          </cell>
          <cell r="H3828">
            <v>0</v>
          </cell>
          <cell r="I3828">
            <v>0</v>
          </cell>
          <cell r="J3828">
            <v>0</v>
          </cell>
          <cell r="K3828">
            <v>0</v>
          </cell>
          <cell r="L3828">
            <v>0</v>
          </cell>
        </row>
        <row r="3829">
          <cell r="A3829" t="str">
            <v>NG1102 2차로,기계환기</v>
          </cell>
          <cell r="C3829">
            <v>0</v>
          </cell>
          <cell r="E3829">
            <v>0</v>
          </cell>
          <cell r="F3829">
            <v>489085265</v>
          </cell>
          <cell r="G3829">
            <v>0</v>
          </cell>
          <cell r="H3829">
            <v>1128537158</v>
          </cell>
          <cell r="I3829">
            <v>0</v>
          </cell>
          <cell r="J3829">
            <v>339198576</v>
          </cell>
          <cell r="K3829">
            <v>0</v>
          </cell>
          <cell r="L3829">
            <v>1956820999</v>
          </cell>
        </row>
        <row r="3830">
          <cell r="A3830" t="str">
            <v>NG1134  상부, L=3.0M</v>
          </cell>
          <cell r="C3830">
            <v>7981</v>
          </cell>
          <cell r="D3830" t="str">
            <v>NR</v>
          </cell>
          <cell r="E3830">
            <v>17695</v>
          </cell>
          <cell r="F3830">
            <v>141223795</v>
          </cell>
          <cell r="G3830">
            <v>57114</v>
          </cell>
          <cell r="H3830">
            <v>455826834</v>
          </cell>
          <cell r="I3830">
            <v>13182</v>
          </cell>
          <cell r="J3830">
            <v>105205542</v>
          </cell>
          <cell r="K3830">
            <v>87991</v>
          </cell>
          <cell r="L3830">
            <v>702256171</v>
          </cell>
          <cell r="M3830" t="str">
            <v>#.421</v>
          </cell>
        </row>
        <row r="3831">
          <cell r="A3831" t="str">
            <v>NG1154  상부, L=4.0M</v>
          </cell>
          <cell r="C3831">
            <v>15719</v>
          </cell>
          <cell r="D3831" t="str">
            <v>NR</v>
          </cell>
          <cell r="E3831">
            <v>22130</v>
          </cell>
          <cell r="F3831">
            <v>347861470</v>
          </cell>
          <cell r="G3831">
            <v>42796</v>
          </cell>
          <cell r="H3831">
            <v>672710324</v>
          </cell>
          <cell r="I3831">
            <v>14886</v>
          </cell>
          <cell r="J3831">
            <v>233993034</v>
          </cell>
          <cell r="K3831">
            <v>79812</v>
          </cell>
          <cell r="L3831">
            <v>1254564828</v>
          </cell>
          <cell r="M3831" t="str">
            <v>#.422</v>
          </cell>
        </row>
        <row r="3832">
          <cell r="A3832" t="str">
            <v>NG1174  상부, L=5.0M</v>
          </cell>
          <cell r="C3832">
            <v>0</v>
          </cell>
          <cell r="D3832" t="str">
            <v>NR</v>
          </cell>
          <cell r="E3832">
            <v>0</v>
          </cell>
          <cell r="F3832">
            <v>0</v>
          </cell>
          <cell r="G3832">
            <v>0</v>
          </cell>
          <cell r="H3832">
            <v>0</v>
          </cell>
          <cell r="I3832">
            <v>0</v>
          </cell>
          <cell r="J3832">
            <v>0</v>
          </cell>
          <cell r="K3832">
            <v>0</v>
          </cell>
          <cell r="L3832">
            <v>0</v>
          </cell>
        </row>
        <row r="3833">
          <cell r="A3833" t="str">
            <v>NG1103 3ARCH 본선</v>
          </cell>
          <cell r="C3833">
            <v>0</v>
          </cell>
          <cell r="E3833">
            <v>0</v>
          </cell>
          <cell r="F3833">
            <v>0</v>
          </cell>
          <cell r="G3833">
            <v>0</v>
          </cell>
          <cell r="H3833">
            <v>0</v>
          </cell>
          <cell r="I3833">
            <v>0</v>
          </cell>
          <cell r="J3833">
            <v>0</v>
          </cell>
          <cell r="K3833">
            <v>0</v>
          </cell>
          <cell r="L3833">
            <v>0</v>
          </cell>
        </row>
        <row r="3834">
          <cell r="A3834" t="str">
            <v>NG1135  상부, L=3.0M</v>
          </cell>
          <cell r="C3834">
            <v>0</v>
          </cell>
          <cell r="D3834" t="str">
            <v>NR</v>
          </cell>
          <cell r="E3834">
            <v>0</v>
          </cell>
          <cell r="F3834">
            <v>0</v>
          </cell>
          <cell r="G3834">
            <v>0</v>
          </cell>
          <cell r="H3834">
            <v>0</v>
          </cell>
          <cell r="I3834">
            <v>0</v>
          </cell>
          <cell r="J3834">
            <v>0</v>
          </cell>
          <cell r="K3834">
            <v>0</v>
          </cell>
          <cell r="L3834">
            <v>0</v>
          </cell>
        </row>
        <row r="3835">
          <cell r="A3835" t="str">
            <v>NG1155  상부, L=4.0M</v>
          </cell>
          <cell r="C3835">
            <v>0</v>
          </cell>
          <cell r="D3835" t="str">
            <v>NR</v>
          </cell>
          <cell r="E3835">
            <v>0</v>
          </cell>
          <cell r="F3835">
            <v>0</v>
          </cell>
          <cell r="G3835">
            <v>0</v>
          </cell>
          <cell r="H3835">
            <v>0</v>
          </cell>
          <cell r="I3835">
            <v>0</v>
          </cell>
          <cell r="J3835">
            <v>0</v>
          </cell>
          <cell r="K3835">
            <v>0</v>
          </cell>
          <cell r="L3835">
            <v>0</v>
          </cell>
        </row>
        <row r="3836">
          <cell r="A3836" t="str">
            <v>NG1175  상부, L=5.0M</v>
          </cell>
          <cell r="C3836">
            <v>0</v>
          </cell>
          <cell r="D3836" t="str">
            <v>NR</v>
          </cell>
          <cell r="E3836">
            <v>0</v>
          </cell>
          <cell r="F3836">
            <v>0</v>
          </cell>
          <cell r="G3836">
            <v>0</v>
          </cell>
          <cell r="H3836">
            <v>0</v>
          </cell>
          <cell r="I3836">
            <v>0</v>
          </cell>
          <cell r="J3836">
            <v>0</v>
          </cell>
          <cell r="K3836">
            <v>0</v>
          </cell>
          <cell r="L3836">
            <v>0</v>
          </cell>
        </row>
        <row r="3837">
          <cell r="A3837" t="str">
            <v>NG1104 3ARCH 중앙</v>
          </cell>
          <cell r="C3837">
            <v>0</v>
          </cell>
          <cell r="E3837">
            <v>0</v>
          </cell>
          <cell r="F3837">
            <v>0</v>
          </cell>
          <cell r="G3837">
            <v>0</v>
          </cell>
          <cell r="H3837">
            <v>0</v>
          </cell>
          <cell r="I3837">
            <v>0</v>
          </cell>
          <cell r="J3837">
            <v>0</v>
          </cell>
          <cell r="K3837">
            <v>0</v>
          </cell>
          <cell r="L3837">
            <v>0</v>
          </cell>
        </row>
        <row r="3838">
          <cell r="A3838" t="str">
            <v>NG1136  상부, L=3.0M</v>
          </cell>
          <cell r="C3838">
            <v>0</v>
          </cell>
          <cell r="D3838" t="str">
            <v>NR</v>
          </cell>
          <cell r="E3838">
            <v>0</v>
          </cell>
          <cell r="F3838">
            <v>0</v>
          </cell>
          <cell r="G3838">
            <v>0</v>
          </cell>
          <cell r="H3838">
            <v>0</v>
          </cell>
          <cell r="I3838">
            <v>0</v>
          </cell>
          <cell r="J3838">
            <v>0</v>
          </cell>
          <cell r="K3838">
            <v>0</v>
          </cell>
          <cell r="L3838">
            <v>0</v>
          </cell>
        </row>
        <row r="3839">
          <cell r="A3839" t="str">
            <v>NG1156  상부, L=4.0M</v>
          </cell>
          <cell r="C3839">
            <v>0</v>
          </cell>
          <cell r="D3839" t="str">
            <v>NR</v>
          </cell>
          <cell r="E3839">
            <v>0</v>
          </cell>
          <cell r="F3839">
            <v>0</v>
          </cell>
          <cell r="G3839">
            <v>0</v>
          </cell>
          <cell r="H3839">
            <v>0</v>
          </cell>
          <cell r="I3839">
            <v>0</v>
          </cell>
          <cell r="J3839">
            <v>0</v>
          </cell>
          <cell r="K3839">
            <v>0</v>
          </cell>
          <cell r="L3839">
            <v>0</v>
          </cell>
        </row>
        <row r="3840">
          <cell r="A3840" t="str">
            <v>NG1176  상부, L=5.0M</v>
          </cell>
          <cell r="C3840">
            <v>0</v>
          </cell>
          <cell r="D3840" t="str">
            <v>NR</v>
          </cell>
          <cell r="E3840">
            <v>0</v>
          </cell>
          <cell r="F3840">
            <v>0</v>
          </cell>
          <cell r="G3840">
            <v>0</v>
          </cell>
          <cell r="H3840">
            <v>0</v>
          </cell>
          <cell r="I3840">
            <v>0</v>
          </cell>
          <cell r="J3840">
            <v>0</v>
          </cell>
          <cell r="K3840">
            <v>0</v>
          </cell>
          <cell r="L3840">
            <v>0</v>
          </cell>
        </row>
        <row r="3841">
          <cell r="A3841" t="str">
            <v>NG1200  하부,레진형</v>
          </cell>
          <cell r="C3841">
            <v>0</v>
          </cell>
          <cell r="E3841">
            <v>0</v>
          </cell>
          <cell r="F3841">
            <v>220377542</v>
          </cell>
          <cell r="G3841">
            <v>0</v>
          </cell>
          <cell r="H3841">
            <v>750936648</v>
          </cell>
          <cell r="I3841">
            <v>0</v>
          </cell>
          <cell r="J3841">
            <v>173178588</v>
          </cell>
          <cell r="K3841">
            <v>0</v>
          </cell>
          <cell r="L3841">
            <v>1144492778</v>
          </cell>
        </row>
        <row r="3842">
          <cell r="A3842" t="str">
            <v>NG1201 2차로</v>
          </cell>
          <cell r="C3842">
            <v>0</v>
          </cell>
          <cell r="E3842">
            <v>0</v>
          </cell>
          <cell r="F3842">
            <v>0</v>
          </cell>
          <cell r="G3842">
            <v>0</v>
          </cell>
          <cell r="H3842">
            <v>0</v>
          </cell>
          <cell r="I3842">
            <v>0</v>
          </cell>
          <cell r="J3842">
            <v>0</v>
          </cell>
          <cell r="K3842">
            <v>0</v>
          </cell>
          <cell r="L3842">
            <v>0</v>
          </cell>
        </row>
        <row r="3843">
          <cell r="A3843" t="str">
            <v>NG1233  하부, L=3.0M</v>
          </cell>
          <cell r="C3843">
            <v>0</v>
          </cell>
          <cell r="D3843" t="str">
            <v>NR</v>
          </cell>
          <cell r="E3843">
            <v>0</v>
          </cell>
          <cell r="F3843">
            <v>0</v>
          </cell>
          <cell r="G3843">
            <v>0</v>
          </cell>
          <cell r="H3843">
            <v>0</v>
          </cell>
          <cell r="I3843">
            <v>0</v>
          </cell>
          <cell r="J3843">
            <v>0</v>
          </cell>
          <cell r="K3843">
            <v>0</v>
          </cell>
          <cell r="L3843">
            <v>0</v>
          </cell>
        </row>
        <row r="3844">
          <cell r="A3844" t="str">
            <v>NG1253  하부, L=4.0M</v>
          </cell>
          <cell r="C3844">
            <v>0</v>
          </cell>
          <cell r="D3844" t="str">
            <v>NR</v>
          </cell>
          <cell r="E3844">
            <v>0</v>
          </cell>
          <cell r="F3844">
            <v>0</v>
          </cell>
          <cell r="G3844">
            <v>0</v>
          </cell>
          <cell r="H3844">
            <v>0</v>
          </cell>
          <cell r="I3844">
            <v>0</v>
          </cell>
          <cell r="J3844">
            <v>0</v>
          </cell>
          <cell r="K3844">
            <v>0</v>
          </cell>
          <cell r="L3844">
            <v>0</v>
          </cell>
        </row>
        <row r="3845">
          <cell r="A3845" t="str">
            <v>NG1273  하부, L=5.0M</v>
          </cell>
          <cell r="C3845">
            <v>0</v>
          </cell>
          <cell r="D3845" t="str">
            <v>NR</v>
          </cell>
          <cell r="E3845">
            <v>0</v>
          </cell>
          <cell r="F3845">
            <v>0</v>
          </cell>
          <cell r="G3845">
            <v>0</v>
          </cell>
          <cell r="H3845">
            <v>0</v>
          </cell>
          <cell r="I3845">
            <v>0</v>
          </cell>
          <cell r="J3845">
            <v>0</v>
          </cell>
          <cell r="K3845">
            <v>0</v>
          </cell>
          <cell r="L3845">
            <v>0</v>
          </cell>
        </row>
        <row r="3846">
          <cell r="A3846" t="str">
            <v>NG1202 2차로,기계환기</v>
          </cell>
          <cell r="C3846">
            <v>0</v>
          </cell>
          <cell r="E3846">
            <v>0</v>
          </cell>
          <cell r="F3846">
            <v>220377542</v>
          </cell>
          <cell r="G3846">
            <v>0</v>
          </cell>
          <cell r="H3846">
            <v>750936648</v>
          </cell>
          <cell r="I3846">
            <v>0</v>
          </cell>
          <cell r="J3846">
            <v>173178588</v>
          </cell>
          <cell r="K3846">
            <v>0</v>
          </cell>
          <cell r="L3846">
            <v>1144492778</v>
          </cell>
        </row>
        <row r="3847">
          <cell r="A3847" t="str">
            <v>NG1234  하부, L=3.0M</v>
          </cell>
          <cell r="C3847">
            <v>0</v>
          </cell>
          <cell r="D3847" t="str">
            <v>NR</v>
          </cell>
          <cell r="E3847">
            <v>0</v>
          </cell>
          <cell r="F3847">
            <v>0</v>
          </cell>
          <cell r="G3847">
            <v>0</v>
          </cell>
          <cell r="H3847">
            <v>0</v>
          </cell>
          <cell r="I3847">
            <v>0</v>
          </cell>
          <cell r="J3847">
            <v>0</v>
          </cell>
          <cell r="K3847">
            <v>0</v>
          </cell>
          <cell r="L3847">
            <v>0</v>
          </cell>
        </row>
        <row r="3848">
          <cell r="A3848" t="str">
            <v>NG1254  하부, L=4.0M</v>
          </cell>
          <cell r="C3848">
            <v>9922</v>
          </cell>
          <cell r="D3848" t="str">
            <v>NR</v>
          </cell>
          <cell r="E3848">
            <v>22211</v>
          </cell>
          <cell r="F3848">
            <v>220377542</v>
          </cell>
          <cell r="G3848">
            <v>75684</v>
          </cell>
          <cell r="H3848">
            <v>750936648</v>
          </cell>
          <cell r="I3848">
            <v>17454</v>
          </cell>
          <cell r="J3848">
            <v>173178588</v>
          </cell>
          <cell r="K3848">
            <v>115349</v>
          </cell>
          <cell r="L3848">
            <v>1144492778</v>
          </cell>
          <cell r="M3848" t="str">
            <v>#.423</v>
          </cell>
        </row>
        <row r="3849">
          <cell r="A3849" t="str">
            <v>NG1274  하부, L=5.0M</v>
          </cell>
          <cell r="C3849">
            <v>0</v>
          </cell>
          <cell r="D3849" t="str">
            <v>NR</v>
          </cell>
          <cell r="E3849">
            <v>0</v>
          </cell>
          <cell r="F3849">
            <v>0</v>
          </cell>
          <cell r="G3849">
            <v>0</v>
          </cell>
          <cell r="H3849">
            <v>0</v>
          </cell>
          <cell r="I3849">
            <v>0</v>
          </cell>
          <cell r="J3849">
            <v>0</v>
          </cell>
          <cell r="K3849">
            <v>0</v>
          </cell>
          <cell r="L3849">
            <v>0</v>
          </cell>
        </row>
        <row r="3850">
          <cell r="A3850" t="str">
            <v>NG1203 3ARCH 본선</v>
          </cell>
          <cell r="C3850">
            <v>0</v>
          </cell>
          <cell r="E3850">
            <v>0</v>
          </cell>
          <cell r="F3850">
            <v>0</v>
          </cell>
          <cell r="G3850">
            <v>0</v>
          </cell>
          <cell r="H3850">
            <v>0</v>
          </cell>
          <cell r="I3850">
            <v>0</v>
          </cell>
          <cell r="J3850">
            <v>0</v>
          </cell>
          <cell r="K3850">
            <v>0</v>
          </cell>
          <cell r="L3850">
            <v>0</v>
          </cell>
        </row>
        <row r="3851">
          <cell r="A3851" t="str">
            <v>NG1235  하부, L=3.0M</v>
          </cell>
          <cell r="C3851">
            <v>0</v>
          </cell>
          <cell r="D3851" t="str">
            <v>NR</v>
          </cell>
          <cell r="E3851">
            <v>0</v>
          </cell>
          <cell r="F3851">
            <v>0</v>
          </cell>
          <cell r="G3851">
            <v>0</v>
          </cell>
          <cell r="H3851">
            <v>0</v>
          </cell>
          <cell r="I3851">
            <v>0</v>
          </cell>
          <cell r="J3851">
            <v>0</v>
          </cell>
          <cell r="K3851">
            <v>0</v>
          </cell>
          <cell r="L3851">
            <v>0</v>
          </cell>
        </row>
        <row r="3852">
          <cell r="A3852" t="str">
            <v>NG1255  하부, L=4.0M</v>
          </cell>
          <cell r="C3852">
            <v>0</v>
          </cell>
          <cell r="D3852" t="str">
            <v>NR</v>
          </cell>
          <cell r="E3852">
            <v>0</v>
          </cell>
          <cell r="F3852">
            <v>0</v>
          </cell>
          <cell r="G3852">
            <v>0</v>
          </cell>
          <cell r="H3852">
            <v>0</v>
          </cell>
          <cell r="I3852">
            <v>0</v>
          </cell>
          <cell r="J3852">
            <v>0</v>
          </cell>
          <cell r="K3852">
            <v>0</v>
          </cell>
          <cell r="L3852">
            <v>0</v>
          </cell>
        </row>
        <row r="3853">
          <cell r="A3853" t="str">
            <v>NG1275  하부, L=5.0M</v>
          </cell>
          <cell r="C3853">
            <v>0</v>
          </cell>
          <cell r="D3853" t="str">
            <v>NR</v>
          </cell>
          <cell r="E3853">
            <v>0</v>
          </cell>
          <cell r="F3853">
            <v>0</v>
          </cell>
          <cell r="G3853">
            <v>0</v>
          </cell>
          <cell r="H3853">
            <v>0</v>
          </cell>
          <cell r="I3853">
            <v>0</v>
          </cell>
          <cell r="J3853">
            <v>0</v>
          </cell>
          <cell r="K3853">
            <v>0</v>
          </cell>
          <cell r="L3853">
            <v>0</v>
          </cell>
        </row>
        <row r="3854">
          <cell r="A3854" t="str">
            <v>NG1204 3ARCH 중앙</v>
          </cell>
          <cell r="C3854">
            <v>0</v>
          </cell>
          <cell r="E3854">
            <v>0</v>
          </cell>
          <cell r="F3854">
            <v>0</v>
          </cell>
          <cell r="G3854">
            <v>0</v>
          </cell>
          <cell r="H3854">
            <v>0</v>
          </cell>
          <cell r="I3854">
            <v>0</v>
          </cell>
          <cell r="J3854">
            <v>0</v>
          </cell>
          <cell r="K3854">
            <v>0</v>
          </cell>
          <cell r="L3854">
            <v>0</v>
          </cell>
        </row>
        <row r="3855">
          <cell r="A3855" t="str">
            <v>NG1236  하부, L=3.0M</v>
          </cell>
          <cell r="C3855">
            <v>0</v>
          </cell>
          <cell r="D3855" t="str">
            <v>NR</v>
          </cell>
          <cell r="E3855">
            <v>0</v>
          </cell>
          <cell r="F3855">
            <v>0</v>
          </cell>
          <cell r="G3855">
            <v>0</v>
          </cell>
          <cell r="H3855">
            <v>0</v>
          </cell>
          <cell r="I3855">
            <v>0</v>
          </cell>
          <cell r="J3855">
            <v>0</v>
          </cell>
          <cell r="K3855">
            <v>0</v>
          </cell>
          <cell r="L3855">
            <v>0</v>
          </cell>
        </row>
        <row r="3856">
          <cell r="A3856" t="str">
            <v>NG1256  하부, L=4.0M</v>
          </cell>
          <cell r="C3856">
            <v>0</v>
          </cell>
          <cell r="D3856" t="str">
            <v>NR</v>
          </cell>
          <cell r="E3856">
            <v>0</v>
          </cell>
          <cell r="F3856">
            <v>0</v>
          </cell>
          <cell r="G3856">
            <v>0</v>
          </cell>
          <cell r="H3856">
            <v>0</v>
          </cell>
          <cell r="I3856">
            <v>0</v>
          </cell>
          <cell r="J3856">
            <v>0</v>
          </cell>
          <cell r="K3856">
            <v>0</v>
          </cell>
          <cell r="L3856">
            <v>0</v>
          </cell>
        </row>
        <row r="3857">
          <cell r="A3857" t="str">
            <v>NG1276  하부, L=5.0M</v>
          </cell>
          <cell r="C3857">
            <v>0</v>
          </cell>
          <cell r="D3857" t="str">
            <v>NR</v>
          </cell>
          <cell r="E3857">
            <v>0</v>
          </cell>
          <cell r="F3857">
            <v>0</v>
          </cell>
          <cell r="G3857">
            <v>0</v>
          </cell>
          <cell r="H3857">
            <v>0</v>
          </cell>
          <cell r="I3857">
            <v>0</v>
          </cell>
          <cell r="J3857">
            <v>0</v>
          </cell>
          <cell r="K3857">
            <v>0</v>
          </cell>
          <cell r="L3857">
            <v>0</v>
          </cell>
        </row>
        <row r="3858">
          <cell r="A3858" t="str">
            <v>NG1300  보강락볼트</v>
          </cell>
          <cell r="C3858">
            <v>0</v>
          </cell>
          <cell r="E3858">
            <v>0</v>
          </cell>
          <cell r="F3858">
            <v>115771342</v>
          </cell>
          <cell r="G3858">
            <v>0</v>
          </cell>
          <cell r="H3858">
            <v>28610318</v>
          </cell>
          <cell r="I3858">
            <v>0</v>
          </cell>
          <cell r="J3858">
            <v>40747290</v>
          </cell>
          <cell r="K3858">
            <v>0</v>
          </cell>
          <cell r="L3858">
            <v>185128950</v>
          </cell>
        </row>
        <row r="3859">
          <cell r="A3859" t="str">
            <v>NG1301 2차로</v>
          </cell>
          <cell r="C3859">
            <v>0</v>
          </cell>
          <cell r="E3859">
            <v>0</v>
          </cell>
          <cell r="F3859">
            <v>0</v>
          </cell>
          <cell r="G3859">
            <v>0</v>
          </cell>
          <cell r="H3859">
            <v>0</v>
          </cell>
          <cell r="I3859">
            <v>0</v>
          </cell>
          <cell r="J3859">
            <v>0</v>
          </cell>
          <cell r="K3859">
            <v>0</v>
          </cell>
          <cell r="L3859">
            <v>0</v>
          </cell>
        </row>
        <row r="3860">
          <cell r="A3860" t="str">
            <v>NG1333  L = 3.0M</v>
          </cell>
          <cell r="C3860">
            <v>0</v>
          </cell>
          <cell r="D3860" t="str">
            <v>NR</v>
          </cell>
          <cell r="E3860">
            <v>0</v>
          </cell>
          <cell r="F3860">
            <v>0</v>
          </cell>
          <cell r="G3860">
            <v>0</v>
          </cell>
          <cell r="H3860">
            <v>0</v>
          </cell>
          <cell r="I3860">
            <v>0</v>
          </cell>
          <cell r="J3860">
            <v>0</v>
          </cell>
          <cell r="K3860">
            <v>0</v>
          </cell>
          <cell r="L3860">
            <v>0</v>
          </cell>
        </row>
        <row r="3861">
          <cell r="A3861" t="str">
            <v>NG1353  L = 4.0M</v>
          </cell>
          <cell r="C3861">
            <v>0</v>
          </cell>
          <cell r="D3861" t="str">
            <v>NR</v>
          </cell>
          <cell r="E3861">
            <v>0</v>
          </cell>
          <cell r="F3861">
            <v>0</v>
          </cell>
          <cell r="G3861">
            <v>0</v>
          </cell>
          <cell r="H3861">
            <v>0</v>
          </cell>
          <cell r="I3861">
            <v>0</v>
          </cell>
          <cell r="J3861">
            <v>0</v>
          </cell>
          <cell r="K3861">
            <v>0</v>
          </cell>
          <cell r="L3861">
            <v>0</v>
          </cell>
        </row>
        <row r="3862">
          <cell r="A3862" t="str">
            <v>NG1373  L = 5.0M</v>
          </cell>
          <cell r="C3862">
            <v>0</v>
          </cell>
          <cell r="D3862" t="str">
            <v>NR</v>
          </cell>
          <cell r="E3862">
            <v>0</v>
          </cell>
          <cell r="F3862">
            <v>0</v>
          </cell>
          <cell r="G3862">
            <v>0</v>
          </cell>
          <cell r="H3862">
            <v>0</v>
          </cell>
          <cell r="I3862">
            <v>0</v>
          </cell>
          <cell r="J3862">
            <v>0</v>
          </cell>
          <cell r="K3862">
            <v>0</v>
          </cell>
          <cell r="L3862">
            <v>0</v>
          </cell>
        </row>
        <row r="3863">
          <cell r="A3863" t="str">
            <v>NG1302 2차로,기계환기</v>
          </cell>
          <cell r="C3863">
            <v>0</v>
          </cell>
          <cell r="E3863">
            <v>0</v>
          </cell>
          <cell r="F3863">
            <v>115771342</v>
          </cell>
          <cell r="G3863">
            <v>0</v>
          </cell>
          <cell r="H3863">
            <v>28610318</v>
          </cell>
          <cell r="I3863">
            <v>0</v>
          </cell>
          <cell r="J3863">
            <v>40747290</v>
          </cell>
          <cell r="K3863">
            <v>0</v>
          </cell>
          <cell r="L3863">
            <v>185128950</v>
          </cell>
        </row>
        <row r="3864">
          <cell r="A3864" t="str">
            <v>NG1334  L = 3.0M</v>
          </cell>
          <cell r="C3864">
            <v>0</v>
          </cell>
          <cell r="D3864" t="str">
            <v>NR</v>
          </cell>
          <cell r="E3864">
            <v>0</v>
          </cell>
          <cell r="F3864">
            <v>0</v>
          </cell>
          <cell r="G3864">
            <v>0</v>
          </cell>
          <cell r="H3864">
            <v>0</v>
          </cell>
          <cell r="I3864">
            <v>0</v>
          </cell>
          <cell r="J3864">
            <v>0</v>
          </cell>
          <cell r="K3864">
            <v>0</v>
          </cell>
          <cell r="L3864">
            <v>0</v>
          </cell>
        </row>
        <row r="3865">
          <cell r="A3865" t="str">
            <v>NG1354  L = 4.0M</v>
          </cell>
          <cell r="C3865">
            <v>200</v>
          </cell>
          <cell r="D3865" t="str">
            <v>NR</v>
          </cell>
          <cell r="E3865">
            <v>21995</v>
          </cell>
          <cell r="F3865">
            <v>4399000</v>
          </cell>
          <cell r="G3865">
            <v>11043</v>
          </cell>
          <cell r="H3865">
            <v>2208600</v>
          </cell>
          <cell r="I3865">
            <v>15727</v>
          </cell>
          <cell r="J3865">
            <v>3145400</v>
          </cell>
          <cell r="K3865">
            <v>48765</v>
          </cell>
          <cell r="L3865">
            <v>9753000</v>
          </cell>
          <cell r="M3865" t="str">
            <v>#.424</v>
          </cell>
        </row>
        <row r="3866">
          <cell r="A3866" t="str">
            <v>NG1374  L = 5.0M</v>
          </cell>
          <cell r="C3866">
            <v>4594</v>
          </cell>
          <cell r="D3866" t="str">
            <v>NR</v>
          </cell>
          <cell r="E3866">
            <v>24243</v>
          </cell>
          <cell r="F3866">
            <v>111372342</v>
          </cell>
          <cell r="G3866">
            <v>5747</v>
          </cell>
          <cell r="H3866">
            <v>26401718</v>
          </cell>
          <cell r="I3866">
            <v>8185</v>
          </cell>
          <cell r="J3866">
            <v>37601890</v>
          </cell>
          <cell r="K3866">
            <v>38175</v>
          </cell>
          <cell r="L3866">
            <v>175375950</v>
          </cell>
          <cell r="M3866" t="str">
            <v>#.425</v>
          </cell>
        </row>
        <row r="3867">
          <cell r="A3867" t="str">
            <v>NG1303 3ARCH 본선</v>
          </cell>
          <cell r="C3867">
            <v>0</v>
          </cell>
          <cell r="E3867">
            <v>0</v>
          </cell>
          <cell r="F3867">
            <v>0</v>
          </cell>
          <cell r="G3867">
            <v>0</v>
          </cell>
          <cell r="H3867">
            <v>0</v>
          </cell>
          <cell r="I3867">
            <v>0</v>
          </cell>
          <cell r="J3867">
            <v>0</v>
          </cell>
          <cell r="K3867">
            <v>0</v>
          </cell>
          <cell r="L3867">
            <v>0</v>
          </cell>
        </row>
        <row r="3868">
          <cell r="A3868" t="str">
            <v>NG1335  L = 3.0M</v>
          </cell>
          <cell r="C3868">
            <v>0</v>
          </cell>
          <cell r="D3868" t="str">
            <v>NR</v>
          </cell>
          <cell r="E3868">
            <v>0</v>
          </cell>
          <cell r="F3868">
            <v>0</v>
          </cell>
          <cell r="G3868">
            <v>0</v>
          </cell>
          <cell r="H3868">
            <v>0</v>
          </cell>
          <cell r="I3868">
            <v>0</v>
          </cell>
          <cell r="J3868">
            <v>0</v>
          </cell>
          <cell r="K3868">
            <v>0</v>
          </cell>
          <cell r="L3868">
            <v>0</v>
          </cell>
        </row>
        <row r="3869">
          <cell r="A3869" t="str">
            <v>NG1355  L = 4.0M</v>
          </cell>
          <cell r="C3869">
            <v>0</v>
          </cell>
          <cell r="D3869" t="str">
            <v>NR</v>
          </cell>
          <cell r="E3869">
            <v>0</v>
          </cell>
          <cell r="F3869">
            <v>0</v>
          </cell>
          <cell r="G3869">
            <v>0</v>
          </cell>
          <cell r="H3869">
            <v>0</v>
          </cell>
          <cell r="I3869">
            <v>0</v>
          </cell>
          <cell r="J3869">
            <v>0</v>
          </cell>
          <cell r="K3869">
            <v>0</v>
          </cell>
          <cell r="L3869">
            <v>0</v>
          </cell>
        </row>
        <row r="3870">
          <cell r="A3870" t="str">
            <v>NG1375  L = 5.0M</v>
          </cell>
          <cell r="C3870">
            <v>0</v>
          </cell>
          <cell r="D3870" t="str">
            <v>NR</v>
          </cell>
          <cell r="E3870">
            <v>0</v>
          </cell>
          <cell r="F3870">
            <v>0</v>
          </cell>
          <cell r="G3870">
            <v>0</v>
          </cell>
          <cell r="H3870">
            <v>0</v>
          </cell>
          <cell r="I3870">
            <v>0</v>
          </cell>
          <cell r="J3870">
            <v>0</v>
          </cell>
          <cell r="K3870">
            <v>0</v>
          </cell>
          <cell r="L3870">
            <v>0</v>
          </cell>
        </row>
        <row r="3871">
          <cell r="A3871" t="str">
            <v>NG1304 3ARCH 중앙</v>
          </cell>
          <cell r="C3871">
            <v>0</v>
          </cell>
          <cell r="E3871">
            <v>0</v>
          </cell>
          <cell r="F3871">
            <v>0</v>
          </cell>
          <cell r="G3871">
            <v>0</v>
          </cell>
          <cell r="H3871">
            <v>0</v>
          </cell>
          <cell r="I3871">
            <v>0</v>
          </cell>
          <cell r="J3871">
            <v>0</v>
          </cell>
          <cell r="K3871">
            <v>0</v>
          </cell>
          <cell r="L3871">
            <v>0</v>
          </cell>
        </row>
        <row r="3872">
          <cell r="A3872" t="str">
            <v>NG1336  L = 3.0M</v>
          </cell>
          <cell r="C3872">
            <v>0</v>
          </cell>
          <cell r="D3872" t="str">
            <v>NR</v>
          </cell>
          <cell r="E3872">
            <v>0</v>
          </cell>
          <cell r="F3872">
            <v>0</v>
          </cell>
          <cell r="G3872">
            <v>0</v>
          </cell>
          <cell r="H3872">
            <v>0</v>
          </cell>
          <cell r="I3872">
            <v>0</v>
          </cell>
          <cell r="J3872">
            <v>0</v>
          </cell>
          <cell r="K3872">
            <v>0</v>
          </cell>
          <cell r="L3872">
            <v>0</v>
          </cell>
        </row>
        <row r="3873">
          <cell r="A3873" t="str">
            <v>NG1356  L = 4.0M</v>
          </cell>
          <cell r="C3873">
            <v>0</v>
          </cell>
          <cell r="D3873" t="str">
            <v>NR</v>
          </cell>
          <cell r="E3873">
            <v>0</v>
          </cell>
          <cell r="F3873">
            <v>0</v>
          </cell>
          <cell r="G3873">
            <v>0</v>
          </cell>
          <cell r="H3873">
            <v>0</v>
          </cell>
          <cell r="I3873">
            <v>0</v>
          </cell>
          <cell r="J3873">
            <v>0</v>
          </cell>
          <cell r="K3873">
            <v>0</v>
          </cell>
          <cell r="L3873">
            <v>0</v>
          </cell>
        </row>
        <row r="3874">
          <cell r="A3874" t="str">
            <v>NG1376  L = 5.0M</v>
          </cell>
          <cell r="C3874">
            <v>0</v>
          </cell>
          <cell r="D3874" t="str">
            <v>NR</v>
          </cell>
          <cell r="E3874">
            <v>0</v>
          </cell>
          <cell r="F3874">
            <v>0</v>
          </cell>
          <cell r="G3874">
            <v>0</v>
          </cell>
          <cell r="H3874">
            <v>0</v>
          </cell>
          <cell r="I3874">
            <v>0</v>
          </cell>
          <cell r="J3874">
            <v>0</v>
          </cell>
          <cell r="K3874">
            <v>0</v>
          </cell>
          <cell r="L3874">
            <v>0</v>
          </cell>
        </row>
        <row r="3875">
          <cell r="A3875" t="str">
            <v>NG1900  갱구부</v>
          </cell>
          <cell r="C3875">
            <v>0</v>
          </cell>
          <cell r="E3875">
            <v>0</v>
          </cell>
          <cell r="F3875">
            <v>711120</v>
          </cell>
          <cell r="G3875">
            <v>0</v>
          </cell>
          <cell r="H3875">
            <v>412020</v>
          </cell>
          <cell r="I3875">
            <v>0</v>
          </cell>
          <cell r="J3875">
            <v>897300</v>
          </cell>
          <cell r="K3875">
            <v>0</v>
          </cell>
          <cell r="L3875">
            <v>2020440</v>
          </cell>
        </row>
        <row r="3876">
          <cell r="A3876" t="str">
            <v>NG1953  L = 4.0M</v>
          </cell>
          <cell r="C3876">
            <v>0</v>
          </cell>
          <cell r="D3876" t="str">
            <v>NR</v>
          </cell>
          <cell r="E3876">
            <v>0</v>
          </cell>
          <cell r="F3876">
            <v>0</v>
          </cell>
          <cell r="G3876">
            <v>0</v>
          </cell>
          <cell r="H3876">
            <v>0</v>
          </cell>
          <cell r="I3876">
            <v>0</v>
          </cell>
          <cell r="J3876">
            <v>0</v>
          </cell>
          <cell r="K3876">
            <v>0</v>
          </cell>
          <cell r="L3876">
            <v>0</v>
          </cell>
        </row>
        <row r="3877">
          <cell r="A3877" t="str">
            <v>NG1973  L = 5.0M</v>
          </cell>
          <cell r="C3877">
            <v>30</v>
          </cell>
          <cell r="D3877" t="str">
            <v>NR</v>
          </cell>
          <cell r="E3877">
            <v>23704</v>
          </cell>
          <cell r="F3877">
            <v>711120</v>
          </cell>
          <cell r="G3877">
            <v>13734</v>
          </cell>
          <cell r="H3877">
            <v>412020</v>
          </cell>
          <cell r="I3877">
            <v>29910</v>
          </cell>
          <cell r="J3877">
            <v>897300</v>
          </cell>
          <cell r="K3877">
            <v>67348</v>
          </cell>
          <cell r="L3877">
            <v>2020440</v>
          </cell>
          <cell r="M3877" t="str">
            <v>#.426</v>
          </cell>
        </row>
        <row r="3878">
          <cell r="A3878" t="str">
            <v>NG2000  내부지보</v>
          </cell>
          <cell r="C3878">
            <v>0</v>
          </cell>
          <cell r="E3878">
            <v>0</v>
          </cell>
          <cell r="F3878">
            <v>317499428</v>
          </cell>
          <cell r="G3878">
            <v>0</v>
          </cell>
          <cell r="H3878">
            <v>519325216</v>
          </cell>
          <cell r="I3878">
            <v>0</v>
          </cell>
          <cell r="J3878">
            <v>21211298</v>
          </cell>
          <cell r="K3878">
            <v>0</v>
          </cell>
          <cell r="L3878">
            <v>858035942</v>
          </cell>
        </row>
        <row r="3879">
          <cell r="A3879" t="str">
            <v>NG2100  강지보공</v>
          </cell>
          <cell r="C3879">
            <v>0</v>
          </cell>
          <cell r="E3879">
            <v>0</v>
          </cell>
          <cell r="F3879">
            <v>314145846</v>
          </cell>
          <cell r="G3879">
            <v>0</v>
          </cell>
          <cell r="H3879">
            <v>519238994</v>
          </cell>
          <cell r="I3879">
            <v>0</v>
          </cell>
          <cell r="J3879">
            <v>21188608</v>
          </cell>
          <cell r="K3879">
            <v>0</v>
          </cell>
          <cell r="L3879">
            <v>854573448</v>
          </cell>
        </row>
        <row r="3880">
          <cell r="A3880" t="str">
            <v>NG2111  강지보공(50*20*30)</v>
          </cell>
          <cell r="B3880" t="str">
            <v>2차로,기계환기</v>
          </cell>
          <cell r="C3880">
            <v>530</v>
          </cell>
          <cell r="D3880" t="str">
            <v>NR</v>
          </cell>
          <cell r="E3880">
            <v>193863</v>
          </cell>
          <cell r="F3880">
            <v>102747390</v>
          </cell>
          <cell r="G3880">
            <v>375517</v>
          </cell>
          <cell r="H3880">
            <v>199024010</v>
          </cell>
          <cell r="I3880">
            <v>16476</v>
          </cell>
          <cell r="J3880">
            <v>8732280</v>
          </cell>
          <cell r="K3880">
            <v>585856</v>
          </cell>
          <cell r="L3880">
            <v>310503680</v>
          </cell>
          <cell r="M3880" t="str">
            <v>#.427</v>
          </cell>
        </row>
        <row r="3881">
          <cell r="A3881" t="str">
            <v>NG2112  강지보공(70*20*30)</v>
          </cell>
          <cell r="B3881" t="str">
            <v>2차로,기계환기</v>
          </cell>
          <cell r="C3881">
            <v>588</v>
          </cell>
          <cell r="D3881" t="str">
            <v>NR</v>
          </cell>
          <cell r="E3881">
            <v>205794</v>
          </cell>
          <cell r="F3881">
            <v>121006872</v>
          </cell>
          <cell r="G3881">
            <v>372244</v>
          </cell>
          <cell r="H3881">
            <v>218879472</v>
          </cell>
          <cell r="I3881">
            <v>17068</v>
          </cell>
          <cell r="J3881">
            <v>10035984</v>
          </cell>
          <cell r="K3881">
            <v>595106</v>
          </cell>
          <cell r="L3881">
            <v>349922328</v>
          </cell>
          <cell r="M3881" t="str">
            <v>#.428</v>
          </cell>
        </row>
        <row r="3882">
          <cell r="A3882" t="str">
            <v>NG2113  강지보공(150*150*7*10)</v>
          </cell>
          <cell r="B3882" t="str">
            <v>2차로,기계환기갱구부</v>
          </cell>
          <cell r="C3882">
            <v>194</v>
          </cell>
          <cell r="D3882" t="str">
            <v>NR</v>
          </cell>
          <cell r="E3882">
            <v>465936</v>
          </cell>
          <cell r="F3882">
            <v>90391584</v>
          </cell>
          <cell r="G3882">
            <v>522348</v>
          </cell>
          <cell r="H3882">
            <v>101335512</v>
          </cell>
          <cell r="I3882">
            <v>12476</v>
          </cell>
          <cell r="J3882">
            <v>2420344</v>
          </cell>
          <cell r="K3882">
            <v>1000760</v>
          </cell>
          <cell r="L3882">
            <v>194147440</v>
          </cell>
          <cell r="M3882" t="str">
            <v>#.429</v>
          </cell>
        </row>
        <row r="3883">
          <cell r="A3883" t="str">
            <v>NG2114  강지보공(50*20*30)</v>
          </cell>
          <cell r="B3883" t="str">
            <v>2차로</v>
          </cell>
          <cell r="C3883">
            <v>0</v>
          </cell>
          <cell r="D3883" t="str">
            <v>NR</v>
          </cell>
          <cell r="E3883">
            <v>0</v>
          </cell>
          <cell r="F3883">
            <v>0</v>
          </cell>
          <cell r="G3883">
            <v>0</v>
          </cell>
          <cell r="H3883">
            <v>0</v>
          </cell>
          <cell r="I3883">
            <v>0</v>
          </cell>
          <cell r="J3883">
            <v>0</v>
          </cell>
          <cell r="K3883">
            <v>0</v>
          </cell>
          <cell r="L3883">
            <v>0</v>
          </cell>
        </row>
        <row r="3884">
          <cell r="A3884" t="str">
            <v>NG2115  강지보공(70*20*30)</v>
          </cell>
          <cell r="B3884" t="str">
            <v>2차로</v>
          </cell>
          <cell r="C3884">
            <v>0</v>
          </cell>
          <cell r="D3884" t="str">
            <v>NR</v>
          </cell>
          <cell r="E3884">
            <v>0</v>
          </cell>
          <cell r="F3884">
            <v>0</v>
          </cell>
          <cell r="G3884">
            <v>0</v>
          </cell>
          <cell r="H3884">
            <v>0</v>
          </cell>
          <cell r="I3884">
            <v>0</v>
          </cell>
          <cell r="J3884">
            <v>0</v>
          </cell>
          <cell r="K3884">
            <v>0</v>
          </cell>
          <cell r="L3884">
            <v>0</v>
          </cell>
        </row>
        <row r="3885">
          <cell r="A3885" t="str">
            <v>NG2116 강지보공(50*20*30)</v>
          </cell>
          <cell r="B3885" t="str">
            <v>3 ARCH,중앙</v>
          </cell>
          <cell r="C3885">
            <v>0</v>
          </cell>
          <cell r="D3885" t="str">
            <v>NR</v>
          </cell>
          <cell r="E3885">
            <v>0</v>
          </cell>
          <cell r="F3885">
            <v>0</v>
          </cell>
          <cell r="G3885">
            <v>0</v>
          </cell>
          <cell r="H3885">
            <v>0</v>
          </cell>
          <cell r="I3885">
            <v>0</v>
          </cell>
          <cell r="J3885">
            <v>0</v>
          </cell>
          <cell r="K3885">
            <v>0</v>
          </cell>
          <cell r="L3885">
            <v>0</v>
          </cell>
        </row>
        <row r="3886">
          <cell r="A3886" t="str">
            <v>NG2117  강지보공(70*20*30)</v>
          </cell>
          <cell r="B3886" t="str">
            <v>3 ARCH,중앙</v>
          </cell>
          <cell r="C3886">
            <v>0</v>
          </cell>
          <cell r="D3886" t="str">
            <v>NR</v>
          </cell>
          <cell r="E3886">
            <v>0</v>
          </cell>
          <cell r="F3886">
            <v>0</v>
          </cell>
          <cell r="G3886">
            <v>0</v>
          </cell>
          <cell r="H3886">
            <v>0</v>
          </cell>
          <cell r="I3886">
            <v>0</v>
          </cell>
          <cell r="J3886">
            <v>0</v>
          </cell>
          <cell r="K3886">
            <v>0</v>
          </cell>
          <cell r="L3886">
            <v>0</v>
          </cell>
        </row>
        <row r="3887">
          <cell r="A3887" t="str">
            <v>NG2118  강지보공(50*20*30)</v>
          </cell>
          <cell r="B3887" t="str">
            <v>3 ARCH,본선</v>
          </cell>
          <cell r="C3887">
            <v>0</v>
          </cell>
          <cell r="D3887" t="str">
            <v>NR</v>
          </cell>
          <cell r="E3887">
            <v>0</v>
          </cell>
          <cell r="F3887">
            <v>0</v>
          </cell>
          <cell r="G3887">
            <v>0</v>
          </cell>
          <cell r="H3887">
            <v>0</v>
          </cell>
          <cell r="I3887">
            <v>0</v>
          </cell>
          <cell r="J3887">
            <v>0</v>
          </cell>
          <cell r="K3887">
            <v>0</v>
          </cell>
          <cell r="L3887">
            <v>0</v>
          </cell>
        </row>
        <row r="3888">
          <cell r="A3888" t="str">
            <v>NG2119  강지보공(70*20*30)</v>
          </cell>
          <cell r="B3888" t="str">
            <v>3 ARCH,본선</v>
          </cell>
          <cell r="C3888">
            <v>0</v>
          </cell>
          <cell r="D3888" t="str">
            <v>NR</v>
          </cell>
          <cell r="E3888">
            <v>0</v>
          </cell>
          <cell r="F3888">
            <v>0</v>
          </cell>
          <cell r="G3888">
            <v>0</v>
          </cell>
          <cell r="H3888">
            <v>0</v>
          </cell>
          <cell r="I3888">
            <v>0</v>
          </cell>
          <cell r="J3888">
            <v>0</v>
          </cell>
          <cell r="K3888">
            <v>0</v>
          </cell>
          <cell r="L3888">
            <v>0</v>
          </cell>
        </row>
        <row r="3889">
          <cell r="A3889" t="str">
            <v>NG2120  강지보공(100*100*6*8)</v>
          </cell>
          <cell r="B3889" t="str">
            <v>3 ARCH,갱구부</v>
          </cell>
          <cell r="C3889">
            <v>0</v>
          </cell>
          <cell r="D3889" t="str">
            <v>NR</v>
          </cell>
          <cell r="E3889">
            <v>0</v>
          </cell>
          <cell r="F3889">
            <v>0</v>
          </cell>
          <cell r="G3889">
            <v>0</v>
          </cell>
          <cell r="H3889">
            <v>0</v>
          </cell>
          <cell r="I3889">
            <v>0</v>
          </cell>
          <cell r="J3889">
            <v>0</v>
          </cell>
          <cell r="K3889">
            <v>0</v>
          </cell>
          <cell r="L3889">
            <v>0</v>
          </cell>
        </row>
        <row r="3890">
          <cell r="A3890" t="str">
            <v>NG2300  WIRE MESH</v>
          </cell>
          <cell r="C3890">
            <v>2269</v>
          </cell>
          <cell r="D3890" t="str">
            <v>M2</v>
          </cell>
          <cell r="E3890">
            <v>1478</v>
          </cell>
          <cell r="F3890">
            <v>3353582</v>
          </cell>
          <cell r="G3890">
            <v>38</v>
          </cell>
          <cell r="H3890">
            <v>86222</v>
          </cell>
          <cell r="I3890">
            <v>10</v>
          </cell>
          <cell r="J3890">
            <v>22690</v>
          </cell>
          <cell r="K3890">
            <v>1526</v>
          </cell>
          <cell r="L3890">
            <v>3462494</v>
          </cell>
          <cell r="M3890" t="str">
            <v>#.430</v>
          </cell>
        </row>
        <row r="3891">
          <cell r="A3891" t="str">
            <v>NG3000  압력그라우팅</v>
          </cell>
          <cell r="C3891">
            <v>0</v>
          </cell>
          <cell r="E3891">
            <v>0</v>
          </cell>
          <cell r="F3891">
            <v>1086544707</v>
          </cell>
          <cell r="G3891">
            <v>0</v>
          </cell>
          <cell r="H3891">
            <v>1559329411</v>
          </cell>
          <cell r="I3891">
            <v>0</v>
          </cell>
          <cell r="J3891">
            <v>1098866065</v>
          </cell>
          <cell r="K3891">
            <v>0</v>
          </cell>
          <cell r="L3891">
            <v>3744740183</v>
          </cell>
        </row>
        <row r="3892">
          <cell r="A3892" t="str">
            <v>NG3100  PRE GROUTING</v>
          </cell>
          <cell r="B3892" t="str">
            <v>자연환기</v>
          </cell>
          <cell r="C3892">
            <v>0</v>
          </cell>
          <cell r="D3892" t="str">
            <v>NR</v>
          </cell>
          <cell r="E3892">
            <v>0</v>
          </cell>
          <cell r="F3892">
            <v>0</v>
          </cell>
          <cell r="G3892">
            <v>0</v>
          </cell>
          <cell r="H3892">
            <v>0</v>
          </cell>
          <cell r="I3892">
            <v>0</v>
          </cell>
          <cell r="J3892">
            <v>0</v>
          </cell>
          <cell r="K3892">
            <v>0</v>
          </cell>
          <cell r="L3892">
            <v>0</v>
          </cell>
        </row>
        <row r="3893">
          <cell r="A3893" t="str">
            <v>NG3110  PRE GROUTING</v>
          </cell>
          <cell r="B3893" t="str">
            <v>기계환기</v>
          </cell>
          <cell r="C3893">
            <v>95</v>
          </cell>
          <cell r="D3893" t="str">
            <v>NR</v>
          </cell>
          <cell r="E3893">
            <v>610137</v>
          </cell>
          <cell r="F3893">
            <v>57963015</v>
          </cell>
          <cell r="G3893">
            <v>1010571</v>
          </cell>
          <cell r="H3893">
            <v>96004245</v>
          </cell>
          <cell r="I3893">
            <v>252627</v>
          </cell>
          <cell r="J3893">
            <v>23999565</v>
          </cell>
          <cell r="K3893">
            <v>1873335</v>
          </cell>
          <cell r="L3893">
            <v>177966825</v>
          </cell>
          <cell r="M3893" t="str">
            <v>#.431</v>
          </cell>
        </row>
        <row r="3894">
          <cell r="A3894" t="str">
            <v>NG3120  PRE GROUTING</v>
          </cell>
          <cell r="B3894" t="str">
            <v>3 ARCH,중앙</v>
          </cell>
          <cell r="C3894">
            <v>0</v>
          </cell>
          <cell r="D3894" t="str">
            <v>NR</v>
          </cell>
          <cell r="E3894">
            <v>0</v>
          </cell>
          <cell r="F3894">
            <v>0</v>
          </cell>
          <cell r="G3894">
            <v>0</v>
          </cell>
          <cell r="H3894">
            <v>0</v>
          </cell>
          <cell r="I3894">
            <v>0</v>
          </cell>
          <cell r="J3894">
            <v>0</v>
          </cell>
          <cell r="K3894">
            <v>0</v>
          </cell>
          <cell r="L3894">
            <v>0</v>
          </cell>
        </row>
        <row r="3895">
          <cell r="A3895" t="str">
            <v>NG3130  PRE GROUTING</v>
          </cell>
          <cell r="B3895" t="str">
            <v>3 ARCH,본선</v>
          </cell>
          <cell r="C3895">
            <v>0</v>
          </cell>
          <cell r="D3895" t="str">
            <v>NR</v>
          </cell>
          <cell r="E3895">
            <v>0</v>
          </cell>
          <cell r="F3895">
            <v>0</v>
          </cell>
          <cell r="G3895">
            <v>0</v>
          </cell>
          <cell r="H3895">
            <v>0</v>
          </cell>
          <cell r="I3895">
            <v>0</v>
          </cell>
          <cell r="J3895">
            <v>0</v>
          </cell>
          <cell r="K3895">
            <v>0</v>
          </cell>
          <cell r="L3895">
            <v>0</v>
          </cell>
        </row>
        <row r="3896">
          <cell r="A3896" t="str">
            <v>NG3200  배면 그라우팅</v>
          </cell>
          <cell r="C3896">
            <v>327</v>
          </cell>
          <cell r="D3896" t="str">
            <v>M3</v>
          </cell>
          <cell r="E3896">
            <v>112452</v>
          </cell>
          <cell r="F3896">
            <v>36771804</v>
          </cell>
          <cell r="G3896">
            <v>87733</v>
          </cell>
          <cell r="H3896">
            <v>28688691</v>
          </cell>
          <cell r="I3896">
            <v>14487</v>
          </cell>
          <cell r="J3896">
            <v>4737249</v>
          </cell>
          <cell r="K3896">
            <v>214672</v>
          </cell>
          <cell r="L3896">
            <v>70197744</v>
          </cell>
          <cell r="M3896" t="str">
            <v>#.432</v>
          </cell>
        </row>
        <row r="3897">
          <cell r="A3897" t="str">
            <v>NG3310  강관다단그라우팅</v>
          </cell>
          <cell r="B3897" t="str">
            <v>L=12.0M</v>
          </cell>
          <cell r="C3897">
            <v>0</v>
          </cell>
          <cell r="E3897">
            <v>0</v>
          </cell>
          <cell r="F3897">
            <v>0</v>
          </cell>
          <cell r="G3897">
            <v>0</v>
          </cell>
          <cell r="H3897">
            <v>0</v>
          </cell>
          <cell r="I3897">
            <v>0</v>
          </cell>
          <cell r="J3897">
            <v>0</v>
          </cell>
          <cell r="K3897">
            <v>0</v>
          </cell>
          <cell r="L3897">
            <v>0</v>
          </cell>
        </row>
        <row r="3898">
          <cell r="A3898" t="str">
            <v>NG3311  강관다단그라우팅</v>
          </cell>
          <cell r="B3898" t="str">
            <v>풍화암</v>
          </cell>
          <cell r="C3898">
            <v>0</v>
          </cell>
          <cell r="D3898" t="str">
            <v>NR</v>
          </cell>
          <cell r="E3898">
            <v>0</v>
          </cell>
          <cell r="F3898">
            <v>0</v>
          </cell>
          <cell r="G3898">
            <v>0</v>
          </cell>
          <cell r="H3898">
            <v>0</v>
          </cell>
          <cell r="I3898">
            <v>0</v>
          </cell>
          <cell r="J3898">
            <v>0</v>
          </cell>
          <cell r="K3898">
            <v>0</v>
          </cell>
          <cell r="L3898">
            <v>0</v>
          </cell>
        </row>
        <row r="3899">
          <cell r="A3899" t="str">
            <v>NG3312  강관다단그라우팅</v>
          </cell>
          <cell r="B3899" t="str">
            <v>연  암--</v>
          </cell>
          <cell r="C3899">
            <v>0</v>
          </cell>
          <cell r="D3899" t="str">
            <v>NR</v>
          </cell>
          <cell r="E3899">
            <v>0</v>
          </cell>
          <cell r="F3899">
            <v>0</v>
          </cell>
          <cell r="G3899">
            <v>0</v>
          </cell>
          <cell r="H3899">
            <v>0</v>
          </cell>
          <cell r="I3899">
            <v>0</v>
          </cell>
          <cell r="J3899">
            <v>0</v>
          </cell>
          <cell r="K3899">
            <v>0</v>
          </cell>
          <cell r="L3899">
            <v>0</v>
          </cell>
        </row>
        <row r="3900">
          <cell r="A3900" t="str">
            <v>NG3313  강관다단그라우팅</v>
          </cell>
          <cell r="B3900" t="str">
            <v>경  암--</v>
          </cell>
          <cell r="C3900">
            <v>0</v>
          </cell>
          <cell r="D3900" t="str">
            <v>NR</v>
          </cell>
          <cell r="E3900">
            <v>0</v>
          </cell>
          <cell r="F3900">
            <v>0</v>
          </cell>
          <cell r="G3900">
            <v>0</v>
          </cell>
          <cell r="H3900">
            <v>0</v>
          </cell>
          <cell r="I3900">
            <v>0</v>
          </cell>
          <cell r="J3900">
            <v>0</v>
          </cell>
          <cell r="K3900">
            <v>0</v>
          </cell>
          <cell r="L3900">
            <v>0</v>
          </cell>
        </row>
        <row r="3901">
          <cell r="A3901" t="str">
            <v>NG3320  강관다단그라우팅</v>
          </cell>
          <cell r="B3901" t="str">
            <v>L=16.0M</v>
          </cell>
          <cell r="C3901">
            <v>0</v>
          </cell>
          <cell r="E3901">
            <v>0</v>
          </cell>
          <cell r="F3901">
            <v>0</v>
          </cell>
          <cell r="G3901">
            <v>0</v>
          </cell>
          <cell r="H3901">
            <v>0</v>
          </cell>
          <cell r="I3901">
            <v>0</v>
          </cell>
          <cell r="J3901">
            <v>0</v>
          </cell>
          <cell r="K3901">
            <v>0</v>
          </cell>
          <cell r="L3901">
            <v>0</v>
          </cell>
        </row>
        <row r="3902">
          <cell r="A3902" t="str">
            <v>NG3321  강관다단그라우팅</v>
          </cell>
          <cell r="B3902" t="str">
            <v>풍화암</v>
          </cell>
          <cell r="C3902">
            <v>0</v>
          </cell>
          <cell r="D3902" t="str">
            <v>NR</v>
          </cell>
          <cell r="E3902">
            <v>0</v>
          </cell>
          <cell r="F3902">
            <v>0</v>
          </cell>
          <cell r="G3902">
            <v>0</v>
          </cell>
          <cell r="H3902">
            <v>0</v>
          </cell>
          <cell r="I3902">
            <v>0</v>
          </cell>
          <cell r="J3902">
            <v>0</v>
          </cell>
          <cell r="K3902">
            <v>0</v>
          </cell>
          <cell r="L3902">
            <v>0</v>
          </cell>
        </row>
        <row r="3903">
          <cell r="A3903" t="str">
            <v>NG3322  강관다단그라우팅</v>
          </cell>
          <cell r="B3903" t="str">
            <v>연  암</v>
          </cell>
          <cell r="C3903">
            <v>0</v>
          </cell>
          <cell r="D3903" t="str">
            <v>NR</v>
          </cell>
          <cell r="E3903">
            <v>0</v>
          </cell>
          <cell r="F3903">
            <v>0</v>
          </cell>
          <cell r="G3903">
            <v>0</v>
          </cell>
          <cell r="H3903">
            <v>0</v>
          </cell>
          <cell r="I3903">
            <v>0</v>
          </cell>
          <cell r="J3903">
            <v>0</v>
          </cell>
          <cell r="K3903">
            <v>0</v>
          </cell>
          <cell r="L3903">
            <v>0</v>
          </cell>
        </row>
        <row r="3904">
          <cell r="A3904" t="str">
            <v>NG3323  강관다단그라우팅</v>
          </cell>
          <cell r="B3904" t="str">
            <v>경  암</v>
          </cell>
          <cell r="C3904">
            <v>0</v>
          </cell>
          <cell r="D3904" t="str">
            <v>NR</v>
          </cell>
          <cell r="E3904">
            <v>0</v>
          </cell>
          <cell r="F3904">
            <v>0</v>
          </cell>
          <cell r="G3904">
            <v>0</v>
          </cell>
          <cell r="H3904">
            <v>0</v>
          </cell>
          <cell r="I3904">
            <v>0</v>
          </cell>
          <cell r="J3904">
            <v>0</v>
          </cell>
          <cell r="K3904">
            <v>0</v>
          </cell>
          <cell r="L3904">
            <v>0</v>
          </cell>
        </row>
        <row r="3905">
          <cell r="A3905" t="str">
            <v>NG3330  대구경강관다단그라우팅</v>
          </cell>
          <cell r="B3905" t="str">
            <v>L=3.0M</v>
          </cell>
          <cell r="C3905">
            <v>0</v>
          </cell>
          <cell r="E3905">
            <v>0</v>
          </cell>
          <cell r="F3905">
            <v>30657746</v>
          </cell>
          <cell r="G3905">
            <v>0</v>
          </cell>
          <cell r="H3905">
            <v>53307534</v>
          </cell>
          <cell r="I3905">
            <v>0</v>
          </cell>
          <cell r="J3905">
            <v>43603898</v>
          </cell>
          <cell r="K3905">
            <v>0</v>
          </cell>
          <cell r="L3905">
            <v>127569178</v>
          </cell>
        </row>
        <row r="3906">
          <cell r="A3906" t="str">
            <v>NG3331 대구경강관다단그라우팅</v>
          </cell>
          <cell r="B3906" t="str">
            <v>토  사</v>
          </cell>
          <cell r="C3906">
            <v>122</v>
          </cell>
          <cell r="D3906" t="str">
            <v>NR</v>
          </cell>
          <cell r="E3906">
            <v>251293</v>
          </cell>
          <cell r="F3906">
            <v>30657746</v>
          </cell>
          <cell r="G3906">
            <v>436947</v>
          </cell>
          <cell r="H3906">
            <v>53307534</v>
          </cell>
          <cell r="I3906">
            <v>357409</v>
          </cell>
          <cell r="J3906">
            <v>43603898</v>
          </cell>
          <cell r="K3906">
            <v>1045649</v>
          </cell>
          <cell r="L3906">
            <v>127569178</v>
          </cell>
          <cell r="M3906" t="str">
            <v>#.433</v>
          </cell>
        </row>
        <row r="3907">
          <cell r="A3907" t="str">
            <v>NG3340  대구경강관다단그라우팅</v>
          </cell>
          <cell r="B3907" t="str">
            <v>L=10.0M</v>
          </cell>
          <cell r="C3907">
            <v>0</v>
          </cell>
          <cell r="E3907">
            <v>0</v>
          </cell>
          <cell r="F3907">
            <v>433902913</v>
          </cell>
          <cell r="G3907">
            <v>0</v>
          </cell>
          <cell r="H3907">
            <v>626889294</v>
          </cell>
          <cell r="I3907">
            <v>0</v>
          </cell>
          <cell r="J3907">
            <v>474246782</v>
          </cell>
          <cell r="K3907">
            <v>0</v>
          </cell>
          <cell r="L3907">
            <v>1535038989</v>
          </cell>
        </row>
        <row r="3908">
          <cell r="A3908" t="str">
            <v>NG3341 대구경강관다단그라우팅</v>
          </cell>
          <cell r="B3908" t="str">
            <v>토  사</v>
          </cell>
          <cell r="C3908">
            <v>1093</v>
          </cell>
          <cell r="D3908" t="str">
            <v>NR</v>
          </cell>
          <cell r="E3908">
            <v>370489</v>
          </cell>
          <cell r="F3908">
            <v>404944477</v>
          </cell>
          <cell r="G3908">
            <v>534396</v>
          </cell>
          <cell r="H3908">
            <v>584094828</v>
          </cell>
          <cell r="I3908">
            <v>404660</v>
          </cell>
          <cell r="J3908">
            <v>442293380</v>
          </cell>
          <cell r="K3908">
            <v>1309545</v>
          </cell>
          <cell r="L3908">
            <v>1431332685</v>
          </cell>
          <cell r="M3908" t="str">
            <v>#.434</v>
          </cell>
        </row>
        <row r="3909">
          <cell r="A3909" t="str">
            <v>NG3342 대구경강관다단그라우팅</v>
          </cell>
          <cell r="B3909" t="str">
            <v>풍화암</v>
          </cell>
          <cell r="C3909">
            <v>78</v>
          </cell>
          <cell r="D3909" t="str">
            <v>NR</v>
          </cell>
          <cell r="E3909">
            <v>371262</v>
          </cell>
          <cell r="F3909">
            <v>28958436</v>
          </cell>
          <cell r="G3909">
            <v>548647</v>
          </cell>
          <cell r="H3909">
            <v>42794466</v>
          </cell>
          <cell r="I3909">
            <v>409659</v>
          </cell>
          <cell r="J3909">
            <v>31953402</v>
          </cell>
          <cell r="K3909">
            <v>1329568</v>
          </cell>
          <cell r="L3909">
            <v>103706304</v>
          </cell>
          <cell r="M3909" t="str">
            <v>#.435</v>
          </cell>
        </row>
        <row r="3910">
          <cell r="A3910" t="str">
            <v>NG3350  대구경강관다단그라우팅</v>
          </cell>
          <cell r="B3910" t="str">
            <v>L=12.0M</v>
          </cell>
          <cell r="C3910">
            <v>0</v>
          </cell>
          <cell r="E3910">
            <v>0</v>
          </cell>
          <cell r="F3910">
            <v>527249229</v>
          </cell>
          <cell r="G3910">
            <v>0</v>
          </cell>
          <cell r="H3910">
            <v>754439647</v>
          </cell>
          <cell r="I3910">
            <v>0</v>
          </cell>
          <cell r="J3910">
            <v>552278571</v>
          </cell>
          <cell r="K3910">
            <v>0</v>
          </cell>
          <cell r="L3910">
            <v>1833967447</v>
          </cell>
        </row>
        <row r="3911">
          <cell r="A3911" t="str">
            <v>NG3351 대구경강관다단그라우팅</v>
          </cell>
          <cell r="B3911" t="str">
            <v>토  사</v>
          </cell>
          <cell r="C3911">
            <v>1105</v>
          </cell>
          <cell r="D3911" t="str">
            <v>NR</v>
          </cell>
          <cell r="E3911">
            <v>405321</v>
          </cell>
          <cell r="F3911">
            <v>447879705</v>
          </cell>
          <cell r="G3911">
            <v>570934</v>
          </cell>
          <cell r="H3911">
            <v>630882070</v>
          </cell>
          <cell r="I3911">
            <v>423180</v>
          </cell>
          <cell r="J3911">
            <v>467613900</v>
          </cell>
          <cell r="K3911">
            <v>1399435</v>
          </cell>
          <cell r="L3911">
            <v>1546375675</v>
          </cell>
          <cell r="M3911" t="str">
            <v>#.436</v>
          </cell>
        </row>
        <row r="3912">
          <cell r="A3912" t="str">
            <v>NG3352  대구경강관다단그라우팅</v>
          </cell>
          <cell r="B3912" t="str">
            <v>풍화암</v>
          </cell>
          <cell r="C3912">
            <v>78</v>
          </cell>
          <cell r="D3912" t="str">
            <v>NR</v>
          </cell>
          <cell r="E3912">
            <v>406095</v>
          </cell>
          <cell r="F3912">
            <v>31675410</v>
          </cell>
          <cell r="G3912">
            <v>647614</v>
          </cell>
          <cell r="H3912">
            <v>50513892</v>
          </cell>
          <cell r="I3912">
            <v>428179</v>
          </cell>
          <cell r="J3912">
            <v>33397962</v>
          </cell>
          <cell r="K3912">
            <v>1481888</v>
          </cell>
          <cell r="L3912">
            <v>115587264</v>
          </cell>
          <cell r="M3912" t="str">
            <v>#.437</v>
          </cell>
        </row>
        <row r="3913">
          <cell r="A3913" t="str">
            <v>NG3353  대구경강관다단그라우팅</v>
          </cell>
          <cell r="B3913" t="str">
            <v>연  암</v>
          </cell>
          <cell r="C3913">
            <v>117</v>
          </cell>
          <cell r="D3913" t="str">
            <v>NR</v>
          </cell>
          <cell r="E3913">
            <v>407642</v>
          </cell>
          <cell r="F3913">
            <v>47694114</v>
          </cell>
          <cell r="G3913">
            <v>624305</v>
          </cell>
          <cell r="H3913">
            <v>73043685</v>
          </cell>
          <cell r="I3913">
            <v>438177</v>
          </cell>
          <cell r="J3913">
            <v>51266709</v>
          </cell>
          <cell r="K3913">
            <v>1470124</v>
          </cell>
          <cell r="L3913">
            <v>172004508</v>
          </cell>
          <cell r="M3913" t="str">
            <v>#.438</v>
          </cell>
        </row>
        <row r="3914">
          <cell r="A3914" t="str">
            <v>NG3354  대구경강관다단그라우팅</v>
          </cell>
          <cell r="B3914" t="str">
            <v>경  암</v>
          </cell>
          <cell r="C3914">
            <v>0</v>
          </cell>
          <cell r="D3914" t="str">
            <v>NR</v>
          </cell>
          <cell r="E3914">
            <v>0</v>
          </cell>
          <cell r="F3914">
            <v>0</v>
          </cell>
          <cell r="G3914">
            <v>0</v>
          </cell>
          <cell r="H3914">
            <v>0</v>
          </cell>
          <cell r="I3914">
            <v>0</v>
          </cell>
          <cell r="J3914">
            <v>0</v>
          </cell>
          <cell r="K3914">
            <v>0</v>
          </cell>
          <cell r="L3914">
            <v>0</v>
          </cell>
        </row>
        <row r="3915">
          <cell r="A3915" t="str">
            <v>NG3360  대구경강관다단그라우팅</v>
          </cell>
          <cell r="B3915" t="str">
            <v>L=16.0M</v>
          </cell>
          <cell r="C3915">
            <v>0</v>
          </cell>
          <cell r="E3915">
            <v>0</v>
          </cell>
          <cell r="F3915">
            <v>0</v>
          </cell>
          <cell r="G3915">
            <v>0</v>
          </cell>
          <cell r="H3915">
            <v>0</v>
          </cell>
          <cell r="I3915">
            <v>0</v>
          </cell>
          <cell r="J3915">
            <v>0</v>
          </cell>
          <cell r="K3915">
            <v>0</v>
          </cell>
          <cell r="L3915">
            <v>0</v>
          </cell>
        </row>
        <row r="3916">
          <cell r="A3916" t="str">
            <v>NG3361  대구경강관다단그라우팅</v>
          </cell>
          <cell r="B3916" t="str">
            <v>풍화암</v>
          </cell>
          <cell r="C3916">
            <v>0</v>
          </cell>
          <cell r="D3916" t="str">
            <v>NR</v>
          </cell>
          <cell r="E3916">
            <v>0</v>
          </cell>
          <cell r="F3916">
            <v>0</v>
          </cell>
          <cell r="G3916">
            <v>0</v>
          </cell>
          <cell r="H3916">
            <v>0</v>
          </cell>
          <cell r="I3916">
            <v>0</v>
          </cell>
          <cell r="J3916">
            <v>0</v>
          </cell>
          <cell r="K3916">
            <v>0</v>
          </cell>
          <cell r="L3916">
            <v>0</v>
          </cell>
        </row>
        <row r="3917">
          <cell r="A3917" t="str">
            <v>NG3362  대구경강관다단그라우팅</v>
          </cell>
          <cell r="B3917" t="str">
            <v>연  암</v>
          </cell>
          <cell r="C3917">
            <v>0</v>
          </cell>
          <cell r="D3917" t="str">
            <v>NR</v>
          </cell>
          <cell r="E3917">
            <v>0</v>
          </cell>
          <cell r="F3917">
            <v>0</v>
          </cell>
          <cell r="G3917">
            <v>0</v>
          </cell>
          <cell r="H3917">
            <v>0</v>
          </cell>
          <cell r="I3917">
            <v>0</v>
          </cell>
          <cell r="J3917">
            <v>0</v>
          </cell>
          <cell r="K3917">
            <v>0</v>
          </cell>
          <cell r="L3917">
            <v>0</v>
          </cell>
        </row>
        <row r="3918">
          <cell r="A3918" t="str">
            <v>NG3363  대구경강관다단그라우팅</v>
          </cell>
          <cell r="B3918" t="str">
            <v>경  암</v>
          </cell>
          <cell r="C3918">
            <v>0</v>
          </cell>
          <cell r="D3918" t="str">
            <v>NR</v>
          </cell>
          <cell r="E3918">
            <v>0</v>
          </cell>
          <cell r="F3918">
            <v>0</v>
          </cell>
          <cell r="G3918">
            <v>0</v>
          </cell>
          <cell r="H3918">
            <v>0</v>
          </cell>
          <cell r="I3918">
            <v>0</v>
          </cell>
          <cell r="J3918">
            <v>0</v>
          </cell>
          <cell r="K3918">
            <v>0</v>
          </cell>
          <cell r="L3918">
            <v>0</v>
          </cell>
        </row>
        <row r="3919">
          <cell r="A3919" t="str">
            <v>NG3410  FRP 보강그라우팅</v>
          </cell>
          <cell r="B3919" t="str">
            <v>L=6.0M</v>
          </cell>
          <cell r="C3919">
            <v>0</v>
          </cell>
          <cell r="E3919">
            <v>0</v>
          </cell>
          <cell r="F3919">
            <v>0</v>
          </cell>
          <cell r="G3919">
            <v>0</v>
          </cell>
          <cell r="H3919">
            <v>0</v>
          </cell>
          <cell r="I3919">
            <v>0</v>
          </cell>
          <cell r="J3919">
            <v>0</v>
          </cell>
          <cell r="K3919">
            <v>0</v>
          </cell>
          <cell r="L3919">
            <v>0</v>
          </cell>
        </row>
        <row r="3920">
          <cell r="A3920" t="str">
            <v>NG3411  FRP 보강그라우팅</v>
          </cell>
          <cell r="B3920" t="str">
            <v>토  사</v>
          </cell>
          <cell r="C3920">
            <v>0</v>
          </cell>
          <cell r="D3920" t="str">
            <v>NR</v>
          </cell>
          <cell r="E3920">
            <v>0</v>
          </cell>
          <cell r="F3920">
            <v>0</v>
          </cell>
          <cell r="G3920">
            <v>0</v>
          </cell>
          <cell r="H3920">
            <v>0</v>
          </cell>
          <cell r="I3920">
            <v>0</v>
          </cell>
          <cell r="J3920">
            <v>0</v>
          </cell>
          <cell r="K3920">
            <v>0</v>
          </cell>
          <cell r="L3920">
            <v>0</v>
          </cell>
        </row>
        <row r="3921">
          <cell r="A3921" t="str">
            <v>NG3412  FRP 보강그라우팅</v>
          </cell>
          <cell r="B3921" t="str">
            <v>풍화암</v>
          </cell>
          <cell r="C3921">
            <v>0</v>
          </cell>
          <cell r="D3921" t="str">
            <v>NR</v>
          </cell>
          <cell r="E3921">
            <v>0</v>
          </cell>
          <cell r="F3921">
            <v>0</v>
          </cell>
          <cell r="G3921">
            <v>0</v>
          </cell>
          <cell r="H3921">
            <v>0</v>
          </cell>
          <cell r="I3921">
            <v>0</v>
          </cell>
          <cell r="J3921">
            <v>0</v>
          </cell>
          <cell r="K3921">
            <v>0</v>
          </cell>
          <cell r="L3921">
            <v>0</v>
          </cell>
        </row>
        <row r="3922">
          <cell r="A3922" t="str">
            <v>NG3413  FRP 보강그라우팅</v>
          </cell>
          <cell r="B3922" t="str">
            <v>연  암</v>
          </cell>
          <cell r="C3922">
            <v>0</v>
          </cell>
          <cell r="D3922" t="str">
            <v>NR</v>
          </cell>
          <cell r="E3922">
            <v>0</v>
          </cell>
          <cell r="F3922">
            <v>0</v>
          </cell>
          <cell r="G3922">
            <v>0</v>
          </cell>
          <cell r="H3922">
            <v>0</v>
          </cell>
          <cell r="I3922">
            <v>0</v>
          </cell>
          <cell r="J3922">
            <v>0</v>
          </cell>
          <cell r="K3922">
            <v>0</v>
          </cell>
          <cell r="L3922">
            <v>0</v>
          </cell>
        </row>
        <row r="3923">
          <cell r="A3923" t="str">
            <v>NG3414  FRP 보강그라우팅</v>
          </cell>
          <cell r="B3923" t="str">
            <v>경  암</v>
          </cell>
          <cell r="C3923">
            <v>0</v>
          </cell>
          <cell r="D3923" t="str">
            <v>NR</v>
          </cell>
          <cell r="E3923">
            <v>0</v>
          </cell>
          <cell r="F3923">
            <v>0</v>
          </cell>
          <cell r="G3923">
            <v>0</v>
          </cell>
          <cell r="H3923">
            <v>0</v>
          </cell>
          <cell r="I3923">
            <v>0</v>
          </cell>
          <cell r="J3923">
            <v>0</v>
          </cell>
          <cell r="K3923">
            <v>0</v>
          </cell>
          <cell r="L3923">
            <v>0</v>
          </cell>
        </row>
        <row r="3924">
          <cell r="A3924" t="str">
            <v>NG3440  FRP 보강그라우팅</v>
          </cell>
          <cell r="B3924" t="str">
            <v>L=12.0M</v>
          </cell>
          <cell r="C3924">
            <v>0</v>
          </cell>
          <cell r="E3924">
            <v>0</v>
          </cell>
          <cell r="F3924">
            <v>0</v>
          </cell>
          <cell r="G3924">
            <v>0</v>
          </cell>
          <cell r="H3924">
            <v>0</v>
          </cell>
          <cell r="I3924">
            <v>0</v>
          </cell>
          <cell r="J3924">
            <v>0</v>
          </cell>
          <cell r="K3924">
            <v>0</v>
          </cell>
          <cell r="L3924">
            <v>0</v>
          </cell>
        </row>
        <row r="3925">
          <cell r="A3925" t="str">
            <v>NG3441  FRP 보강그라우팅</v>
          </cell>
          <cell r="B3925" t="str">
            <v>토  사</v>
          </cell>
          <cell r="C3925">
            <v>0</v>
          </cell>
          <cell r="D3925" t="str">
            <v>NR</v>
          </cell>
          <cell r="E3925">
            <v>0</v>
          </cell>
          <cell r="F3925">
            <v>0</v>
          </cell>
          <cell r="G3925">
            <v>0</v>
          </cell>
          <cell r="H3925">
            <v>0</v>
          </cell>
          <cell r="I3925">
            <v>0</v>
          </cell>
          <cell r="J3925">
            <v>0</v>
          </cell>
          <cell r="K3925">
            <v>0</v>
          </cell>
          <cell r="L3925">
            <v>0</v>
          </cell>
        </row>
        <row r="3926">
          <cell r="A3926" t="str">
            <v>NG3442  FRP 보강그라우팅</v>
          </cell>
          <cell r="B3926" t="str">
            <v>풍화암</v>
          </cell>
          <cell r="C3926">
            <v>0</v>
          </cell>
          <cell r="D3926" t="str">
            <v>NR</v>
          </cell>
          <cell r="E3926">
            <v>0</v>
          </cell>
          <cell r="F3926">
            <v>0</v>
          </cell>
          <cell r="G3926">
            <v>0</v>
          </cell>
          <cell r="H3926">
            <v>0</v>
          </cell>
          <cell r="I3926">
            <v>0</v>
          </cell>
          <cell r="J3926">
            <v>0</v>
          </cell>
          <cell r="K3926">
            <v>0</v>
          </cell>
          <cell r="L3926">
            <v>0</v>
          </cell>
        </row>
        <row r="3927">
          <cell r="A3927" t="str">
            <v>NG3443  FRP 보강그라우팅</v>
          </cell>
          <cell r="B3927" t="str">
            <v>연  암</v>
          </cell>
          <cell r="C3927">
            <v>0</v>
          </cell>
          <cell r="D3927" t="str">
            <v>NR</v>
          </cell>
          <cell r="E3927">
            <v>0</v>
          </cell>
          <cell r="F3927">
            <v>0</v>
          </cell>
          <cell r="G3927">
            <v>0</v>
          </cell>
          <cell r="H3927">
            <v>0</v>
          </cell>
          <cell r="I3927">
            <v>0</v>
          </cell>
          <cell r="J3927">
            <v>0</v>
          </cell>
          <cell r="K3927">
            <v>0</v>
          </cell>
          <cell r="L3927">
            <v>0</v>
          </cell>
        </row>
        <row r="3928">
          <cell r="A3928" t="str">
            <v>NG3444  FRP 보강그라우팅</v>
          </cell>
          <cell r="B3928" t="str">
            <v>경  암</v>
          </cell>
          <cell r="C3928">
            <v>0</v>
          </cell>
          <cell r="D3928" t="str">
            <v>NR</v>
          </cell>
          <cell r="E3928">
            <v>0</v>
          </cell>
          <cell r="F3928">
            <v>0</v>
          </cell>
          <cell r="G3928">
            <v>0</v>
          </cell>
          <cell r="H3928">
            <v>0</v>
          </cell>
          <cell r="I3928">
            <v>0</v>
          </cell>
          <cell r="J3928">
            <v>0</v>
          </cell>
          <cell r="K3928">
            <v>0</v>
          </cell>
          <cell r="L3928">
            <v>0</v>
          </cell>
        </row>
        <row r="3929">
          <cell r="A3929" t="str">
            <v>NG4000  막장안정</v>
          </cell>
          <cell r="C3929">
            <v>0</v>
          </cell>
          <cell r="E3929">
            <v>0</v>
          </cell>
          <cell r="F3929">
            <v>20088168</v>
          </cell>
          <cell r="G3929">
            <v>0</v>
          </cell>
          <cell r="H3929">
            <v>13680152</v>
          </cell>
          <cell r="I3929">
            <v>0</v>
          </cell>
          <cell r="J3929">
            <v>21894384</v>
          </cell>
          <cell r="K3929">
            <v>0</v>
          </cell>
          <cell r="L3929">
            <v>55662704</v>
          </cell>
        </row>
        <row r="3930">
          <cell r="A3930" t="str">
            <v>NG4100  포어폴링</v>
          </cell>
          <cell r="C3930">
            <v>0</v>
          </cell>
          <cell r="E3930">
            <v>0</v>
          </cell>
          <cell r="F3930">
            <v>20088168</v>
          </cell>
          <cell r="G3930">
            <v>0</v>
          </cell>
          <cell r="H3930">
            <v>13680152</v>
          </cell>
          <cell r="I3930">
            <v>0</v>
          </cell>
          <cell r="J3930">
            <v>21894384</v>
          </cell>
          <cell r="K3930">
            <v>0</v>
          </cell>
          <cell r="L3930">
            <v>55662704</v>
          </cell>
        </row>
        <row r="3931">
          <cell r="A3931" t="str">
            <v>NG4110  포어폴링</v>
          </cell>
          <cell r="B3931" t="str">
            <v>L=4.0M</v>
          </cell>
          <cell r="C3931">
            <v>76</v>
          </cell>
          <cell r="D3931" t="str">
            <v>NR</v>
          </cell>
          <cell r="E3931">
            <v>264318</v>
          </cell>
          <cell r="F3931">
            <v>20088168</v>
          </cell>
          <cell r="G3931">
            <v>180002</v>
          </cell>
          <cell r="H3931">
            <v>13680152</v>
          </cell>
          <cell r="I3931">
            <v>288084</v>
          </cell>
          <cell r="J3931">
            <v>21894384</v>
          </cell>
          <cell r="K3931">
            <v>732404</v>
          </cell>
          <cell r="L3931">
            <v>55662704</v>
          </cell>
          <cell r="M3931" t="str">
            <v>#.439</v>
          </cell>
        </row>
        <row r="3932">
          <cell r="A3932" t="str">
            <v>NG4120  포어폴링</v>
          </cell>
          <cell r="B3932" t="str">
            <v>L=6.0M</v>
          </cell>
          <cell r="C3932">
            <v>0</v>
          </cell>
          <cell r="D3932" t="str">
            <v>NR</v>
          </cell>
          <cell r="E3932">
            <v>0</v>
          </cell>
          <cell r="F3932">
            <v>0</v>
          </cell>
          <cell r="G3932">
            <v>0</v>
          </cell>
          <cell r="H3932">
            <v>0</v>
          </cell>
          <cell r="I3932">
            <v>0</v>
          </cell>
          <cell r="J3932">
            <v>0</v>
          </cell>
          <cell r="K3932">
            <v>0</v>
          </cell>
          <cell r="L3932">
            <v>0</v>
          </cell>
        </row>
        <row r="3933">
          <cell r="A3933" t="str">
            <v>NG5000  감지천공</v>
          </cell>
          <cell r="C3933">
            <v>0</v>
          </cell>
          <cell r="E3933">
            <v>0</v>
          </cell>
          <cell r="F3933">
            <v>17416152</v>
          </cell>
          <cell r="G3933">
            <v>0</v>
          </cell>
          <cell r="H3933">
            <v>60347251</v>
          </cell>
          <cell r="I3933">
            <v>0</v>
          </cell>
          <cell r="J3933">
            <v>11697205</v>
          </cell>
          <cell r="K3933">
            <v>0</v>
          </cell>
          <cell r="L3933">
            <v>89460608</v>
          </cell>
        </row>
        <row r="3934">
          <cell r="A3934" t="str">
            <v>NG5021  감지천공</v>
          </cell>
          <cell r="B3934" t="str">
            <v>토  사</v>
          </cell>
          <cell r="C3934">
            <v>33</v>
          </cell>
          <cell r="D3934" t="str">
            <v>M</v>
          </cell>
          <cell r="E3934">
            <v>13871</v>
          </cell>
          <cell r="F3934">
            <v>457743</v>
          </cell>
          <cell r="G3934">
            <v>101152</v>
          </cell>
          <cell r="H3934">
            <v>3338016</v>
          </cell>
          <cell r="I3934">
            <v>16859</v>
          </cell>
          <cell r="J3934">
            <v>556347</v>
          </cell>
          <cell r="K3934">
            <v>131882</v>
          </cell>
          <cell r="L3934">
            <v>4352106</v>
          </cell>
          <cell r="M3934" t="str">
            <v>#.440</v>
          </cell>
        </row>
        <row r="3935">
          <cell r="A3935" t="str">
            <v>NG5022  감지천공</v>
          </cell>
          <cell r="B3935" t="str">
            <v>풍화암</v>
          </cell>
          <cell r="C3935">
            <v>32</v>
          </cell>
          <cell r="D3935" t="str">
            <v>M</v>
          </cell>
          <cell r="E3935">
            <v>7566</v>
          </cell>
          <cell r="F3935">
            <v>242112</v>
          </cell>
          <cell r="G3935">
            <v>78555</v>
          </cell>
          <cell r="H3935">
            <v>2513760</v>
          </cell>
          <cell r="I3935">
            <v>16859</v>
          </cell>
          <cell r="J3935">
            <v>539488</v>
          </cell>
          <cell r="K3935">
            <v>102980</v>
          </cell>
          <cell r="L3935">
            <v>3295360</v>
          </cell>
          <cell r="M3935" t="str">
            <v>#.441</v>
          </cell>
        </row>
        <row r="3936">
          <cell r="A3936" t="str">
            <v>NG5023  감지천공</v>
          </cell>
          <cell r="B3936" t="str">
            <v>연  암</v>
          </cell>
          <cell r="C3936">
            <v>53</v>
          </cell>
          <cell r="D3936" t="str">
            <v>M</v>
          </cell>
          <cell r="E3936">
            <v>32971</v>
          </cell>
          <cell r="F3936">
            <v>1747463</v>
          </cell>
          <cell r="G3936">
            <v>99461</v>
          </cell>
          <cell r="H3936">
            <v>5271433</v>
          </cell>
          <cell r="I3936">
            <v>20910</v>
          </cell>
          <cell r="J3936">
            <v>1108230</v>
          </cell>
          <cell r="K3936">
            <v>153342</v>
          </cell>
          <cell r="L3936">
            <v>8127126</v>
          </cell>
          <cell r="M3936" t="str">
            <v>#.442</v>
          </cell>
        </row>
        <row r="3937">
          <cell r="A3937" t="str">
            <v>NG5024  감지천공</v>
          </cell>
          <cell r="B3937" t="str">
            <v>경  암</v>
          </cell>
          <cell r="C3937">
            <v>454</v>
          </cell>
          <cell r="D3937" t="str">
            <v>M</v>
          </cell>
          <cell r="E3937">
            <v>32971</v>
          </cell>
          <cell r="F3937">
            <v>14968834</v>
          </cell>
          <cell r="G3937">
            <v>108423</v>
          </cell>
          <cell r="H3937">
            <v>49224042</v>
          </cell>
          <cell r="I3937">
            <v>20910</v>
          </cell>
          <cell r="J3937">
            <v>9493140</v>
          </cell>
          <cell r="K3937">
            <v>162304</v>
          </cell>
          <cell r="L3937">
            <v>73686016</v>
          </cell>
          <cell r="M3937" t="str">
            <v>#.443</v>
          </cell>
        </row>
        <row r="3938">
          <cell r="A3938" t="str">
            <v>NG6000  갱구숏크리트</v>
          </cell>
          <cell r="C3938">
            <v>280</v>
          </cell>
          <cell r="D3938" t="str">
            <v>M3</v>
          </cell>
          <cell r="E3938">
            <v>84239</v>
          </cell>
          <cell r="F3938">
            <v>23586920</v>
          </cell>
          <cell r="G3938">
            <v>22778</v>
          </cell>
          <cell r="H3938">
            <v>6377840</v>
          </cell>
          <cell r="I3938">
            <v>31634</v>
          </cell>
          <cell r="J3938">
            <v>8857520</v>
          </cell>
          <cell r="K3938">
            <v>138651</v>
          </cell>
          <cell r="L3938">
            <v>38822280</v>
          </cell>
          <cell r="M3938" t="str">
            <v>#.444</v>
          </cell>
        </row>
        <row r="3939">
          <cell r="A3939" t="str">
            <v>NI  방수 및 배수</v>
          </cell>
          <cell r="C3939">
            <v>0</v>
          </cell>
          <cell r="E3939">
            <v>0</v>
          </cell>
          <cell r="F3939">
            <v>2512296029</v>
          </cell>
          <cell r="G3939">
            <v>0</v>
          </cell>
          <cell r="H3939">
            <v>3642518754</v>
          </cell>
          <cell r="I3939">
            <v>0</v>
          </cell>
          <cell r="J3939">
            <v>346198101</v>
          </cell>
          <cell r="K3939">
            <v>0</v>
          </cell>
          <cell r="L3939">
            <v>6501012884</v>
          </cell>
        </row>
        <row r="3940">
          <cell r="A3940" t="str">
            <v>NI1000  방수막 설치</v>
          </cell>
          <cell r="C3940">
            <v>149893</v>
          </cell>
          <cell r="D3940" t="str">
            <v>M2</v>
          </cell>
          <cell r="E3940">
            <v>4603</v>
          </cell>
          <cell r="F3940">
            <v>689957479</v>
          </cell>
          <cell r="G3940">
            <v>7635</v>
          </cell>
          <cell r="H3940">
            <v>1144433055</v>
          </cell>
          <cell r="I3940">
            <v>92</v>
          </cell>
          <cell r="J3940">
            <v>13790156</v>
          </cell>
          <cell r="K3940">
            <v>12330</v>
          </cell>
          <cell r="L3940">
            <v>1848180690</v>
          </cell>
          <cell r="M3940" t="str">
            <v>#.445</v>
          </cell>
        </row>
        <row r="3941">
          <cell r="A3941" t="str">
            <v>NI2100  필터콘크리트</v>
          </cell>
          <cell r="C3941">
            <v>250</v>
          </cell>
          <cell r="D3941" t="str">
            <v>M3</v>
          </cell>
          <cell r="E3941">
            <v>12466</v>
          </cell>
          <cell r="F3941">
            <v>3116500</v>
          </cell>
          <cell r="G3941">
            <v>57167</v>
          </cell>
          <cell r="H3941">
            <v>14291750</v>
          </cell>
          <cell r="I3941">
            <v>10373</v>
          </cell>
          <cell r="J3941">
            <v>2593250</v>
          </cell>
          <cell r="K3941">
            <v>80006</v>
          </cell>
          <cell r="L3941">
            <v>20001500</v>
          </cell>
          <cell r="M3941" t="str">
            <v>#.446</v>
          </cell>
        </row>
        <row r="3942">
          <cell r="A3942" t="str">
            <v>NI2200  배수관</v>
          </cell>
          <cell r="C3942">
            <v>0</v>
          </cell>
          <cell r="E3942">
            <v>0</v>
          </cell>
          <cell r="F3942">
            <v>23782938</v>
          </cell>
          <cell r="G3942">
            <v>0</v>
          </cell>
          <cell r="H3942">
            <v>41516518</v>
          </cell>
          <cell r="I3942">
            <v>0</v>
          </cell>
          <cell r="J3942">
            <v>0</v>
          </cell>
          <cell r="K3942">
            <v>0</v>
          </cell>
          <cell r="L3942">
            <v>65299456</v>
          </cell>
        </row>
        <row r="3943">
          <cell r="A3943" t="str">
            <v>NI2211  유공관 PVC PIPE</v>
          </cell>
          <cell r="B3943" t="str">
            <v>D=50 M/M</v>
          </cell>
          <cell r="C3943">
            <v>0</v>
          </cell>
          <cell r="D3943" t="str">
            <v>M</v>
          </cell>
          <cell r="E3943">
            <v>0</v>
          </cell>
          <cell r="F3943">
            <v>0</v>
          </cell>
          <cell r="G3943">
            <v>0</v>
          </cell>
          <cell r="H3943">
            <v>0</v>
          </cell>
          <cell r="I3943">
            <v>0</v>
          </cell>
          <cell r="J3943">
            <v>0</v>
          </cell>
          <cell r="K3943">
            <v>0</v>
          </cell>
          <cell r="L3943">
            <v>0</v>
          </cell>
        </row>
        <row r="3944">
          <cell r="A3944" t="str">
            <v>NI2212  유공관 PVC PIPE</v>
          </cell>
          <cell r="B3944" t="str">
            <v>D=100 MM</v>
          </cell>
          <cell r="C3944">
            <v>11950</v>
          </cell>
          <cell r="D3944" t="str">
            <v>M</v>
          </cell>
          <cell r="E3944">
            <v>1195</v>
          </cell>
          <cell r="F3944">
            <v>14280250</v>
          </cell>
          <cell r="G3944">
            <v>3387</v>
          </cell>
          <cell r="H3944">
            <v>40474650</v>
          </cell>
          <cell r="I3944">
            <v>0</v>
          </cell>
          <cell r="J3944">
            <v>0</v>
          </cell>
          <cell r="K3944">
            <v>4582</v>
          </cell>
          <cell r="L3944">
            <v>54754900</v>
          </cell>
          <cell r="M3944" t="str">
            <v>#.447</v>
          </cell>
        </row>
        <row r="3945">
          <cell r="A3945" t="str">
            <v>NI2220  PVC PIPE 설치</v>
          </cell>
          <cell r="C3945">
            <v>0</v>
          </cell>
          <cell r="E3945">
            <v>0</v>
          </cell>
          <cell r="F3945">
            <v>9502688</v>
          </cell>
          <cell r="G3945">
            <v>0</v>
          </cell>
          <cell r="H3945">
            <v>1041868</v>
          </cell>
          <cell r="I3945">
            <v>0</v>
          </cell>
          <cell r="J3945">
            <v>0</v>
          </cell>
          <cell r="K3945">
            <v>0</v>
          </cell>
          <cell r="L3945">
            <v>10544556</v>
          </cell>
        </row>
        <row r="3946">
          <cell r="A3946" t="str">
            <v>NI2221  P.V.C PIPE 50M/M</v>
          </cell>
          <cell r="C3946">
            <v>257</v>
          </cell>
          <cell r="D3946" t="str">
            <v>M</v>
          </cell>
          <cell r="E3946">
            <v>1696</v>
          </cell>
          <cell r="F3946">
            <v>435872</v>
          </cell>
          <cell r="G3946">
            <v>524</v>
          </cell>
          <cell r="H3946">
            <v>134668</v>
          </cell>
          <cell r="I3946">
            <v>0</v>
          </cell>
          <cell r="J3946">
            <v>0</v>
          </cell>
          <cell r="K3946">
            <v>2220</v>
          </cell>
          <cell r="L3946">
            <v>570540</v>
          </cell>
          <cell r="M3946" t="str">
            <v>#.448</v>
          </cell>
        </row>
        <row r="3947">
          <cell r="A3947" t="str">
            <v>NI2222  P.V.C PIPE 100M/M</v>
          </cell>
          <cell r="B3947" t="str">
            <v>T형소켓포함</v>
          </cell>
          <cell r="C3947">
            <v>1728</v>
          </cell>
          <cell r="D3947" t="str">
            <v>M</v>
          </cell>
          <cell r="E3947">
            <v>5247</v>
          </cell>
          <cell r="F3947">
            <v>9066816</v>
          </cell>
          <cell r="G3947">
            <v>525</v>
          </cell>
          <cell r="H3947">
            <v>907200</v>
          </cell>
          <cell r="I3947">
            <v>0</v>
          </cell>
          <cell r="J3947">
            <v>0</v>
          </cell>
          <cell r="K3947">
            <v>5772</v>
          </cell>
          <cell r="L3947">
            <v>9974016</v>
          </cell>
          <cell r="M3947" t="str">
            <v>#.449</v>
          </cell>
        </row>
        <row r="3948">
          <cell r="A3948" t="str">
            <v>NI2300  배수구</v>
          </cell>
          <cell r="C3948">
            <v>0</v>
          </cell>
          <cell r="E3948">
            <v>0</v>
          </cell>
          <cell r="F3948">
            <v>145825932</v>
          </cell>
          <cell r="G3948">
            <v>0</v>
          </cell>
          <cell r="H3948">
            <v>27031500</v>
          </cell>
          <cell r="I3948">
            <v>0</v>
          </cell>
          <cell r="J3948">
            <v>0</v>
          </cell>
          <cell r="K3948">
            <v>0</v>
          </cell>
          <cell r="L3948">
            <v>172857432</v>
          </cell>
        </row>
        <row r="3949">
          <cell r="A3949" t="str">
            <v>NI2310  THP관</v>
          </cell>
          <cell r="C3949">
            <v>0</v>
          </cell>
          <cell r="E3949">
            <v>0</v>
          </cell>
          <cell r="F3949">
            <v>0</v>
          </cell>
          <cell r="G3949">
            <v>0</v>
          </cell>
          <cell r="H3949">
            <v>0</v>
          </cell>
          <cell r="I3949">
            <v>0</v>
          </cell>
          <cell r="J3949">
            <v>0</v>
          </cell>
          <cell r="K3949">
            <v>0</v>
          </cell>
          <cell r="L3949">
            <v>0</v>
          </cell>
        </row>
        <row r="3950">
          <cell r="A3950" t="str">
            <v>NI2311  THP관(Φ300)</v>
          </cell>
          <cell r="C3950">
            <v>0</v>
          </cell>
          <cell r="D3950" t="str">
            <v>M</v>
          </cell>
          <cell r="E3950">
            <v>0</v>
          </cell>
          <cell r="F3950">
            <v>0</v>
          </cell>
          <cell r="G3950">
            <v>0</v>
          </cell>
          <cell r="H3950">
            <v>0</v>
          </cell>
          <cell r="I3950">
            <v>0</v>
          </cell>
          <cell r="J3950">
            <v>0</v>
          </cell>
          <cell r="K3950">
            <v>0</v>
          </cell>
          <cell r="L3950">
            <v>0</v>
          </cell>
        </row>
        <row r="3951">
          <cell r="A3951" t="str">
            <v>NI2312  THP관(Φ400)</v>
          </cell>
          <cell r="C3951">
            <v>0</v>
          </cell>
          <cell r="D3951" t="str">
            <v>M</v>
          </cell>
          <cell r="E3951">
            <v>0</v>
          </cell>
          <cell r="F3951">
            <v>0</v>
          </cell>
          <cell r="G3951">
            <v>0</v>
          </cell>
          <cell r="H3951">
            <v>0</v>
          </cell>
          <cell r="I3951">
            <v>0</v>
          </cell>
          <cell r="J3951">
            <v>0</v>
          </cell>
          <cell r="K3951">
            <v>0</v>
          </cell>
          <cell r="L3951">
            <v>0</v>
          </cell>
        </row>
        <row r="3952">
          <cell r="A3952" t="str">
            <v>NI2320  스파이럴씸덕트관</v>
          </cell>
          <cell r="C3952">
            <v>0</v>
          </cell>
          <cell r="E3952">
            <v>0</v>
          </cell>
          <cell r="F3952">
            <v>145825932</v>
          </cell>
          <cell r="G3952">
            <v>0</v>
          </cell>
          <cell r="H3952">
            <v>27031500</v>
          </cell>
          <cell r="I3952">
            <v>0</v>
          </cell>
          <cell r="J3952">
            <v>0</v>
          </cell>
          <cell r="K3952">
            <v>0</v>
          </cell>
          <cell r="L3952">
            <v>172857432</v>
          </cell>
        </row>
        <row r="3953">
          <cell r="A3953" t="str">
            <v>NI2321  스파일럴씸덕트(Φ300)</v>
          </cell>
          <cell r="C3953">
            <v>12014</v>
          </cell>
          <cell r="D3953" t="str">
            <v>M</v>
          </cell>
          <cell r="E3953">
            <v>12138</v>
          </cell>
          <cell r="F3953">
            <v>145825932</v>
          </cell>
          <cell r="G3953">
            <v>2250</v>
          </cell>
          <cell r="H3953">
            <v>27031500</v>
          </cell>
          <cell r="I3953">
            <v>0</v>
          </cell>
          <cell r="J3953">
            <v>0</v>
          </cell>
          <cell r="K3953">
            <v>14388</v>
          </cell>
          <cell r="L3953">
            <v>172857432</v>
          </cell>
          <cell r="M3953" t="str">
            <v>#.450</v>
          </cell>
        </row>
        <row r="3954">
          <cell r="A3954" t="str">
            <v>NI2322  스파일럴씸덕트(Φ400)</v>
          </cell>
          <cell r="C3954">
            <v>0</v>
          </cell>
          <cell r="D3954" t="str">
            <v>M</v>
          </cell>
          <cell r="E3954">
            <v>0</v>
          </cell>
          <cell r="F3954">
            <v>0</v>
          </cell>
          <cell r="G3954">
            <v>0</v>
          </cell>
          <cell r="H3954">
            <v>0</v>
          </cell>
          <cell r="I3954">
            <v>0</v>
          </cell>
          <cell r="J3954">
            <v>0</v>
          </cell>
          <cell r="K3954">
            <v>0</v>
          </cell>
          <cell r="L3954">
            <v>0</v>
          </cell>
        </row>
        <row r="3955">
          <cell r="A3955" t="str">
            <v>NI2400  배수맨홀</v>
          </cell>
          <cell r="C3955">
            <v>0</v>
          </cell>
          <cell r="E3955">
            <v>0</v>
          </cell>
          <cell r="F3955">
            <v>69881608</v>
          </cell>
          <cell r="G3955">
            <v>0</v>
          </cell>
          <cell r="H3955">
            <v>159371515</v>
          </cell>
          <cell r="I3955">
            <v>0</v>
          </cell>
          <cell r="J3955">
            <v>8592576</v>
          </cell>
          <cell r="K3955">
            <v>0</v>
          </cell>
          <cell r="L3955">
            <v>237845699</v>
          </cell>
        </row>
        <row r="3956">
          <cell r="A3956" t="str">
            <v>NI2410  공동구 뚜껑</v>
          </cell>
          <cell r="B3956" t="str">
            <v>콘크리트</v>
          </cell>
          <cell r="C3956">
            <v>0</v>
          </cell>
          <cell r="E3956">
            <v>0</v>
          </cell>
          <cell r="F3956">
            <v>56943648</v>
          </cell>
          <cell r="G3956">
            <v>0</v>
          </cell>
          <cell r="H3956">
            <v>158443776</v>
          </cell>
          <cell r="I3956">
            <v>0</v>
          </cell>
          <cell r="J3956">
            <v>8584704</v>
          </cell>
          <cell r="K3956">
            <v>0</v>
          </cell>
          <cell r="L3956">
            <v>223972128</v>
          </cell>
        </row>
        <row r="3957">
          <cell r="A3957" t="str">
            <v>NI2413  400*500*100</v>
          </cell>
          <cell r="C3957">
            <v>0</v>
          </cell>
          <cell r="D3957" t="str">
            <v>NR</v>
          </cell>
          <cell r="E3957">
            <v>0</v>
          </cell>
          <cell r="F3957">
            <v>0</v>
          </cell>
          <cell r="G3957">
            <v>0</v>
          </cell>
          <cell r="H3957">
            <v>0</v>
          </cell>
          <cell r="I3957">
            <v>0</v>
          </cell>
          <cell r="J3957">
            <v>0</v>
          </cell>
          <cell r="K3957">
            <v>0</v>
          </cell>
          <cell r="L3957">
            <v>0</v>
          </cell>
        </row>
        <row r="3958">
          <cell r="A3958" t="str">
            <v>NI2414  550*500*100</v>
          </cell>
          <cell r="C3958">
            <v>0</v>
          </cell>
          <cell r="D3958" t="str">
            <v>NR</v>
          </cell>
          <cell r="E3958">
            <v>0</v>
          </cell>
          <cell r="F3958">
            <v>0</v>
          </cell>
          <cell r="G3958">
            <v>0</v>
          </cell>
          <cell r="H3958">
            <v>0</v>
          </cell>
          <cell r="I3958">
            <v>0</v>
          </cell>
          <cell r="J3958">
            <v>0</v>
          </cell>
          <cell r="K3958">
            <v>0</v>
          </cell>
          <cell r="L3958">
            <v>0</v>
          </cell>
        </row>
        <row r="3959">
          <cell r="A3959" t="str">
            <v>NI2416  600*500*100</v>
          </cell>
          <cell r="C3959">
            <v>11500</v>
          </cell>
          <cell r="D3959" t="str">
            <v>NR</v>
          </cell>
          <cell r="E3959">
            <v>2441</v>
          </cell>
          <cell r="F3959">
            <v>28071500</v>
          </cell>
          <cell r="G3959">
            <v>6792</v>
          </cell>
          <cell r="H3959">
            <v>78108000</v>
          </cell>
          <cell r="I3959">
            <v>368</v>
          </cell>
          <cell r="J3959">
            <v>4232000</v>
          </cell>
          <cell r="K3959">
            <v>9601</v>
          </cell>
          <cell r="L3959">
            <v>110411500</v>
          </cell>
          <cell r="M3959" t="str">
            <v>#.451</v>
          </cell>
        </row>
        <row r="3960">
          <cell r="A3960" t="str">
            <v>NI2415  750*500*100</v>
          </cell>
          <cell r="C3960">
            <v>11828</v>
          </cell>
          <cell r="D3960" t="str">
            <v>NR</v>
          </cell>
          <cell r="E3960">
            <v>2441</v>
          </cell>
          <cell r="F3960">
            <v>28872148</v>
          </cell>
          <cell r="G3960">
            <v>6792</v>
          </cell>
          <cell r="H3960">
            <v>80335776</v>
          </cell>
          <cell r="I3960">
            <v>368</v>
          </cell>
          <cell r="J3960">
            <v>4352704</v>
          </cell>
          <cell r="K3960">
            <v>9601</v>
          </cell>
          <cell r="L3960">
            <v>113560628</v>
          </cell>
          <cell r="M3960" t="str">
            <v>#.452</v>
          </cell>
        </row>
        <row r="3961">
          <cell r="A3961" t="str">
            <v>NI2420  공동구 뚜껑</v>
          </cell>
          <cell r="B3961" t="str">
            <v>PLATE</v>
          </cell>
          <cell r="C3961">
            <v>0</v>
          </cell>
          <cell r="E3961">
            <v>0</v>
          </cell>
          <cell r="F3961">
            <v>12937960</v>
          </cell>
          <cell r="G3961">
            <v>0</v>
          </cell>
          <cell r="H3961">
            <v>395896</v>
          </cell>
          <cell r="I3961">
            <v>0</v>
          </cell>
          <cell r="J3961">
            <v>7872</v>
          </cell>
          <cell r="K3961">
            <v>0</v>
          </cell>
          <cell r="L3961">
            <v>13341728</v>
          </cell>
        </row>
        <row r="3962">
          <cell r="A3962" t="str">
            <v>NI2421  600*500*30</v>
          </cell>
          <cell r="C3962">
            <v>328</v>
          </cell>
          <cell r="D3962" t="str">
            <v>NR</v>
          </cell>
          <cell r="E3962">
            <v>39445</v>
          </cell>
          <cell r="F3962">
            <v>12937960</v>
          </cell>
          <cell r="G3962">
            <v>1207</v>
          </cell>
          <cell r="H3962">
            <v>395896</v>
          </cell>
          <cell r="I3962">
            <v>24</v>
          </cell>
          <cell r="J3962">
            <v>7872</v>
          </cell>
          <cell r="K3962">
            <v>40676</v>
          </cell>
          <cell r="L3962">
            <v>13341728</v>
          </cell>
          <cell r="M3962" t="str">
            <v>#.453</v>
          </cell>
        </row>
        <row r="3963">
          <cell r="A3963" t="str">
            <v>NI2422  400*500*30</v>
          </cell>
          <cell r="C3963">
            <v>0</v>
          </cell>
          <cell r="D3963" t="str">
            <v>NR</v>
          </cell>
          <cell r="E3963">
            <v>0</v>
          </cell>
          <cell r="F3963">
            <v>0</v>
          </cell>
          <cell r="G3963">
            <v>0</v>
          </cell>
          <cell r="H3963">
            <v>0</v>
          </cell>
          <cell r="I3963">
            <v>0</v>
          </cell>
          <cell r="J3963">
            <v>0</v>
          </cell>
          <cell r="K3963">
            <v>0</v>
          </cell>
          <cell r="L3963">
            <v>0</v>
          </cell>
        </row>
        <row r="3964">
          <cell r="A3964" t="str">
            <v>NI2500  스틸그레이팅</v>
          </cell>
          <cell r="C3964">
            <v>0</v>
          </cell>
          <cell r="E3964">
            <v>0</v>
          </cell>
          <cell r="F3964">
            <v>0</v>
          </cell>
          <cell r="G3964">
            <v>0</v>
          </cell>
          <cell r="H3964">
            <v>531843</v>
          </cell>
          <cell r="I3964">
            <v>0</v>
          </cell>
          <cell r="J3964">
            <v>0</v>
          </cell>
          <cell r="K3964">
            <v>0</v>
          </cell>
          <cell r="L3964">
            <v>531843</v>
          </cell>
        </row>
        <row r="3965">
          <cell r="A3965" t="str">
            <v>NI2520  그레이팅(430*480*75)</v>
          </cell>
          <cell r="C3965">
            <v>0</v>
          </cell>
          <cell r="D3965" t="str">
            <v>NR</v>
          </cell>
          <cell r="E3965">
            <v>0</v>
          </cell>
          <cell r="F3965">
            <v>0</v>
          </cell>
          <cell r="G3965">
            <v>0</v>
          </cell>
          <cell r="H3965">
            <v>0</v>
          </cell>
          <cell r="I3965">
            <v>0</v>
          </cell>
          <cell r="J3965">
            <v>0</v>
          </cell>
          <cell r="K3965">
            <v>0</v>
          </cell>
          <cell r="L3965">
            <v>0</v>
          </cell>
        </row>
        <row r="3966">
          <cell r="A3966" t="str">
            <v>NI2521  그레이팅(430*492*75)</v>
          </cell>
          <cell r="C3966">
            <v>507</v>
          </cell>
          <cell r="D3966" t="str">
            <v>NR</v>
          </cell>
          <cell r="E3966">
            <v>0</v>
          </cell>
          <cell r="F3966">
            <v>0</v>
          </cell>
          <cell r="G3966">
            <v>1049</v>
          </cell>
          <cell r="H3966">
            <v>531843</v>
          </cell>
          <cell r="I3966">
            <v>0</v>
          </cell>
          <cell r="J3966">
            <v>0</v>
          </cell>
          <cell r="K3966">
            <v>1049</v>
          </cell>
          <cell r="L3966">
            <v>531843</v>
          </cell>
          <cell r="M3966" t="str">
            <v>#.454</v>
          </cell>
        </row>
        <row r="3967">
          <cell r="A3967" t="str">
            <v>NI2522  그레이팅(1100*1100*50)</v>
          </cell>
          <cell r="B3967" t="str">
            <v>1100*1100*50</v>
          </cell>
          <cell r="C3967">
            <v>0</v>
          </cell>
          <cell r="D3967" t="str">
            <v>NR</v>
          </cell>
          <cell r="E3967">
            <v>0</v>
          </cell>
          <cell r="F3967">
            <v>0</v>
          </cell>
          <cell r="G3967">
            <v>0</v>
          </cell>
          <cell r="H3967">
            <v>0</v>
          </cell>
          <cell r="I3967">
            <v>0</v>
          </cell>
          <cell r="J3967">
            <v>0</v>
          </cell>
          <cell r="K3967">
            <v>0</v>
          </cell>
          <cell r="L3967">
            <v>0</v>
          </cell>
        </row>
        <row r="3968">
          <cell r="A3968" t="str">
            <v>NI3100  맹암거</v>
          </cell>
          <cell r="C3968">
            <v>0</v>
          </cell>
          <cell r="E3968">
            <v>0</v>
          </cell>
          <cell r="F3968">
            <v>231457484</v>
          </cell>
          <cell r="G3968">
            <v>0</v>
          </cell>
          <cell r="H3968">
            <v>285428052</v>
          </cell>
          <cell r="I3968">
            <v>0</v>
          </cell>
          <cell r="J3968">
            <v>13572016</v>
          </cell>
          <cell r="K3968">
            <v>0</v>
          </cell>
          <cell r="L3968">
            <v>530457552</v>
          </cell>
        </row>
        <row r="3969">
          <cell r="A3969" t="str">
            <v>N13119  D150</v>
          </cell>
          <cell r="B3969" t="str">
            <v>CSP 유공관</v>
          </cell>
          <cell r="C3969">
            <v>0</v>
          </cell>
          <cell r="D3969" t="str">
            <v>M</v>
          </cell>
          <cell r="E3969">
            <v>0</v>
          </cell>
          <cell r="F3969">
            <v>0</v>
          </cell>
          <cell r="G3969">
            <v>0</v>
          </cell>
          <cell r="H3969">
            <v>0</v>
          </cell>
          <cell r="I3969">
            <v>0</v>
          </cell>
          <cell r="J3969">
            <v>0</v>
          </cell>
          <cell r="K3969">
            <v>0</v>
          </cell>
          <cell r="L3969">
            <v>0</v>
          </cell>
        </row>
        <row r="3970">
          <cell r="A3970" t="str">
            <v>NI3120  D200</v>
          </cell>
          <cell r="B3970" t="str">
            <v>CSP유공관</v>
          </cell>
          <cell r="C3970">
            <v>12548</v>
          </cell>
          <cell r="D3970" t="str">
            <v>M</v>
          </cell>
          <cell r="E3970">
            <v>18157</v>
          </cell>
          <cell r="F3970">
            <v>227834036</v>
          </cell>
          <cell r="G3970">
            <v>22503</v>
          </cell>
          <cell r="H3970">
            <v>282367644</v>
          </cell>
          <cell r="I3970">
            <v>1070</v>
          </cell>
          <cell r="J3970">
            <v>13426360</v>
          </cell>
          <cell r="K3970">
            <v>41730</v>
          </cell>
          <cell r="L3970">
            <v>523628040</v>
          </cell>
          <cell r="M3970" t="str">
            <v>#.455</v>
          </cell>
        </row>
        <row r="3971">
          <cell r="A3971" t="str">
            <v>NI3130  D300</v>
          </cell>
          <cell r="B3971" t="str">
            <v>CSP유공관</v>
          </cell>
          <cell r="C3971">
            <v>136</v>
          </cell>
          <cell r="D3971" t="str">
            <v>M</v>
          </cell>
          <cell r="E3971">
            <v>26643</v>
          </cell>
          <cell r="F3971">
            <v>3623448</v>
          </cell>
          <cell r="G3971">
            <v>22503</v>
          </cell>
          <cell r="H3971">
            <v>3060408</v>
          </cell>
          <cell r="I3971">
            <v>1071</v>
          </cell>
          <cell r="J3971">
            <v>145656</v>
          </cell>
          <cell r="K3971">
            <v>50217</v>
          </cell>
          <cell r="L3971">
            <v>6829512</v>
          </cell>
          <cell r="M3971" t="str">
            <v>#.456</v>
          </cell>
        </row>
        <row r="3972">
          <cell r="A3972" t="str">
            <v>NI2600  용수처리</v>
          </cell>
          <cell r="C3972">
            <v>4885</v>
          </cell>
          <cell r="D3972" t="str">
            <v>M</v>
          </cell>
          <cell r="E3972">
            <v>4000</v>
          </cell>
          <cell r="F3972">
            <v>19540000</v>
          </cell>
          <cell r="G3972">
            <v>200</v>
          </cell>
          <cell r="H3972">
            <v>977000</v>
          </cell>
          <cell r="I3972">
            <v>0</v>
          </cell>
          <cell r="J3972">
            <v>0</v>
          </cell>
          <cell r="K3972">
            <v>4200</v>
          </cell>
          <cell r="L3972">
            <v>20517000</v>
          </cell>
          <cell r="M3972" t="str">
            <v>#.457</v>
          </cell>
        </row>
        <row r="3973">
          <cell r="A3973" t="str">
            <v>ED  거푸집</v>
          </cell>
          <cell r="C3973">
            <v>0</v>
          </cell>
          <cell r="E3973">
            <v>0</v>
          </cell>
          <cell r="F3973">
            <v>203001282</v>
          </cell>
          <cell r="G3973">
            <v>0</v>
          </cell>
          <cell r="H3973">
            <v>807402597</v>
          </cell>
          <cell r="I3973">
            <v>0</v>
          </cell>
          <cell r="J3973">
            <v>0</v>
          </cell>
          <cell r="K3973">
            <v>0</v>
          </cell>
          <cell r="L3973">
            <v>1010403879</v>
          </cell>
        </row>
        <row r="3974">
          <cell r="A3974" t="str">
            <v>ED1000  거친 마감</v>
          </cell>
          <cell r="C3974">
            <v>0</v>
          </cell>
          <cell r="E3974">
            <v>0</v>
          </cell>
          <cell r="F3974">
            <v>984576</v>
          </cell>
          <cell r="G3974">
            <v>0</v>
          </cell>
          <cell r="H3974">
            <v>3336704</v>
          </cell>
          <cell r="I3974">
            <v>0</v>
          </cell>
          <cell r="J3974">
            <v>0</v>
          </cell>
          <cell r="K3974">
            <v>0</v>
          </cell>
          <cell r="L3974">
            <v>4321280</v>
          </cell>
        </row>
        <row r="3975">
          <cell r="A3975" t="str">
            <v>ED1100  거친 마감</v>
          </cell>
          <cell r="B3975" t="str">
            <v>(수평면)</v>
          </cell>
          <cell r="C3975">
            <v>0</v>
          </cell>
          <cell r="D3975" t="str">
            <v>M2</v>
          </cell>
          <cell r="E3975">
            <v>0</v>
          </cell>
          <cell r="F3975">
            <v>0</v>
          </cell>
          <cell r="G3975">
            <v>0</v>
          </cell>
          <cell r="H3975">
            <v>0</v>
          </cell>
          <cell r="I3975">
            <v>0</v>
          </cell>
          <cell r="J3975">
            <v>0</v>
          </cell>
          <cell r="K3975">
            <v>0</v>
          </cell>
          <cell r="L3975">
            <v>0</v>
          </cell>
        </row>
        <row r="3976">
          <cell r="A3976" t="str">
            <v>ED1200  거친 마감</v>
          </cell>
          <cell r="B3976" t="str">
            <v>(경사면)</v>
          </cell>
          <cell r="C3976">
            <v>0</v>
          </cell>
          <cell r="D3976" t="str">
            <v>M2</v>
          </cell>
          <cell r="E3976">
            <v>0</v>
          </cell>
          <cell r="F3976">
            <v>0</v>
          </cell>
          <cell r="G3976">
            <v>0</v>
          </cell>
          <cell r="H3976">
            <v>0</v>
          </cell>
          <cell r="I3976">
            <v>0</v>
          </cell>
          <cell r="J3976">
            <v>0</v>
          </cell>
          <cell r="K3976">
            <v>0</v>
          </cell>
          <cell r="L3976">
            <v>0</v>
          </cell>
        </row>
        <row r="3977">
          <cell r="A3977" t="str">
            <v>ED1300  거친 마감</v>
          </cell>
          <cell r="B3977" t="str">
            <v>(수직면)</v>
          </cell>
          <cell r="C3977">
            <v>256</v>
          </cell>
          <cell r="D3977" t="str">
            <v>M2</v>
          </cell>
          <cell r="E3977">
            <v>3846</v>
          </cell>
          <cell r="F3977">
            <v>984576</v>
          </cell>
          <cell r="G3977">
            <v>13034</v>
          </cell>
          <cell r="H3977">
            <v>3336704</v>
          </cell>
          <cell r="I3977">
            <v>0</v>
          </cell>
          <cell r="J3977">
            <v>0</v>
          </cell>
          <cell r="K3977">
            <v>16880</v>
          </cell>
          <cell r="L3977">
            <v>4321280</v>
          </cell>
          <cell r="M3977" t="str">
            <v>#.196</v>
          </cell>
        </row>
        <row r="3978">
          <cell r="A3978" t="str">
            <v>ED1400  거친 마감</v>
          </cell>
          <cell r="B3978" t="str">
            <v>(곡면)</v>
          </cell>
          <cell r="C3978">
            <v>0</v>
          </cell>
          <cell r="D3978" t="str">
            <v>M2</v>
          </cell>
          <cell r="E3978">
            <v>0</v>
          </cell>
          <cell r="F3978">
            <v>0</v>
          </cell>
          <cell r="G3978">
            <v>0</v>
          </cell>
          <cell r="H3978">
            <v>0</v>
          </cell>
          <cell r="I3978">
            <v>0</v>
          </cell>
          <cell r="J3978">
            <v>0</v>
          </cell>
          <cell r="K3978">
            <v>0</v>
          </cell>
          <cell r="L3978">
            <v>0</v>
          </cell>
        </row>
        <row r="3979">
          <cell r="A3979" t="str">
            <v>ED2000  보통 마감</v>
          </cell>
          <cell r="C3979">
            <v>0</v>
          </cell>
          <cell r="E3979">
            <v>0</v>
          </cell>
          <cell r="F3979">
            <v>18371496</v>
          </cell>
          <cell r="G3979">
            <v>0</v>
          </cell>
          <cell r="H3979">
            <v>67355262</v>
          </cell>
          <cell r="I3979">
            <v>0</v>
          </cell>
          <cell r="J3979">
            <v>0</v>
          </cell>
          <cell r="K3979">
            <v>0</v>
          </cell>
          <cell r="L3979">
            <v>85726758</v>
          </cell>
        </row>
        <row r="3980">
          <cell r="A3980" t="str">
            <v>ED2100  보통 마감</v>
          </cell>
          <cell r="B3980" t="str">
            <v>(수평면)</v>
          </cell>
          <cell r="C3980">
            <v>522</v>
          </cell>
          <cell r="D3980" t="str">
            <v>M2</v>
          </cell>
          <cell r="E3980">
            <v>4444</v>
          </cell>
          <cell r="F3980">
            <v>2319768</v>
          </cell>
          <cell r="G3980">
            <v>16293</v>
          </cell>
          <cell r="H3980">
            <v>8504946</v>
          </cell>
          <cell r="I3980">
            <v>0</v>
          </cell>
          <cell r="J3980">
            <v>0</v>
          </cell>
          <cell r="K3980">
            <v>20737</v>
          </cell>
          <cell r="L3980">
            <v>10824714</v>
          </cell>
          <cell r="M3980" t="str">
            <v>#.242</v>
          </cell>
        </row>
        <row r="3981">
          <cell r="A3981" t="str">
            <v>ED2200  보통 마감</v>
          </cell>
          <cell r="B3981" t="str">
            <v>(경사면)</v>
          </cell>
          <cell r="C3981">
            <v>130</v>
          </cell>
          <cell r="D3981" t="str">
            <v>M2</v>
          </cell>
          <cell r="E3981">
            <v>4444</v>
          </cell>
          <cell r="F3981">
            <v>577720</v>
          </cell>
          <cell r="G3981">
            <v>16293</v>
          </cell>
          <cell r="H3981">
            <v>2118090</v>
          </cell>
          <cell r="I3981">
            <v>0</v>
          </cell>
          <cell r="J3981">
            <v>0</v>
          </cell>
          <cell r="K3981">
            <v>20737</v>
          </cell>
          <cell r="L3981">
            <v>2695810</v>
          </cell>
          <cell r="M3981" t="str">
            <v>#.243</v>
          </cell>
        </row>
        <row r="3982">
          <cell r="A3982" t="str">
            <v>ED2300  보통 마감</v>
          </cell>
          <cell r="B3982" t="str">
            <v>(수직면)</v>
          </cell>
          <cell r="C3982">
            <v>3482</v>
          </cell>
          <cell r="D3982" t="str">
            <v>M2</v>
          </cell>
          <cell r="E3982">
            <v>4444</v>
          </cell>
          <cell r="F3982">
            <v>15474008</v>
          </cell>
          <cell r="G3982">
            <v>16293</v>
          </cell>
          <cell r="H3982">
            <v>56732226</v>
          </cell>
          <cell r="I3982">
            <v>0</v>
          </cell>
          <cell r="J3982">
            <v>0</v>
          </cell>
          <cell r="K3982">
            <v>20737</v>
          </cell>
          <cell r="L3982">
            <v>72206234</v>
          </cell>
          <cell r="M3982" t="str">
            <v>#.195</v>
          </cell>
        </row>
        <row r="3983">
          <cell r="A3983" t="str">
            <v>ED2400  보통 마감</v>
          </cell>
          <cell r="B3983" t="str">
            <v>(곡면)</v>
          </cell>
          <cell r="C3983">
            <v>0</v>
          </cell>
          <cell r="D3983" t="str">
            <v>M2</v>
          </cell>
          <cell r="E3983">
            <v>0</v>
          </cell>
          <cell r="F3983">
            <v>0</v>
          </cell>
          <cell r="G3983">
            <v>0</v>
          </cell>
          <cell r="H3983">
            <v>0</v>
          </cell>
          <cell r="I3983">
            <v>0</v>
          </cell>
          <cell r="J3983">
            <v>0</v>
          </cell>
          <cell r="K3983">
            <v>0</v>
          </cell>
          <cell r="L3983">
            <v>0</v>
          </cell>
        </row>
        <row r="3984">
          <cell r="A3984" t="str">
            <v>ED3000  매끈한 마감</v>
          </cell>
          <cell r="C3984">
            <v>0</v>
          </cell>
          <cell r="E3984">
            <v>0</v>
          </cell>
          <cell r="F3984">
            <v>183645210</v>
          </cell>
          <cell r="G3984">
            <v>0</v>
          </cell>
          <cell r="H3984">
            <v>736710631</v>
          </cell>
          <cell r="I3984">
            <v>0</v>
          </cell>
          <cell r="J3984">
            <v>0</v>
          </cell>
          <cell r="K3984">
            <v>0</v>
          </cell>
          <cell r="L3984">
            <v>920355841</v>
          </cell>
        </row>
        <row r="3985">
          <cell r="A3985" t="str">
            <v>ED3100  매끈한 마감</v>
          </cell>
          <cell r="B3985" t="str">
            <v>(수평면)</v>
          </cell>
          <cell r="C3985">
            <v>95</v>
          </cell>
          <cell r="D3985" t="str">
            <v>M2</v>
          </cell>
          <cell r="E3985">
            <v>5158</v>
          </cell>
          <cell r="F3985">
            <v>490010</v>
          </cell>
          <cell r="G3985">
            <v>26051</v>
          </cell>
          <cell r="H3985">
            <v>2474845</v>
          </cell>
          <cell r="I3985">
            <v>0</v>
          </cell>
          <cell r="J3985">
            <v>0</v>
          </cell>
          <cell r="K3985">
            <v>31209</v>
          </cell>
          <cell r="L3985">
            <v>2964855</v>
          </cell>
          <cell r="M3985" t="str">
            <v>#.458</v>
          </cell>
        </row>
        <row r="3986">
          <cell r="A3986" t="str">
            <v>ED3200  매끈한 마감</v>
          </cell>
          <cell r="B3986" t="str">
            <v>(경사면)</v>
          </cell>
          <cell r="C3986">
            <v>12187</v>
          </cell>
          <cell r="D3986" t="str">
            <v>M2</v>
          </cell>
          <cell r="E3986">
            <v>5158</v>
          </cell>
          <cell r="F3986">
            <v>62860546</v>
          </cell>
          <cell r="G3986">
            <v>19203</v>
          </cell>
          <cell r="H3986">
            <v>234026961</v>
          </cell>
          <cell r="I3986">
            <v>0</v>
          </cell>
          <cell r="J3986">
            <v>0</v>
          </cell>
          <cell r="K3986">
            <v>24361</v>
          </cell>
          <cell r="L3986">
            <v>296887507</v>
          </cell>
          <cell r="M3986" t="str">
            <v>#.244</v>
          </cell>
        </row>
        <row r="3987">
          <cell r="A3987" t="str">
            <v>ED3300  매끈한 마감</v>
          </cell>
          <cell r="B3987" t="str">
            <v>(수직면)</v>
          </cell>
          <cell r="C3987">
            <v>12045</v>
          </cell>
          <cell r="D3987" t="str">
            <v>M2</v>
          </cell>
          <cell r="E3987">
            <v>5158</v>
          </cell>
          <cell r="F3987">
            <v>62128110</v>
          </cell>
          <cell r="G3987">
            <v>19511</v>
          </cell>
          <cell r="H3987">
            <v>235009995</v>
          </cell>
          <cell r="I3987">
            <v>0</v>
          </cell>
          <cell r="J3987">
            <v>0</v>
          </cell>
          <cell r="K3987">
            <v>24669</v>
          </cell>
          <cell r="L3987">
            <v>297138105</v>
          </cell>
          <cell r="M3987" t="str">
            <v>#.245</v>
          </cell>
        </row>
        <row r="3988">
          <cell r="A3988" t="str">
            <v>ED3400  매끈한 마감</v>
          </cell>
          <cell r="B3988" t="str">
            <v>(곡면)</v>
          </cell>
          <cell r="C3988">
            <v>6306</v>
          </cell>
          <cell r="D3988" t="str">
            <v>M2</v>
          </cell>
          <cell r="E3988">
            <v>9224</v>
          </cell>
          <cell r="F3988">
            <v>58166544</v>
          </cell>
          <cell r="G3988">
            <v>42055</v>
          </cell>
          <cell r="H3988">
            <v>265198830</v>
          </cell>
          <cell r="I3988">
            <v>0</v>
          </cell>
          <cell r="J3988">
            <v>0</v>
          </cell>
          <cell r="K3988">
            <v>51279</v>
          </cell>
          <cell r="L3988">
            <v>323365374</v>
          </cell>
          <cell r="M3988" t="str">
            <v>#.459</v>
          </cell>
        </row>
        <row r="3989">
          <cell r="A3989" t="str">
            <v>EE1000  이형철근(연강)</v>
          </cell>
          <cell r="C3989">
            <v>0</v>
          </cell>
          <cell r="E3989">
            <v>0</v>
          </cell>
          <cell r="F3989">
            <v>178931652</v>
          </cell>
          <cell r="G3989">
            <v>0</v>
          </cell>
          <cell r="H3989">
            <v>218046237</v>
          </cell>
          <cell r="I3989">
            <v>0</v>
          </cell>
          <cell r="J3989">
            <v>2189741</v>
          </cell>
          <cell r="K3989">
            <v>0</v>
          </cell>
          <cell r="L3989">
            <v>399167630</v>
          </cell>
        </row>
        <row r="3990">
          <cell r="A3990" t="str">
            <v>EE1210  직경 13MM</v>
          </cell>
          <cell r="B3990" t="str">
            <v>간단</v>
          </cell>
          <cell r="C3990">
            <v>0</v>
          </cell>
          <cell r="D3990" t="str">
            <v>TON</v>
          </cell>
          <cell r="E3990">
            <v>0</v>
          </cell>
          <cell r="F3990">
            <v>0</v>
          </cell>
          <cell r="G3990">
            <v>0</v>
          </cell>
          <cell r="H3990">
            <v>0</v>
          </cell>
          <cell r="I3990">
            <v>0</v>
          </cell>
          <cell r="J3990">
            <v>0</v>
          </cell>
          <cell r="K3990">
            <v>0</v>
          </cell>
          <cell r="L3990">
            <v>0</v>
          </cell>
        </row>
        <row r="3991">
          <cell r="A3991" t="str">
            <v>EE1310  직경 16~25MM</v>
          </cell>
          <cell r="B3991" t="str">
            <v>간단</v>
          </cell>
          <cell r="C3991">
            <v>0</v>
          </cell>
          <cell r="D3991" t="str">
            <v>TON</v>
          </cell>
          <cell r="E3991">
            <v>0</v>
          </cell>
          <cell r="F3991">
            <v>0</v>
          </cell>
          <cell r="G3991">
            <v>0</v>
          </cell>
          <cell r="H3991">
            <v>0</v>
          </cell>
          <cell r="I3991">
            <v>0</v>
          </cell>
          <cell r="J3991">
            <v>0</v>
          </cell>
          <cell r="K3991">
            <v>0</v>
          </cell>
          <cell r="L3991">
            <v>0</v>
          </cell>
        </row>
        <row r="3992">
          <cell r="A3992" t="str">
            <v>EE1410  직경 29~34MM</v>
          </cell>
          <cell r="B3992" t="str">
            <v>간단</v>
          </cell>
          <cell r="C3992">
            <v>0</v>
          </cell>
          <cell r="D3992" t="str">
            <v>TON</v>
          </cell>
          <cell r="E3992">
            <v>0</v>
          </cell>
          <cell r="F3992">
            <v>0</v>
          </cell>
          <cell r="G3992">
            <v>0</v>
          </cell>
          <cell r="H3992">
            <v>0</v>
          </cell>
          <cell r="I3992">
            <v>0</v>
          </cell>
          <cell r="J3992">
            <v>0</v>
          </cell>
          <cell r="K3992">
            <v>0</v>
          </cell>
          <cell r="L3992">
            <v>0</v>
          </cell>
        </row>
        <row r="3993">
          <cell r="A3993" t="str">
            <v>EE1220  직경 13MM</v>
          </cell>
          <cell r="B3993" t="str">
            <v>보통</v>
          </cell>
          <cell r="C3993">
            <v>140.477</v>
          </cell>
          <cell r="D3993" t="str">
            <v>TON</v>
          </cell>
          <cell r="E3993">
            <v>404823</v>
          </cell>
          <cell r="F3993">
            <v>56868321</v>
          </cell>
          <cell r="G3993">
            <v>489019</v>
          </cell>
          <cell r="H3993">
            <v>68695922</v>
          </cell>
          <cell r="I3993">
            <v>4911</v>
          </cell>
          <cell r="J3993">
            <v>689882</v>
          </cell>
          <cell r="K3993">
            <v>898753</v>
          </cell>
          <cell r="L3993">
            <v>126254125</v>
          </cell>
          <cell r="M3993" t="str">
            <v>#.197</v>
          </cell>
        </row>
        <row r="3994">
          <cell r="A3994" t="str">
            <v>EE1320  직경 16~25MM</v>
          </cell>
          <cell r="B3994" t="str">
            <v>보통</v>
          </cell>
          <cell r="C3994">
            <v>305.40800000000002</v>
          </cell>
          <cell r="D3994" t="str">
            <v>TON</v>
          </cell>
          <cell r="E3994">
            <v>399673</v>
          </cell>
          <cell r="F3994">
            <v>122063331</v>
          </cell>
          <cell r="G3994">
            <v>489019</v>
          </cell>
          <cell r="H3994">
            <v>149350315</v>
          </cell>
          <cell r="I3994">
            <v>4911</v>
          </cell>
          <cell r="J3994">
            <v>1499859</v>
          </cell>
          <cell r="K3994">
            <v>893603</v>
          </cell>
          <cell r="L3994">
            <v>272913505</v>
          </cell>
          <cell r="M3994" t="str">
            <v>#.198</v>
          </cell>
        </row>
        <row r="3995">
          <cell r="A3995" t="str">
            <v>EE1420  직경 29~34MM</v>
          </cell>
          <cell r="B3995" t="str">
            <v>보통</v>
          </cell>
          <cell r="C3995">
            <v>0</v>
          </cell>
          <cell r="D3995" t="str">
            <v>TON</v>
          </cell>
          <cell r="E3995">
            <v>0</v>
          </cell>
          <cell r="F3995">
            <v>0</v>
          </cell>
          <cell r="G3995">
            <v>0</v>
          </cell>
          <cell r="H3995">
            <v>0</v>
          </cell>
          <cell r="I3995">
            <v>0</v>
          </cell>
          <cell r="J3995">
            <v>0</v>
          </cell>
          <cell r="K3995">
            <v>0</v>
          </cell>
          <cell r="L3995">
            <v>0</v>
          </cell>
        </row>
        <row r="3996">
          <cell r="A3996" t="str">
            <v>NI2900  배수콘크리트</v>
          </cell>
          <cell r="C3996">
            <v>20354</v>
          </cell>
          <cell r="D3996" t="str">
            <v>M3</v>
          </cell>
          <cell r="E3996">
            <v>44395</v>
          </cell>
          <cell r="F3996">
            <v>903615830</v>
          </cell>
          <cell r="G3996">
            <v>41296</v>
          </cell>
          <cell r="H3996">
            <v>840538784</v>
          </cell>
          <cell r="I3996">
            <v>11713</v>
          </cell>
          <cell r="J3996">
            <v>238406402</v>
          </cell>
          <cell r="K3996">
            <v>97404</v>
          </cell>
          <cell r="L3996">
            <v>1982561016</v>
          </cell>
          <cell r="M3996" t="str">
            <v>#.460</v>
          </cell>
        </row>
        <row r="3997">
          <cell r="A3997" t="str">
            <v>NI2800  공동구 기계타설(철근)</v>
          </cell>
          <cell r="B3997" t="str">
            <v>쇄석골재 25MM</v>
          </cell>
          <cell r="C3997">
            <v>2538</v>
          </cell>
          <cell r="D3997" t="str">
            <v>M3</v>
          </cell>
          <cell r="E3997">
            <v>13949</v>
          </cell>
          <cell r="F3997">
            <v>35402562</v>
          </cell>
          <cell r="G3997">
            <v>36033</v>
          </cell>
          <cell r="H3997">
            <v>91451754</v>
          </cell>
          <cell r="I3997">
            <v>26420</v>
          </cell>
          <cell r="J3997">
            <v>67053960</v>
          </cell>
          <cell r="K3997">
            <v>76402</v>
          </cell>
          <cell r="L3997">
            <v>193908276</v>
          </cell>
          <cell r="M3997" t="str">
            <v>#.461</v>
          </cell>
        </row>
        <row r="3998">
          <cell r="A3998" t="str">
            <v>NI2810  공동구 기계타설(무근)</v>
          </cell>
          <cell r="B3998" t="str">
            <v>쇄석골재 25MM</v>
          </cell>
          <cell r="C3998">
            <v>0</v>
          </cell>
          <cell r="D3998" t="str">
            <v>M3</v>
          </cell>
          <cell r="E3998">
            <v>0</v>
          </cell>
          <cell r="F3998">
            <v>0</v>
          </cell>
          <cell r="G3998">
            <v>0</v>
          </cell>
          <cell r="H3998">
            <v>0</v>
          </cell>
          <cell r="I3998">
            <v>0</v>
          </cell>
          <cell r="J3998">
            <v>0</v>
          </cell>
          <cell r="K3998">
            <v>0</v>
          </cell>
          <cell r="L3998">
            <v>0</v>
          </cell>
        </row>
        <row r="3999">
          <cell r="A3999" t="str">
            <v>NI2700  터널배수공 비닐 깔기</v>
          </cell>
          <cell r="C3999">
            <v>22958</v>
          </cell>
          <cell r="D3999" t="str">
            <v>M2</v>
          </cell>
          <cell r="E3999">
            <v>339</v>
          </cell>
          <cell r="F3999">
            <v>7782762</v>
          </cell>
          <cell r="G3999">
            <v>524</v>
          </cell>
          <cell r="H3999">
            <v>12029992</v>
          </cell>
          <cell r="I3999">
            <v>0</v>
          </cell>
          <cell r="J3999">
            <v>0</v>
          </cell>
          <cell r="K3999">
            <v>863</v>
          </cell>
          <cell r="L3999">
            <v>19812754</v>
          </cell>
          <cell r="M3999" t="str">
            <v>#.462</v>
          </cell>
        </row>
        <row r="4000">
          <cell r="A4000" t="str">
            <v>NE  현장타설 콘크리트라이닝</v>
          </cell>
          <cell r="C4000">
            <v>0</v>
          </cell>
          <cell r="E4000">
            <v>0</v>
          </cell>
          <cell r="F4000">
            <v>5552557127</v>
          </cell>
          <cell r="G4000">
            <v>0</v>
          </cell>
          <cell r="H4000">
            <v>3703147515</v>
          </cell>
          <cell r="I4000">
            <v>0</v>
          </cell>
          <cell r="J4000">
            <v>1908047997</v>
          </cell>
          <cell r="K4000">
            <v>0</v>
          </cell>
          <cell r="L4000">
            <v>11163752639</v>
          </cell>
        </row>
        <row r="4001">
          <cell r="A4001" t="str">
            <v>NE1100  숏크리트</v>
          </cell>
          <cell r="C4001">
            <v>0</v>
          </cell>
          <cell r="E4001">
            <v>0</v>
          </cell>
          <cell r="F4001">
            <v>3220818090</v>
          </cell>
          <cell r="G4001">
            <v>0</v>
          </cell>
          <cell r="H4001">
            <v>1853186069</v>
          </cell>
          <cell r="I4001">
            <v>0</v>
          </cell>
          <cell r="J4001">
            <v>1108383024</v>
          </cell>
          <cell r="K4001">
            <v>0</v>
          </cell>
          <cell r="L4001">
            <v>6182387183</v>
          </cell>
        </row>
        <row r="4002">
          <cell r="A4002" t="str">
            <v>NE1112  숏크리트</v>
          </cell>
          <cell r="B4002" t="str">
            <v>2차로,자연환기</v>
          </cell>
          <cell r="C4002">
            <v>0</v>
          </cell>
          <cell r="D4002" t="str">
            <v>M3</v>
          </cell>
          <cell r="E4002">
            <v>0</v>
          </cell>
          <cell r="F4002">
            <v>0</v>
          </cell>
          <cell r="G4002">
            <v>0</v>
          </cell>
          <cell r="H4002">
            <v>0</v>
          </cell>
          <cell r="I4002">
            <v>0</v>
          </cell>
          <cell r="J4002">
            <v>0</v>
          </cell>
          <cell r="K4002">
            <v>0</v>
          </cell>
          <cell r="L4002">
            <v>0</v>
          </cell>
        </row>
        <row r="4003">
          <cell r="A4003" t="str">
            <v>NE1113  숏크리트</v>
          </cell>
          <cell r="B4003" t="str">
            <v>2차로,기계환기</v>
          </cell>
          <cell r="C4003">
            <v>25459</v>
          </cell>
          <cell r="D4003" t="str">
            <v>M3</v>
          </cell>
          <cell r="E4003">
            <v>126510</v>
          </cell>
          <cell r="F4003">
            <v>3220818090</v>
          </cell>
          <cell r="G4003">
            <v>72791</v>
          </cell>
          <cell r="H4003">
            <v>1853186069</v>
          </cell>
          <cell r="I4003">
            <v>43536</v>
          </cell>
          <cell r="J4003">
            <v>1108383024</v>
          </cell>
          <cell r="K4003">
            <v>242837</v>
          </cell>
          <cell r="L4003">
            <v>6182387183</v>
          </cell>
          <cell r="M4003" t="str">
            <v>#.463</v>
          </cell>
        </row>
        <row r="4004">
          <cell r="A4004" t="str">
            <v>NE1114  숏크리트</v>
          </cell>
          <cell r="B4004" t="str">
            <v>3 ARCH,본선</v>
          </cell>
          <cell r="C4004">
            <v>0</v>
          </cell>
          <cell r="D4004" t="str">
            <v>M3</v>
          </cell>
          <cell r="E4004">
            <v>0</v>
          </cell>
          <cell r="F4004">
            <v>0</v>
          </cell>
          <cell r="G4004">
            <v>0</v>
          </cell>
          <cell r="H4004">
            <v>0</v>
          </cell>
          <cell r="I4004">
            <v>0</v>
          </cell>
          <cell r="J4004">
            <v>0</v>
          </cell>
          <cell r="K4004">
            <v>0</v>
          </cell>
          <cell r="L4004">
            <v>0</v>
          </cell>
        </row>
        <row r="4005">
          <cell r="A4005" t="str">
            <v>NE1115  숏크리트</v>
          </cell>
          <cell r="B4005" t="str">
            <v>3 ARCH,중앙</v>
          </cell>
          <cell r="C4005">
            <v>0</v>
          </cell>
          <cell r="D4005" t="str">
            <v>M3</v>
          </cell>
          <cell r="E4005">
            <v>0</v>
          </cell>
          <cell r="F4005">
            <v>0</v>
          </cell>
          <cell r="G4005">
            <v>0</v>
          </cell>
          <cell r="H4005">
            <v>0</v>
          </cell>
          <cell r="I4005">
            <v>0</v>
          </cell>
          <cell r="J4005">
            <v>0</v>
          </cell>
          <cell r="K4005">
            <v>0</v>
          </cell>
          <cell r="L4005">
            <v>0</v>
          </cell>
        </row>
        <row r="4006">
          <cell r="A4006" t="str">
            <v>NE1200  콘크리트 라이닝</v>
          </cell>
          <cell r="C4006">
            <v>0</v>
          </cell>
          <cell r="E4006">
            <v>0</v>
          </cell>
          <cell r="F4006">
            <v>2051902243</v>
          </cell>
          <cell r="G4006">
            <v>0</v>
          </cell>
          <cell r="H4006">
            <v>1071035158</v>
          </cell>
          <cell r="I4006">
            <v>0</v>
          </cell>
          <cell r="J4006">
            <v>653956769</v>
          </cell>
          <cell r="K4006">
            <v>0</v>
          </cell>
          <cell r="L4006">
            <v>3776894170</v>
          </cell>
        </row>
        <row r="4007">
          <cell r="A4007" t="str">
            <v>NE1212  콘크리트라이닝</v>
          </cell>
          <cell r="B4007" t="str">
            <v>2차로</v>
          </cell>
          <cell r="C4007">
            <v>0</v>
          </cell>
          <cell r="D4007" t="str">
            <v>M3</v>
          </cell>
          <cell r="E4007">
            <v>0</v>
          </cell>
          <cell r="F4007">
            <v>0</v>
          </cell>
          <cell r="G4007">
            <v>0</v>
          </cell>
          <cell r="H4007">
            <v>0</v>
          </cell>
          <cell r="I4007">
            <v>0</v>
          </cell>
          <cell r="J4007">
            <v>0</v>
          </cell>
          <cell r="K4007">
            <v>0</v>
          </cell>
          <cell r="L4007">
            <v>0</v>
          </cell>
        </row>
        <row r="4008">
          <cell r="A4008" t="str">
            <v>NE1213  콘크리트라이닝</v>
          </cell>
          <cell r="B4008" t="str">
            <v>2차로,기계환기</v>
          </cell>
          <cell r="C4008">
            <v>45379</v>
          </cell>
          <cell r="D4008" t="str">
            <v>M3</v>
          </cell>
          <cell r="E4008">
            <v>45217</v>
          </cell>
          <cell r="F4008">
            <v>2051902243</v>
          </cell>
          <cell r="G4008">
            <v>23602</v>
          </cell>
          <cell r="H4008">
            <v>1071035158</v>
          </cell>
          <cell r="I4008">
            <v>14411</v>
          </cell>
          <cell r="J4008">
            <v>653956769</v>
          </cell>
          <cell r="K4008">
            <v>83230</v>
          </cell>
          <cell r="L4008">
            <v>3776894170</v>
          </cell>
          <cell r="M4008" t="str">
            <v>#.464</v>
          </cell>
        </row>
        <row r="4009">
          <cell r="A4009" t="str">
            <v>NE1214  콘크리트라이닝</v>
          </cell>
          <cell r="B4009" t="str">
            <v>3 ARCH,본선</v>
          </cell>
          <cell r="C4009">
            <v>0</v>
          </cell>
          <cell r="D4009" t="str">
            <v>M3</v>
          </cell>
          <cell r="E4009">
            <v>0</v>
          </cell>
          <cell r="F4009">
            <v>0</v>
          </cell>
          <cell r="G4009">
            <v>0</v>
          </cell>
          <cell r="H4009">
            <v>0</v>
          </cell>
          <cell r="I4009">
            <v>0</v>
          </cell>
          <cell r="J4009">
            <v>0</v>
          </cell>
          <cell r="K4009">
            <v>0</v>
          </cell>
          <cell r="L4009">
            <v>0</v>
          </cell>
        </row>
        <row r="4010">
          <cell r="A4010" t="str">
            <v>NE1215  콘크리트라이닝</v>
          </cell>
          <cell r="B4010" t="str">
            <v>3 ARCH,중앙</v>
          </cell>
          <cell r="C4010">
            <v>0</v>
          </cell>
          <cell r="D4010" t="str">
            <v>M3</v>
          </cell>
          <cell r="E4010">
            <v>0</v>
          </cell>
          <cell r="F4010">
            <v>0</v>
          </cell>
          <cell r="G4010">
            <v>0</v>
          </cell>
          <cell r="H4010">
            <v>0</v>
          </cell>
          <cell r="I4010">
            <v>0</v>
          </cell>
          <cell r="J4010">
            <v>0</v>
          </cell>
          <cell r="K4010">
            <v>0</v>
          </cell>
          <cell r="L4010">
            <v>0</v>
          </cell>
        </row>
        <row r="4011">
          <cell r="A4011" t="str">
            <v>NE1300  거푸집</v>
          </cell>
          <cell r="C4011">
            <v>0</v>
          </cell>
          <cell r="E4011">
            <v>0</v>
          </cell>
          <cell r="F4011">
            <v>74500024</v>
          </cell>
          <cell r="G4011">
            <v>0</v>
          </cell>
          <cell r="H4011">
            <v>496192096</v>
          </cell>
          <cell r="I4011">
            <v>0</v>
          </cell>
          <cell r="J4011">
            <v>142205136</v>
          </cell>
          <cell r="K4011">
            <v>0</v>
          </cell>
          <cell r="L4011">
            <v>712897256</v>
          </cell>
        </row>
        <row r="4012">
          <cell r="A4012" t="str">
            <v>NE1312  강재동바리 및 거푸집</v>
          </cell>
          <cell r="B4012" t="str">
            <v>2차로</v>
          </cell>
          <cell r="C4012">
            <v>0</v>
          </cell>
          <cell r="D4012" t="str">
            <v>NR</v>
          </cell>
          <cell r="E4012">
            <v>0</v>
          </cell>
          <cell r="F4012">
            <v>0</v>
          </cell>
          <cell r="G4012">
            <v>0</v>
          </cell>
          <cell r="H4012">
            <v>0</v>
          </cell>
          <cell r="I4012">
            <v>0</v>
          </cell>
          <cell r="J4012">
            <v>0</v>
          </cell>
          <cell r="K4012">
            <v>0</v>
          </cell>
          <cell r="L4012">
            <v>0</v>
          </cell>
        </row>
        <row r="4013">
          <cell r="A4013" t="str">
            <v>NE1313  강재동바리 및 거푸집</v>
          </cell>
          <cell r="B4013" t="str">
            <v>2차로,기계환기</v>
          </cell>
          <cell r="C4013">
            <v>8</v>
          </cell>
          <cell r="D4013" t="str">
            <v>NR</v>
          </cell>
          <cell r="E4013">
            <v>9312503</v>
          </cell>
          <cell r="F4013">
            <v>74500024</v>
          </cell>
          <cell r="G4013">
            <v>62024012</v>
          </cell>
          <cell r="H4013">
            <v>496192096</v>
          </cell>
          <cell r="I4013">
            <v>17775642</v>
          </cell>
          <cell r="J4013">
            <v>142205136</v>
          </cell>
          <cell r="K4013">
            <v>89112157</v>
          </cell>
          <cell r="L4013">
            <v>712897256</v>
          </cell>
          <cell r="M4013" t="str">
            <v>#.465</v>
          </cell>
        </row>
        <row r="4014">
          <cell r="A4014" t="str">
            <v>NE1314  강재동바리 및 거푸집</v>
          </cell>
          <cell r="B4014" t="str">
            <v>3 ARCH</v>
          </cell>
          <cell r="C4014">
            <v>0</v>
          </cell>
          <cell r="D4014" t="str">
            <v>NR</v>
          </cell>
          <cell r="E4014">
            <v>0</v>
          </cell>
          <cell r="F4014">
            <v>0</v>
          </cell>
          <cell r="G4014">
            <v>0</v>
          </cell>
          <cell r="H4014">
            <v>0</v>
          </cell>
          <cell r="I4014">
            <v>0</v>
          </cell>
          <cell r="J4014">
            <v>0</v>
          </cell>
          <cell r="K4014">
            <v>0</v>
          </cell>
          <cell r="L4014">
            <v>0</v>
          </cell>
        </row>
        <row r="4015">
          <cell r="A4015" t="str">
            <v>ED3400  매끈한 마감</v>
          </cell>
          <cell r="B4015" t="str">
            <v>(곡면)</v>
          </cell>
          <cell r="C4015">
            <v>0</v>
          </cell>
          <cell r="D4015" t="str">
            <v>M2</v>
          </cell>
          <cell r="E4015">
            <v>0</v>
          </cell>
          <cell r="F4015">
            <v>0</v>
          </cell>
          <cell r="G4015">
            <v>0</v>
          </cell>
          <cell r="H4015">
            <v>0</v>
          </cell>
          <cell r="I4015">
            <v>0</v>
          </cell>
          <cell r="J4015">
            <v>0</v>
          </cell>
          <cell r="K4015">
            <v>0</v>
          </cell>
          <cell r="L4015">
            <v>0</v>
          </cell>
        </row>
        <row r="4016">
          <cell r="A4016" t="str">
            <v>NE4000  철근</v>
          </cell>
          <cell r="C4016">
            <v>0</v>
          </cell>
          <cell r="E4016">
            <v>0</v>
          </cell>
          <cell r="F4016">
            <v>128865503</v>
          </cell>
          <cell r="G4016">
            <v>0</v>
          </cell>
          <cell r="H4016">
            <v>192359558</v>
          </cell>
          <cell r="I4016">
            <v>0</v>
          </cell>
          <cell r="J4016">
            <v>1977794</v>
          </cell>
          <cell r="K4016">
            <v>0</v>
          </cell>
          <cell r="L4016">
            <v>323202855</v>
          </cell>
        </row>
        <row r="4017">
          <cell r="A4017" t="str">
            <v>NE4214  연강, 직경13MM</v>
          </cell>
          <cell r="B4017" t="str">
            <v>매우복잡</v>
          </cell>
          <cell r="C4017">
            <v>120.41800000000001</v>
          </cell>
          <cell r="D4017" t="str">
            <v>TON</v>
          </cell>
          <cell r="E4017">
            <v>406461</v>
          </cell>
          <cell r="F4017">
            <v>48945220</v>
          </cell>
          <cell r="G4017">
            <v>601940</v>
          </cell>
          <cell r="H4017">
            <v>72484411</v>
          </cell>
          <cell r="I4017">
            <v>6189</v>
          </cell>
          <cell r="J4017">
            <v>745267</v>
          </cell>
          <cell r="K4017">
            <v>1014590</v>
          </cell>
          <cell r="L4017">
            <v>122174898</v>
          </cell>
          <cell r="M4017" t="str">
            <v>#.466</v>
          </cell>
        </row>
        <row r="4018">
          <cell r="A4018" t="str">
            <v>NE4314  연강, 직경 16~25MM</v>
          </cell>
          <cell r="B4018" t="str">
            <v>매우복잡</v>
          </cell>
          <cell r="C4018">
            <v>199.148</v>
          </cell>
          <cell r="D4018" t="str">
            <v>TON</v>
          </cell>
          <cell r="E4018">
            <v>401311</v>
          </cell>
          <cell r="F4018">
            <v>79920283</v>
          </cell>
          <cell r="G4018">
            <v>601940</v>
          </cell>
          <cell r="H4018">
            <v>119875147</v>
          </cell>
          <cell r="I4018">
            <v>6189</v>
          </cell>
          <cell r="J4018">
            <v>1232527</v>
          </cell>
          <cell r="K4018">
            <v>1009440</v>
          </cell>
          <cell r="L4018">
            <v>201027957</v>
          </cell>
          <cell r="M4018" t="str">
            <v>#.467</v>
          </cell>
        </row>
        <row r="4019">
          <cell r="A4019" t="str">
            <v>NE4414  연강, 직경 29~34MM</v>
          </cell>
          <cell r="B4019" t="str">
            <v>매우복잡</v>
          </cell>
          <cell r="C4019">
            <v>0</v>
          </cell>
          <cell r="D4019" t="str">
            <v>TON</v>
          </cell>
          <cell r="E4019">
            <v>0</v>
          </cell>
          <cell r="F4019">
            <v>0</v>
          </cell>
          <cell r="G4019">
            <v>0</v>
          </cell>
          <cell r="H4019">
            <v>0</v>
          </cell>
          <cell r="I4019">
            <v>0</v>
          </cell>
          <cell r="J4019">
            <v>0</v>
          </cell>
          <cell r="K4019">
            <v>0</v>
          </cell>
          <cell r="L4019">
            <v>0</v>
          </cell>
        </row>
        <row r="4020">
          <cell r="A4020" t="str">
            <v>NE5100  신축이음</v>
          </cell>
          <cell r="B4020" t="str">
            <v>라이닝콘크리트</v>
          </cell>
          <cell r="C4020">
            <v>4416</v>
          </cell>
          <cell r="D4020" t="str">
            <v>M</v>
          </cell>
          <cell r="E4020">
            <v>3966</v>
          </cell>
          <cell r="F4020">
            <v>17513856</v>
          </cell>
          <cell r="G4020">
            <v>3158</v>
          </cell>
          <cell r="H4020">
            <v>13945728</v>
          </cell>
          <cell r="I4020">
            <v>0</v>
          </cell>
          <cell r="J4020">
            <v>0</v>
          </cell>
          <cell r="K4020">
            <v>7124</v>
          </cell>
          <cell r="L4020">
            <v>31459584</v>
          </cell>
          <cell r="M4020" t="str">
            <v>#.468</v>
          </cell>
        </row>
        <row r="4021">
          <cell r="A4021" t="str">
            <v>NE6100  철근처짐방지용 앵커</v>
          </cell>
          <cell r="C4021">
            <v>1921</v>
          </cell>
          <cell r="D4021" t="str">
            <v>NR</v>
          </cell>
          <cell r="E4021">
            <v>30691</v>
          </cell>
          <cell r="F4021">
            <v>58957411</v>
          </cell>
          <cell r="G4021">
            <v>39786</v>
          </cell>
          <cell r="H4021">
            <v>76428906</v>
          </cell>
          <cell r="I4021">
            <v>794</v>
          </cell>
          <cell r="J4021">
            <v>1525274</v>
          </cell>
          <cell r="K4021">
            <v>71271</v>
          </cell>
          <cell r="L4021">
            <v>136911591</v>
          </cell>
          <cell r="M4021" t="str">
            <v>#.469</v>
          </cell>
        </row>
        <row r="4022">
          <cell r="A4022" t="str">
            <v>NH  터널부속 시설물</v>
          </cell>
          <cell r="C4022">
            <v>0</v>
          </cell>
          <cell r="E4022">
            <v>0</v>
          </cell>
          <cell r="F4022">
            <v>554621852</v>
          </cell>
          <cell r="G4022">
            <v>0</v>
          </cell>
          <cell r="H4022">
            <v>937833868</v>
          </cell>
          <cell r="I4022">
            <v>0</v>
          </cell>
          <cell r="J4022">
            <v>55614832</v>
          </cell>
          <cell r="K4022">
            <v>0</v>
          </cell>
          <cell r="L4022">
            <v>1548070552</v>
          </cell>
        </row>
        <row r="4023">
          <cell r="A4023" t="str">
            <v>NH1000  터널 명판 및 안내판</v>
          </cell>
          <cell r="B4023" t="str">
            <v>형식-1</v>
          </cell>
          <cell r="C4023">
            <v>4</v>
          </cell>
          <cell r="D4023" t="str">
            <v>NR</v>
          </cell>
          <cell r="E4023">
            <v>37805</v>
          </cell>
          <cell r="F4023">
            <v>151220</v>
          </cell>
          <cell r="G4023">
            <v>527853</v>
          </cell>
          <cell r="H4023">
            <v>2111412</v>
          </cell>
          <cell r="I4023">
            <v>0</v>
          </cell>
          <cell r="J4023">
            <v>0</v>
          </cell>
          <cell r="K4023">
            <v>565658</v>
          </cell>
          <cell r="L4023">
            <v>2262632</v>
          </cell>
          <cell r="M4023" t="str">
            <v>#.470</v>
          </cell>
        </row>
        <row r="4024">
          <cell r="A4024" t="str">
            <v>NH2000  갱문 및 기타</v>
          </cell>
          <cell r="C4024">
            <v>0</v>
          </cell>
          <cell r="E4024">
            <v>0</v>
          </cell>
          <cell r="F4024">
            <v>554470632</v>
          </cell>
          <cell r="G4024">
            <v>0</v>
          </cell>
          <cell r="H4024">
            <v>935722456</v>
          </cell>
          <cell r="I4024">
            <v>0</v>
          </cell>
          <cell r="J4024">
            <v>55614832</v>
          </cell>
          <cell r="K4024">
            <v>0</v>
          </cell>
          <cell r="L4024">
            <v>1545807920</v>
          </cell>
        </row>
        <row r="4025">
          <cell r="A4025" t="str">
            <v>NH2112  옹벽식 갱문,2차로</v>
          </cell>
          <cell r="C4025">
            <v>0</v>
          </cell>
          <cell r="D4025" t="str">
            <v>NR</v>
          </cell>
          <cell r="E4025">
            <v>0</v>
          </cell>
          <cell r="F4025">
            <v>0</v>
          </cell>
          <cell r="G4025">
            <v>0</v>
          </cell>
          <cell r="H4025">
            <v>0</v>
          </cell>
          <cell r="I4025">
            <v>0</v>
          </cell>
          <cell r="J4025">
            <v>0</v>
          </cell>
          <cell r="K4025">
            <v>0</v>
          </cell>
          <cell r="L4025">
            <v>0</v>
          </cell>
        </row>
        <row r="4026">
          <cell r="A4026" t="str">
            <v>NH2113  옹벽식 갱문,2차로,기계환기</v>
          </cell>
          <cell r="C4026">
            <v>0</v>
          </cell>
          <cell r="D4026" t="str">
            <v>NR</v>
          </cell>
          <cell r="E4026">
            <v>0</v>
          </cell>
          <cell r="F4026">
            <v>0</v>
          </cell>
          <cell r="G4026">
            <v>0</v>
          </cell>
          <cell r="H4026">
            <v>0</v>
          </cell>
          <cell r="I4026">
            <v>0</v>
          </cell>
          <cell r="J4026">
            <v>0</v>
          </cell>
          <cell r="K4026">
            <v>0</v>
          </cell>
          <cell r="L4026">
            <v>0</v>
          </cell>
        </row>
        <row r="4027">
          <cell r="A4027" t="str">
            <v>NH2114  옹벽식 갱문,3 ARCH</v>
          </cell>
          <cell r="C4027">
            <v>0</v>
          </cell>
          <cell r="D4027" t="str">
            <v>NR</v>
          </cell>
          <cell r="E4027">
            <v>0</v>
          </cell>
          <cell r="F4027">
            <v>0</v>
          </cell>
          <cell r="G4027">
            <v>0</v>
          </cell>
          <cell r="H4027">
            <v>0</v>
          </cell>
          <cell r="I4027">
            <v>0</v>
          </cell>
          <cell r="J4027">
            <v>0</v>
          </cell>
          <cell r="K4027">
            <v>0</v>
          </cell>
          <cell r="L4027">
            <v>0</v>
          </cell>
        </row>
        <row r="4028">
          <cell r="A4028" t="str">
            <v>NH2212  돌출식 갱문,2차로</v>
          </cell>
          <cell r="C4028">
            <v>0</v>
          </cell>
          <cell r="D4028" t="str">
            <v>NR</v>
          </cell>
          <cell r="E4028">
            <v>0</v>
          </cell>
          <cell r="F4028">
            <v>0</v>
          </cell>
          <cell r="G4028">
            <v>0</v>
          </cell>
          <cell r="H4028">
            <v>0</v>
          </cell>
          <cell r="I4028">
            <v>0</v>
          </cell>
          <cell r="J4028">
            <v>0</v>
          </cell>
          <cell r="K4028">
            <v>0</v>
          </cell>
          <cell r="L4028">
            <v>0</v>
          </cell>
        </row>
        <row r="4029">
          <cell r="A4029" t="str">
            <v>NH2213  돌출식 갱문,2차로,기계환기</v>
          </cell>
          <cell r="C4029">
            <v>0</v>
          </cell>
          <cell r="D4029" t="str">
            <v>NR</v>
          </cell>
          <cell r="E4029">
            <v>0</v>
          </cell>
          <cell r="F4029">
            <v>0</v>
          </cell>
          <cell r="G4029">
            <v>0</v>
          </cell>
          <cell r="H4029">
            <v>0</v>
          </cell>
          <cell r="I4029">
            <v>0</v>
          </cell>
          <cell r="J4029">
            <v>0</v>
          </cell>
          <cell r="K4029">
            <v>0</v>
          </cell>
          <cell r="L4029">
            <v>0</v>
          </cell>
        </row>
        <row r="4030">
          <cell r="A4030" t="str">
            <v>NH2214  돌출식 갱문,3 ARCH</v>
          </cell>
          <cell r="C4030">
            <v>0</v>
          </cell>
          <cell r="D4030" t="str">
            <v>NR</v>
          </cell>
          <cell r="E4030">
            <v>0</v>
          </cell>
          <cell r="F4030">
            <v>0</v>
          </cell>
          <cell r="G4030">
            <v>0</v>
          </cell>
          <cell r="H4030">
            <v>0</v>
          </cell>
          <cell r="I4030">
            <v>0</v>
          </cell>
          <cell r="J4030">
            <v>0</v>
          </cell>
          <cell r="K4030">
            <v>0</v>
          </cell>
          <cell r="L4030">
            <v>0</v>
          </cell>
        </row>
        <row r="4031">
          <cell r="A4031" t="str">
            <v>NH2310  벨마우스 갱문,2차로</v>
          </cell>
          <cell r="C4031">
            <v>0</v>
          </cell>
          <cell r="D4031" t="str">
            <v>NR</v>
          </cell>
          <cell r="E4031">
            <v>0</v>
          </cell>
          <cell r="F4031">
            <v>0</v>
          </cell>
          <cell r="G4031">
            <v>0</v>
          </cell>
          <cell r="H4031">
            <v>0</v>
          </cell>
          <cell r="I4031">
            <v>0</v>
          </cell>
          <cell r="J4031">
            <v>0</v>
          </cell>
          <cell r="K4031">
            <v>0</v>
          </cell>
          <cell r="L4031">
            <v>0</v>
          </cell>
        </row>
        <row r="4032">
          <cell r="A4032" t="str">
            <v>NH2311  벨마우스 갱문,2차로,기계환기</v>
          </cell>
          <cell r="C4032">
            <v>8</v>
          </cell>
          <cell r="D4032" t="str">
            <v>NR</v>
          </cell>
          <cell r="E4032">
            <v>69308829</v>
          </cell>
          <cell r="F4032">
            <v>554470632</v>
          </cell>
          <cell r="G4032">
            <v>116965307</v>
          </cell>
          <cell r="H4032">
            <v>935722456</v>
          </cell>
          <cell r="I4032">
            <v>6951854</v>
          </cell>
          <cell r="J4032">
            <v>55614832</v>
          </cell>
          <cell r="K4032">
            <v>193225990</v>
          </cell>
          <cell r="L4032">
            <v>1545807920</v>
          </cell>
          <cell r="M4032" t="str">
            <v>#.471</v>
          </cell>
        </row>
        <row r="4033">
          <cell r="A4033" t="str">
            <v>NH2231  버드 빅 갱문,2차로</v>
          </cell>
          <cell r="C4033">
            <v>0</v>
          </cell>
          <cell r="D4033" t="str">
            <v>NR</v>
          </cell>
          <cell r="E4033">
            <v>0</v>
          </cell>
          <cell r="F4033">
            <v>0</v>
          </cell>
          <cell r="G4033">
            <v>0</v>
          </cell>
          <cell r="H4033">
            <v>0</v>
          </cell>
          <cell r="I4033">
            <v>0</v>
          </cell>
          <cell r="J4033">
            <v>0</v>
          </cell>
          <cell r="K4033">
            <v>0</v>
          </cell>
          <cell r="L4033">
            <v>0</v>
          </cell>
        </row>
        <row r="4034">
          <cell r="A4034" t="str">
            <v>NH2232  버드 빅 갱문,2차로,기계환기</v>
          </cell>
          <cell r="C4034">
            <v>0</v>
          </cell>
          <cell r="D4034" t="str">
            <v>NR</v>
          </cell>
          <cell r="E4034">
            <v>0</v>
          </cell>
          <cell r="F4034">
            <v>0</v>
          </cell>
          <cell r="G4034">
            <v>0</v>
          </cell>
          <cell r="H4034">
            <v>0</v>
          </cell>
          <cell r="I4034">
            <v>0</v>
          </cell>
          <cell r="J4034">
            <v>0</v>
          </cell>
          <cell r="K4034">
            <v>0</v>
          </cell>
          <cell r="L4034">
            <v>0</v>
          </cell>
        </row>
        <row r="4035">
          <cell r="A4035" t="str">
            <v>NR  부대공</v>
          </cell>
          <cell r="C4035">
            <v>0</v>
          </cell>
          <cell r="E4035">
            <v>0</v>
          </cell>
          <cell r="F4035">
            <v>706263161</v>
          </cell>
          <cell r="G4035">
            <v>0</v>
          </cell>
          <cell r="H4035">
            <v>1419965275</v>
          </cell>
          <cell r="I4035">
            <v>0</v>
          </cell>
          <cell r="J4035">
            <v>101391962</v>
          </cell>
          <cell r="K4035">
            <v>0</v>
          </cell>
          <cell r="L4035">
            <v>2227620398</v>
          </cell>
        </row>
        <row r="4036">
          <cell r="A4036" t="str">
            <v>NR1000  갱문 가시설</v>
          </cell>
          <cell r="C4036">
            <v>8</v>
          </cell>
          <cell r="D4036" t="str">
            <v>NR</v>
          </cell>
          <cell r="E4036">
            <v>3460199</v>
          </cell>
          <cell r="F4036">
            <v>27681592</v>
          </cell>
          <cell r="G4036">
            <v>14122645</v>
          </cell>
          <cell r="H4036">
            <v>112981160</v>
          </cell>
          <cell r="I4036">
            <v>478729</v>
          </cell>
          <cell r="J4036">
            <v>3829832</v>
          </cell>
          <cell r="K4036">
            <v>18061573</v>
          </cell>
          <cell r="L4036">
            <v>144492584</v>
          </cell>
          <cell r="M4036" t="str">
            <v>#.472</v>
          </cell>
        </row>
        <row r="4037">
          <cell r="A4037" t="str">
            <v>NR2000  터널내부내장</v>
          </cell>
          <cell r="C4037">
            <v>0</v>
          </cell>
          <cell r="E4037">
            <v>0</v>
          </cell>
          <cell r="F4037">
            <v>376780106</v>
          </cell>
          <cell r="G4037">
            <v>0</v>
          </cell>
          <cell r="H4037">
            <v>1138804194</v>
          </cell>
          <cell r="I4037">
            <v>0</v>
          </cell>
          <cell r="J4037">
            <v>34165158</v>
          </cell>
          <cell r="K4037">
            <v>0</v>
          </cell>
          <cell r="L4037">
            <v>1549749458</v>
          </cell>
        </row>
        <row r="4038">
          <cell r="A4038" t="str">
            <v>NR2010  터널 내부 도장</v>
          </cell>
          <cell r="B4038" t="str">
            <v>상부</v>
          </cell>
          <cell r="C4038">
            <v>0</v>
          </cell>
          <cell r="D4038" t="str">
            <v>M2</v>
          </cell>
          <cell r="E4038">
            <v>0</v>
          </cell>
          <cell r="F4038">
            <v>0</v>
          </cell>
          <cell r="G4038">
            <v>0</v>
          </cell>
          <cell r="H4038">
            <v>0</v>
          </cell>
          <cell r="I4038">
            <v>0</v>
          </cell>
          <cell r="J4038">
            <v>0</v>
          </cell>
          <cell r="K4038">
            <v>0</v>
          </cell>
          <cell r="L4038">
            <v>0</v>
          </cell>
        </row>
        <row r="4039">
          <cell r="A4039" t="str">
            <v>NR2020  터널 내부 타일 붙임</v>
          </cell>
          <cell r="B4039" t="str">
            <v>하부</v>
          </cell>
          <cell r="C4039">
            <v>34406</v>
          </cell>
          <cell r="D4039" t="str">
            <v>M2</v>
          </cell>
          <cell r="E4039">
            <v>10951</v>
          </cell>
          <cell r="F4039">
            <v>376780106</v>
          </cell>
          <cell r="G4039">
            <v>33099</v>
          </cell>
          <cell r="H4039">
            <v>1138804194</v>
          </cell>
          <cell r="I4039">
            <v>993</v>
          </cell>
          <cell r="J4039">
            <v>34165158</v>
          </cell>
          <cell r="K4039">
            <v>45043</v>
          </cell>
          <cell r="L4039">
            <v>1549749458</v>
          </cell>
          <cell r="M4039" t="str">
            <v>#.473</v>
          </cell>
        </row>
        <row r="4040">
          <cell r="A4040" t="str">
            <v>NR3000  검사원통로 난간설치</v>
          </cell>
          <cell r="C4040">
            <v>0</v>
          </cell>
          <cell r="D4040" t="str">
            <v>M</v>
          </cell>
          <cell r="E4040">
            <v>0</v>
          </cell>
          <cell r="F4040">
            <v>0</v>
          </cell>
          <cell r="G4040">
            <v>0</v>
          </cell>
          <cell r="H4040">
            <v>0</v>
          </cell>
          <cell r="I4040">
            <v>0</v>
          </cell>
          <cell r="J4040">
            <v>0</v>
          </cell>
          <cell r="K4040">
            <v>0</v>
          </cell>
          <cell r="L4040">
            <v>0</v>
          </cell>
        </row>
        <row r="4041">
          <cell r="A4041" t="str">
            <v>NI5110 배수 콘크리트</v>
          </cell>
          <cell r="B4041" t="str">
            <v>신축이음</v>
          </cell>
          <cell r="C4041">
            <v>0</v>
          </cell>
          <cell r="D4041" t="str">
            <v>M</v>
          </cell>
          <cell r="E4041">
            <v>0</v>
          </cell>
          <cell r="F4041">
            <v>0</v>
          </cell>
          <cell r="G4041">
            <v>0</v>
          </cell>
          <cell r="H4041">
            <v>0</v>
          </cell>
          <cell r="I4041">
            <v>0</v>
          </cell>
          <cell r="J4041">
            <v>0</v>
          </cell>
          <cell r="K4041">
            <v>0</v>
          </cell>
          <cell r="L4041">
            <v>0</v>
          </cell>
        </row>
        <row r="4042">
          <cell r="A4042" t="str">
            <v>NR3020 아스팔트코팅</v>
          </cell>
          <cell r="C4042">
            <v>0</v>
          </cell>
          <cell r="D4042" t="str">
            <v>M2</v>
          </cell>
          <cell r="E4042">
            <v>0</v>
          </cell>
          <cell r="F4042">
            <v>0</v>
          </cell>
          <cell r="G4042">
            <v>0</v>
          </cell>
          <cell r="H4042">
            <v>0</v>
          </cell>
          <cell r="I4042">
            <v>0</v>
          </cell>
          <cell r="J4042">
            <v>0</v>
          </cell>
          <cell r="K4042">
            <v>0</v>
          </cell>
          <cell r="L4042">
            <v>0</v>
          </cell>
        </row>
        <row r="4043">
          <cell r="A4043" t="str">
            <v>NR3030 스페이서</v>
          </cell>
          <cell r="B4043" t="str">
            <v>수직</v>
          </cell>
          <cell r="C4043">
            <v>0</v>
          </cell>
          <cell r="D4043" t="str">
            <v>M2</v>
          </cell>
          <cell r="E4043">
            <v>0</v>
          </cell>
          <cell r="F4043">
            <v>0</v>
          </cell>
          <cell r="G4043">
            <v>0</v>
          </cell>
          <cell r="H4043">
            <v>0</v>
          </cell>
          <cell r="I4043">
            <v>0</v>
          </cell>
          <cell r="J4043">
            <v>0</v>
          </cell>
          <cell r="K4043">
            <v>0</v>
          </cell>
          <cell r="L4043">
            <v>0</v>
          </cell>
        </row>
        <row r="4044">
          <cell r="A4044" t="str">
            <v>NR3031 스페이서</v>
          </cell>
          <cell r="B4044" t="str">
            <v>수평</v>
          </cell>
          <cell r="C4044">
            <v>0</v>
          </cell>
          <cell r="D4044" t="str">
            <v>M2</v>
          </cell>
          <cell r="E4044">
            <v>0</v>
          </cell>
          <cell r="F4044">
            <v>0</v>
          </cell>
          <cell r="G4044">
            <v>0</v>
          </cell>
          <cell r="H4044">
            <v>0</v>
          </cell>
          <cell r="I4044">
            <v>0</v>
          </cell>
          <cell r="J4044">
            <v>0</v>
          </cell>
          <cell r="K4044">
            <v>0</v>
          </cell>
          <cell r="L4044">
            <v>0</v>
          </cell>
        </row>
        <row r="4045">
          <cell r="A4045" t="str">
            <v>NR3032 비탈면배수공</v>
          </cell>
          <cell r="C4045">
            <v>0</v>
          </cell>
          <cell r="D4045" t="str">
            <v>M</v>
          </cell>
          <cell r="E4045">
            <v>0</v>
          </cell>
          <cell r="F4045">
            <v>0</v>
          </cell>
          <cell r="G4045">
            <v>0</v>
          </cell>
          <cell r="H4045">
            <v>0</v>
          </cell>
          <cell r="I4045">
            <v>0</v>
          </cell>
          <cell r="J4045">
            <v>0</v>
          </cell>
          <cell r="K4045">
            <v>0</v>
          </cell>
          <cell r="L4045">
            <v>0</v>
          </cell>
        </row>
        <row r="4046">
          <cell r="A4046" t="str">
            <v>EF6200 옥외공동구 신축이음</v>
          </cell>
          <cell r="C4046">
            <v>0</v>
          </cell>
          <cell r="D4046" t="str">
            <v>M</v>
          </cell>
          <cell r="E4046">
            <v>0</v>
          </cell>
          <cell r="F4046">
            <v>0</v>
          </cell>
          <cell r="G4046">
            <v>0</v>
          </cell>
          <cell r="H4046">
            <v>0</v>
          </cell>
          <cell r="I4046">
            <v>0</v>
          </cell>
          <cell r="J4046">
            <v>0</v>
          </cell>
          <cell r="K4046">
            <v>0</v>
          </cell>
          <cell r="L4046">
            <v>0</v>
          </cell>
        </row>
        <row r="4047">
          <cell r="A4047" t="str">
            <v>NG2300  WIRE MESH</v>
          </cell>
          <cell r="C4047">
            <v>0</v>
          </cell>
          <cell r="D4047" t="str">
            <v>M2</v>
          </cell>
          <cell r="E4047">
            <v>0</v>
          </cell>
          <cell r="F4047">
            <v>0</v>
          </cell>
          <cell r="G4047">
            <v>0</v>
          </cell>
          <cell r="H4047">
            <v>0</v>
          </cell>
          <cell r="I4047">
            <v>0</v>
          </cell>
          <cell r="J4047">
            <v>0</v>
          </cell>
          <cell r="K4047">
            <v>0</v>
          </cell>
          <cell r="L4047">
            <v>0</v>
          </cell>
        </row>
        <row r="4048">
          <cell r="A4048" t="str">
            <v>NR3033 공동구사다리</v>
          </cell>
          <cell r="C4048">
            <v>0</v>
          </cell>
          <cell r="D4048" t="str">
            <v>EA</v>
          </cell>
          <cell r="E4048">
            <v>0</v>
          </cell>
          <cell r="F4048">
            <v>0</v>
          </cell>
          <cell r="G4048">
            <v>0</v>
          </cell>
          <cell r="H4048">
            <v>0</v>
          </cell>
          <cell r="I4048">
            <v>0</v>
          </cell>
          <cell r="J4048">
            <v>0</v>
          </cell>
          <cell r="K4048">
            <v>0</v>
          </cell>
          <cell r="L4048">
            <v>0</v>
          </cell>
        </row>
        <row r="4049">
          <cell r="A4049" t="str">
            <v>BH  계측</v>
          </cell>
          <cell r="C4049">
            <v>0</v>
          </cell>
          <cell r="E4049">
            <v>0</v>
          </cell>
          <cell r="F4049">
            <v>245663136</v>
          </cell>
          <cell r="G4049">
            <v>0</v>
          </cell>
          <cell r="H4049">
            <v>116210654</v>
          </cell>
          <cell r="I4049">
            <v>0</v>
          </cell>
          <cell r="J4049">
            <v>53485170</v>
          </cell>
          <cell r="K4049">
            <v>0</v>
          </cell>
          <cell r="L4049">
            <v>415358960</v>
          </cell>
        </row>
        <row r="4050">
          <cell r="A4050" t="str">
            <v>BH3100  내공변위 및 천단침하</v>
          </cell>
          <cell r="C4050">
            <v>0</v>
          </cell>
          <cell r="E4050">
            <v>0</v>
          </cell>
          <cell r="F4050">
            <v>1347136</v>
          </cell>
          <cell r="G4050">
            <v>0</v>
          </cell>
          <cell r="H4050">
            <v>25818002</v>
          </cell>
          <cell r="I4050">
            <v>0</v>
          </cell>
          <cell r="J4050">
            <v>5733108</v>
          </cell>
          <cell r="K4050">
            <v>0</v>
          </cell>
          <cell r="L4050">
            <v>32898246</v>
          </cell>
        </row>
        <row r="4051">
          <cell r="A4051" t="str">
            <v>BH3110  내공변위 측정</v>
          </cell>
          <cell r="C4051">
            <v>634</v>
          </cell>
          <cell r="D4051" t="str">
            <v>NR</v>
          </cell>
          <cell r="E4051">
            <v>1552</v>
          </cell>
          <cell r="F4051">
            <v>983968</v>
          </cell>
          <cell r="G4051">
            <v>31754</v>
          </cell>
          <cell r="H4051">
            <v>20132036</v>
          </cell>
          <cell r="I4051">
            <v>5112</v>
          </cell>
          <cell r="J4051">
            <v>3241008</v>
          </cell>
          <cell r="K4051">
            <v>38418</v>
          </cell>
          <cell r="L4051">
            <v>24357012</v>
          </cell>
          <cell r="M4051" t="str">
            <v>#.474</v>
          </cell>
        </row>
        <row r="4052">
          <cell r="A4052" t="str">
            <v>BH3120  천단 침하 측정</v>
          </cell>
          <cell r="C4052">
            <v>234</v>
          </cell>
          <cell r="D4052" t="str">
            <v>NR</v>
          </cell>
          <cell r="E4052">
            <v>1552</v>
          </cell>
          <cell r="F4052">
            <v>363168</v>
          </cell>
          <cell r="G4052">
            <v>24299</v>
          </cell>
          <cell r="H4052">
            <v>5685966</v>
          </cell>
          <cell r="I4052">
            <v>10650</v>
          </cell>
          <cell r="J4052">
            <v>2492100</v>
          </cell>
          <cell r="K4052">
            <v>36501</v>
          </cell>
          <cell r="L4052">
            <v>8541234</v>
          </cell>
          <cell r="M4052" t="str">
            <v>#.475</v>
          </cell>
        </row>
        <row r="4053">
          <cell r="A4053" t="str">
            <v>BH1220  지중변위 측정</v>
          </cell>
          <cell r="C4053">
            <v>114</v>
          </cell>
          <cell r="D4053" t="str">
            <v>NR</v>
          </cell>
          <cell r="E4053">
            <v>515000</v>
          </cell>
          <cell r="F4053">
            <v>58710000</v>
          </cell>
          <cell r="G4053">
            <v>104139</v>
          </cell>
          <cell r="H4053">
            <v>11871846</v>
          </cell>
          <cell r="I4053">
            <v>3195</v>
          </cell>
          <cell r="J4053">
            <v>364230</v>
          </cell>
          <cell r="K4053">
            <v>622334</v>
          </cell>
          <cell r="L4053">
            <v>70946076</v>
          </cell>
          <cell r="M4053" t="str">
            <v>#.476</v>
          </cell>
        </row>
        <row r="4054">
          <cell r="A4054" t="str">
            <v>BH3400  숏크리트 응력 측정</v>
          </cell>
          <cell r="C4054">
            <v>114</v>
          </cell>
          <cell r="D4054" t="str">
            <v>NR</v>
          </cell>
          <cell r="E4054">
            <v>566500</v>
          </cell>
          <cell r="F4054">
            <v>64581000</v>
          </cell>
          <cell r="G4054">
            <v>208278</v>
          </cell>
          <cell r="H4054">
            <v>23743692</v>
          </cell>
          <cell r="I4054">
            <v>1858</v>
          </cell>
          <cell r="J4054">
            <v>211812</v>
          </cell>
          <cell r="K4054">
            <v>776636</v>
          </cell>
          <cell r="L4054">
            <v>88536504</v>
          </cell>
          <cell r="M4054" t="str">
            <v>#.477</v>
          </cell>
        </row>
        <row r="4055">
          <cell r="A4055" t="str">
            <v>BH3300  ROCK BOLT 축력 측정</v>
          </cell>
          <cell r="C4055">
            <v>114</v>
          </cell>
          <cell r="D4055" t="str">
            <v>NR</v>
          </cell>
          <cell r="E4055">
            <v>309000</v>
          </cell>
          <cell r="F4055">
            <v>35226000</v>
          </cell>
          <cell r="G4055">
            <v>173565</v>
          </cell>
          <cell r="H4055">
            <v>19786410</v>
          </cell>
          <cell r="I4055">
            <v>15930</v>
          </cell>
          <cell r="J4055">
            <v>1816020</v>
          </cell>
          <cell r="K4055">
            <v>498495</v>
          </cell>
          <cell r="L4055">
            <v>56828430</v>
          </cell>
          <cell r="M4055" t="str">
            <v>#.478</v>
          </cell>
        </row>
        <row r="4056">
          <cell r="A4056" t="str">
            <v>BH3350  ROCK BOLT 인발 측정</v>
          </cell>
          <cell r="C4056">
            <v>0</v>
          </cell>
          <cell r="D4056" t="str">
            <v>NR</v>
          </cell>
          <cell r="E4056">
            <v>0</v>
          </cell>
          <cell r="F4056">
            <v>0</v>
          </cell>
          <cell r="G4056">
            <v>0</v>
          </cell>
          <cell r="H4056">
            <v>0</v>
          </cell>
          <cell r="I4056">
            <v>0</v>
          </cell>
          <cell r="J4056">
            <v>0</v>
          </cell>
          <cell r="K4056">
            <v>0</v>
          </cell>
          <cell r="L4056">
            <v>0</v>
          </cell>
        </row>
        <row r="4057">
          <cell r="A4057" t="str">
            <v>BH3500  영구계측</v>
          </cell>
          <cell r="C4057">
            <v>0</v>
          </cell>
          <cell r="E4057">
            <v>0</v>
          </cell>
          <cell r="F4057">
            <v>85799000</v>
          </cell>
          <cell r="G4057">
            <v>0</v>
          </cell>
          <cell r="H4057">
            <v>34990704</v>
          </cell>
          <cell r="I4057">
            <v>0</v>
          </cell>
          <cell r="J4057">
            <v>45360000</v>
          </cell>
          <cell r="K4057">
            <v>0</v>
          </cell>
          <cell r="L4057">
            <v>166149704</v>
          </cell>
        </row>
        <row r="4058">
          <cell r="A4058" t="str">
            <v>BH3510  콘크리트라이닝응력계</v>
          </cell>
          <cell r="C4058">
            <v>98</v>
          </cell>
          <cell r="D4058" t="str">
            <v>NR</v>
          </cell>
          <cell r="E4058">
            <v>360500</v>
          </cell>
          <cell r="F4058">
            <v>35329000</v>
          </cell>
          <cell r="G4058">
            <v>208278</v>
          </cell>
          <cell r="H4058">
            <v>20411244</v>
          </cell>
          <cell r="I4058">
            <v>270000</v>
          </cell>
          <cell r="J4058">
            <v>26460000</v>
          </cell>
          <cell r="K4058">
            <v>838778</v>
          </cell>
          <cell r="L4058">
            <v>82200244</v>
          </cell>
          <cell r="M4058" t="str">
            <v>#.479</v>
          </cell>
        </row>
        <row r="4059">
          <cell r="A4059" t="str">
            <v>BH3520  간극수압</v>
          </cell>
          <cell r="C4059">
            <v>70</v>
          </cell>
          <cell r="D4059" t="str">
            <v>NR</v>
          </cell>
          <cell r="E4059">
            <v>721000</v>
          </cell>
          <cell r="F4059">
            <v>50470000</v>
          </cell>
          <cell r="G4059">
            <v>208278</v>
          </cell>
          <cell r="H4059">
            <v>14579460</v>
          </cell>
          <cell r="I4059">
            <v>270000</v>
          </cell>
          <cell r="J4059">
            <v>18900000</v>
          </cell>
          <cell r="K4059">
            <v>1199278</v>
          </cell>
          <cell r="L4059">
            <v>83949460</v>
          </cell>
          <cell r="M4059" t="str">
            <v>#.480</v>
          </cell>
        </row>
        <row r="4060">
          <cell r="A4060" t="str">
            <v>BH3530  ROCK BOLT 축력측정</v>
          </cell>
          <cell r="C4060">
            <v>0</v>
          </cell>
          <cell r="D4060" t="str">
            <v>NR</v>
          </cell>
          <cell r="E4060">
            <v>0</v>
          </cell>
          <cell r="F4060">
            <v>0</v>
          </cell>
          <cell r="G4060">
            <v>0</v>
          </cell>
          <cell r="H4060">
            <v>0</v>
          </cell>
          <cell r="I4060">
            <v>0</v>
          </cell>
          <cell r="J4060">
            <v>0</v>
          </cell>
          <cell r="K4060">
            <v>0</v>
          </cell>
          <cell r="L4060">
            <v>0</v>
          </cell>
        </row>
        <row r="4061">
          <cell r="A4061" t="str">
            <v>BH3540  숏크리트 응력 측정</v>
          </cell>
          <cell r="C4061">
            <v>0</v>
          </cell>
          <cell r="D4061" t="str">
            <v>NR</v>
          </cell>
          <cell r="E4061">
            <v>0</v>
          </cell>
          <cell r="F4061">
            <v>0</v>
          </cell>
          <cell r="G4061">
            <v>0</v>
          </cell>
          <cell r="H4061">
            <v>0</v>
          </cell>
          <cell r="I4061">
            <v>0</v>
          </cell>
          <cell r="J4061">
            <v>0</v>
          </cell>
          <cell r="K4061">
            <v>0</v>
          </cell>
          <cell r="L4061">
            <v>0</v>
          </cell>
        </row>
        <row r="4062">
          <cell r="A4062" t="str">
            <v>NR9000  기타부대시설물</v>
          </cell>
          <cell r="C4062">
            <v>0</v>
          </cell>
          <cell r="E4062">
            <v>0</v>
          </cell>
          <cell r="F4062">
            <v>56138327</v>
          </cell>
          <cell r="G4062">
            <v>0</v>
          </cell>
          <cell r="H4062">
            <v>51969267</v>
          </cell>
          <cell r="I4062">
            <v>0</v>
          </cell>
          <cell r="J4062">
            <v>9911802</v>
          </cell>
          <cell r="K4062">
            <v>0</v>
          </cell>
          <cell r="L4062">
            <v>118019396</v>
          </cell>
        </row>
        <row r="4063">
          <cell r="A4063" t="str">
            <v>NR9010  갱구분 방음문</v>
          </cell>
          <cell r="C4063">
            <v>0</v>
          </cell>
          <cell r="D4063" t="str">
            <v>NR</v>
          </cell>
          <cell r="E4063">
            <v>0</v>
          </cell>
          <cell r="F4063">
            <v>0</v>
          </cell>
          <cell r="G4063">
            <v>0</v>
          </cell>
          <cell r="H4063">
            <v>0</v>
          </cell>
          <cell r="I4063">
            <v>0</v>
          </cell>
          <cell r="J4063">
            <v>0</v>
          </cell>
          <cell r="K4063">
            <v>0</v>
          </cell>
          <cell r="L4063">
            <v>0</v>
          </cell>
        </row>
        <row r="4064">
          <cell r="A4064" t="str">
            <v>NR9020  갱구부 방음커텐</v>
          </cell>
          <cell r="C4064">
            <v>0</v>
          </cell>
          <cell r="D4064" t="str">
            <v>NR</v>
          </cell>
          <cell r="E4064">
            <v>0</v>
          </cell>
          <cell r="F4064">
            <v>0</v>
          </cell>
          <cell r="G4064">
            <v>0</v>
          </cell>
          <cell r="H4064">
            <v>0</v>
          </cell>
          <cell r="I4064">
            <v>0</v>
          </cell>
          <cell r="J4064">
            <v>0</v>
          </cell>
          <cell r="K4064">
            <v>0</v>
          </cell>
          <cell r="L4064">
            <v>0</v>
          </cell>
        </row>
        <row r="4065">
          <cell r="A4065" t="str">
            <v>NR9030  갱외공동구</v>
          </cell>
          <cell r="C4065">
            <v>307</v>
          </cell>
          <cell r="D4065" t="str">
            <v>M</v>
          </cell>
          <cell r="E4065">
            <v>182861</v>
          </cell>
          <cell r="F4065">
            <v>56138327</v>
          </cell>
          <cell r="G4065">
            <v>169281</v>
          </cell>
          <cell r="H4065">
            <v>51969267</v>
          </cell>
          <cell r="I4065">
            <v>32286</v>
          </cell>
          <cell r="J4065">
            <v>9911802</v>
          </cell>
          <cell r="K4065">
            <v>384428</v>
          </cell>
          <cell r="L4065">
            <v>118019396</v>
          </cell>
          <cell r="M4065" t="str">
            <v>#.481</v>
          </cell>
        </row>
        <row r="4066">
          <cell r="A4066" t="str">
            <v>NR9040  운영중 폐수처리시설</v>
          </cell>
          <cell r="C4066">
            <v>0</v>
          </cell>
          <cell r="D4066" t="str">
            <v>NR</v>
          </cell>
          <cell r="E4066">
            <v>0</v>
          </cell>
          <cell r="F4066">
            <v>0</v>
          </cell>
          <cell r="G4066">
            <v>0</v>
          </cell>
          <cell r="H4066">
            <v>0</v>
          </cell>
          <cell r="I4066">
            <v>0</v>
          </cell>
          <cell r="J4066">
            <v>0</v>
          </cell>
          <cell r="K4066">
            <v>0</v>
          </cell>
          <cell r="L4066">
            <v>0</v>
          </cell>
        </row>
        <row r="4067">
          <cell r="A4067" t="str">
            <v>NR9050  비산방지시설</v>
          </cell>
          <cell r="C4067">
            <v>0</v>
          </cell>
          <cell r="D4067" t="str">
            <v>NR</v>
          </cell>
          <cell r="E4067">
            <v>0</v>
          </cell>
          <cell r="F4067">
            <v>0</v>
          </cell>
          <cell r="G4067">
            <v>0</v>
          </cell>
          <cell r="H4067">
            <v>0</v>
          </cell>
          <cell r="I4067">
            <v>0</v>
          </cell>
          <cell r="J4067">
            <v>0</v>
          </cell>
          <cell r="K4067">
            <v>0</v>
          </cell>
          <cell r="L4067">
            <v>0</v>
          </cell>
        </row>
        <row r="4068">
          <cell r="A4068" t="str">
            <v>NR9060  방화문설치</v>
          </cell>
          <cell r="C4068">
            <v>0</v>
          </cell>
          <cell r="E4068">
            <v>0</v>
          </cell>
          <cell r="F4068">
            <v>0</v>
          </cell>
          <cell r="G4068">
            <v>0</v>
          </cell>
          <cell r="H4068">
            <v>0</v>
          </cell>
          <cell r="I4068">
            <v>0</v>
          </cell>
          <cell r="J4068">
            <v>0</v>
          </cell>
          <cell r="K4068">
            <v>0</v>
          </cell>
          <cell r="L4068">
            <v>0</v>
          </cell>
        </row>
        <row r="4069">
          <cell r="A4069" t="str">
            <v>NR9061  대인용</v>
          </cell>
          <cell r="C4069">
            <v>0</v>
          </cell>
          <cell r="D4069" t="str">
            <v>NR</v>
          </cell>
          <cell r="E4069">
            <v>0</v>
          </cell>
          <cell r="F4069">
            <v>0</v>
          </cell>
          <cell r="G4069">
            <v>0</v>
          </cell>
          <cell r="H4069">
            <v>0</v>
          </cell>
          <cell r="I4069">
            <v>0</v>
          </cell>
          <cell r="J4069">
            <v>0</v>
          </cell>
          <cell r="K4069">
            <v>0</v>
          </cell>
          <cell r="L4069">
            <v>0</v>
          </cell>
        </row>
        <row r="4070">
          <cell r="A4070" t="str">
            <v>NR9062  차량용</v>
          </cell>
          <cell r="C4070">
            <v>0</v>
          </cell>
          <cell r="D4070" t="str">
            <v>NR</v>
          </cell>
          <cell r="E4070">
            <v>0</v>
          </cell>
          <cell r="F4070">
            <v>0</v>
          </cell>
          <cell r="G4070">
            <v>0</v>
          </cell>
          <cell r="H4070">
            <v>0</v>
          </cell>
          <cell r="I4070">
            <v>0</v>
          </cell>
          <cell r="J4070">
            <v>0</v>
          </cell>
          <cell r="K4070">
            <v>0</v>
          </cell>
          <cell r="L4070">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전선 및 전선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맨홀수량"/>
      <sheetName val="터파기및재료"/>
      <sheetName val="조명시설"/>
      <sheetName val="말뚝지지력산정"/>
      <sheetName val="실행철강하도"/>
      <sheetName val="코드표"/>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Baby일위대가"/>
      <sheetName val="코드표"/>
      <sheetName val="입력"/>
      <sheetName val="C-노임단가"/>
      <sheetName val="실행철강하도"/>
      <sheetName val="제-노임"/>
      <sheetName val="제직재"/>
      <sheetName val="E총15"/>
      <sheetName val="Sheet2"/>
      <sheetName val="조명율"/>
      <sheetName val="자료입력"/>
      <sheetName val="신우"/>
      <sheetName val="1-1"/>
      <sheetName val="연습"/>
      <sheetName val="J直材4"/>
      <sheetName val="일위대가(가설)"/>
      <sheetName val="교각계산"/>
      <sheetName val="집계표"/>
      <sheetName val="내역"/>
      <sheetName val="대치판정"/>
      <sheetName val="주차구획선수량"/>
      <sheetName val="일위"/>
      <sheetName val="단"/>
      <sheetName val="N賃率_職"/>
      <sheetName val="한강운반비"/>
      <sheetName val="갑지(추정)"/>
      <sheetName val="20관리비율"/>
      <sheetName val="구의33고"/>
      <sheetName val="용소리교"/>
      <sheetName val="DATE"/>
      <sheetName val="신대방33(적용)"/>
      <sheetName val="I一般比"/>
      <sheetName val="경율산정.XLS"/>
      <sheetName val="원가계산서"/>
      <sheetName val="빗물받이(910-510-410)"/>
      <sheetName val="인테리어"/>
      <sheetName val="내역서"/>
      <sheetName val="APT"/>
      <sheetName val="직노"/>
      <sheetName val="실행내역서 "/>
      <sheetName val="입찰안"/>
      <sheetName val="#REF"/>
      <sheetName val="공조기휀"/>
      <sheetName val="품셈TABLE"/>
      <sheetName val="설-원가"/>
      <sheetName val="설치자재"/>
      <sheetName val="단중"/>
      <sheetName val="기본일위"/>
      <sheetName val="조명시설"/>
      <sheetName val="터파기및재료"/>
      <sheetName val="수목단가"/>
      <sheetName val="노임단가"/>
      <sheetName val="소방사항"/>
      <sheetName val="유림총괄"/>
      <sheetName val="개소별수량산출"/>
      <sheetName val="9GNG운반"/>
      <sheetName val="자재비"/>
      <sheetName val="수량산출"/>
      <sheetName val="일위대가표"/>
      <sheetName val="지구단위계획"/>
      <sheetName val="유기공정"/>
      <sheetName val="Sheet1"/>
      <sheetName val="단가산출"/>
      <sheetName val="다목적갑"/>
      <sheetName val="제작비추산총괄표"/>
      <sheetName val="물량"/>
      <sheetName val="코드"/>
      <sheetName val="공종목록표"/>
      <sheetName val="NP-총정리"/>
      <sheetName val="부하"/>
      <sheetName val="소방"/>
      <sheetName val="노임"/>
      <sheetName val="울산자동제어"/>
      <sheetName val="물량산출서(장기간공사-1안)"/>
      <sheetName val="소비자가"/>
      <sheetName val="전신환매도율"/>
      <sheetName val="토목주소"/>
      <sheetName val="프랜트면허"/>
      <sheetName val="교통대책내역"/>
      <sheetName val="시행후면적"/>
      <sheetName val="수지예산"/>
      <sheetName val="일위대가(1)"/>
      <sheetName val="중기일위대가"/>
      <sheetName val="Total"/>
      <sheetName val="건축공사"/>
      <sheetName val="물량표"/>
      <sheetName val="화설내"/>
      <sheetName val="준검 내역서"/>
      <sheetName val="콘크리트타설집계표"/>
      <sheetName val="1안"/>
      <sheetName val="각형맨홀"/>
      <sheetName val="참조자료"/>
      <sheetName val="일위대가"/>
      <sheetName val="기초공"/>
      <sheetName val="6PILE  (돌출)"/>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방음벽기초(H=4m)"/>
      <sheetName val="N賃率-職"/>
      <sheetName val="터파기및재료"/>
      <sheetName val="단위수량"/>
      <sheetName val="수량산출"/>
      <sheetName val="진주방향"/>
      <sheetName val="실행철강하도"/>
      <sheetName val="총괄내역서"/>
      <sheetName val="일반수량총괄집계"/>
      <sheetName val="#REF"/>
      <sheetName val="Sheet1 (2)"/>
      <sheetName val="코드표"/>
      <sheetName val="일위대가(가설)"/>
      <sheetName val="DATE"/>
      <sheetName val="일위대가9803"/>
      <sheetName val="대로근거"/>
      <sheetName val="중로근거"/>
      <sheetName val="구분표"/>
      <sheetName val="제원입력"/>
      <sheetName val="수로BOX"/>
      <sheetName val="내역서"/>
      <sheetName val="단위단가"/>
      <sheetName val="집계표"/>
      <sheetName val="98수문일위"/>
      <sheetName val="사유서제출현황-2"/>
      <sheetName val="맨홀수량"/>
      <sheetName val="데이타"/>
      <sheetName val="식재인부"/>
      <sheetName val="도로포장면적산출(1)"/>
      <sheetName val="6PILE  (돌출)"/>
      <sheetName val="2호맨홀공제수량"/>
      <sheetName val="Sheet1"/>
      <sheetName val="Sheet2"/>
      <sheetName val="증감내역서"/>
      <sheetName val="TOTAL1"/>
      <sheetName val="심사물량"/>
      <sheetName val="직노"/>
      <sheetName val="설계서을"/>
      <sheetName val="경산"/>
      <sheetName val="SLAB&quot;1&quot;"/>
      <sheetName val="현황산출서"/>
      <sheetName val="데리네이타현황"/>
      <sheetName val="마산방향"/>
      <sheetName val=" 토목 처리장도급내역서 "/>
      <sheetName val="수목보호틀연장조서"/>
      <sheetName val="오동"/>
      <sheetName val="대조"/>
      <sheetName val="나한"/>
      <sheetName val="금액내역서"/>
      <sheetName val="내역"/>
      <sheetName val="준검 내역서"/>
      <sheetName val="원형맨홀수량"/>
      <sheetName val="입력란"/>
      <sheetName val="97노임단가"/>
      <sheetName val="교대(A1-A2)"/>
      <sheetName val="COPING"/>
      <sheetName val="화설내"/>
      <sheetName val="s"/>
      <sheetName val="설계예시"/>
      <sheetName val="재"/>
      <sheetName val="자"/>
      <sheetName val="2000년1차"/>
      <sheetName val="집수정(600-700)"/>
      <sheetName val="기계경비(시간당)"/>
      <sheetName val="램머"/>
      <sheetName val="도로경계단위"/>
      <sheetName val="종단계산"/>
      <sheetName val="구조물공"/>
      <sheetName val="참조"/>
      <sheetName val="참조M"/>
      <sheetName val="기구조직"/>
      <sheetName val="노임이"/>
      <sheetName val="콘크리트포장철거"/>
      <sheetName val="현장관리비"/>
      <sheetName val="역T형교대(말뚝기초)"/>
      <sheetName val="단가"/>
      <sheetName val="wall"/>
      <sheetName val="APT"/>
      <sheetName val="토사(PE)"/>
      <sheetName val="콘크리트타설집계표"/>
      <sheetName val="내역서 (2)"/>
      <sheetName val="차액보증"/>
      <sheetName val="일위대가표"/>
      <sheetName val="토공"/>
      <sheetName val="type-F"/>
      <sheetName val="우수공"/>
      <sheetName val="INPUT(덕도방향-시점)"/>
      <sheetName val="산근(1)"/>
      <sheetName val="8.PILE  (돌출)"/>
      <sheetName val="신평리 권리자명부"/>
      <sheetName val="동일리 권리자명부"/>
      <sheetName val="빗물받이(910-510-410)"/>
      <sheetName val="NYS"/>
      <sheetName val="기초코드"/>
      <sheetName val="깨기"/>
      <sheetName val="3련 BOX"/>
      <sheetName val="말뚝지지력산정"/>
      <sheetName val="주차구획선수량"/>
      <sheetName val="新철폐복2"/>
      <sheetName val="新철폐복3"/>
      <sheetName val="주공기준"/>
      <sheetName val="포장공수량집계표"/>
      <sheetName val="1.설계조건"/>
      <sheetName val="공사"/>
      <sheetName val="공종검토(1순위4공종)"/>
      <sheetName val="설계내역"/>
      <sheetName val="공종검토(4순위8공종) "/>
      <sheetName val="공종검토(7순위3공종)"/>
      <sheetName val="공종검토(8순위9공종)"/>
      <sheetName val="공종검토(27순위24공종)"/>
      <sheetName val="bid"/>
      <sheetName val="FB25JN"/>
      <sheetName val="단가결정"/>
      <sheetName val="설계조건"/>
      <sheetName val="9GNG운반"/>
      <sheetName val="투찰내역서"/>
      <sheetName val="4차원가계산서"/>
      <sheetName val="가도공"/>
      <sheetName val="총집계표"/>
      <sheetName val="수입"/>
      <sheetName val="산출금액내역"/>
      <sheetName val="갑지(추정)"/>
      <sheetName val="수목데이타"/>
      <sheetName val="분기관표식단위수량"/>
      <sheetName val="sand토적"/>
      <sheetName val="슬래브"/>
      <sheetName val="받이700"/>
      <sheetName val="산출근거"/>
      <sheetName val="시설일위"/>
      <sheetName val="식재일위"/>
      <sheetName val="일위목록"/>
      <sheetName val="토목수량(공정)"/>
      <sheetName val="자금청구"/>
      <sheetName val="수량집계"/>
      <sheetName val="입찰안"/>
      <sheetName val="이음개소"/>
      <sheetName val="출력표-본사"/>
      <sheetName val="총수량집계표"/>
      <sheetName val="5정거장"/>
      <sheetName val="1-3길내기"/>
      <sheetName val="설계"/>
      <sheetName val="날개벽"/>
      <sheetName val="96보완계획7.12"/>
      <sheetName val="인상효1"/>
      <sheetName val="공통자료"/>
      <sheetName val="연결관암거"/>
      <sheetName val="S0"/>
      <sheetName val="단가산출"/>
      <sheetName val="자단"/>
      <sheetName val="마산월령동골조물량변경"/>
      <sheetName val="노임단가"/>
      <sheetName val="기둥(원형)"/>
      <sheetName val="자재비"/>
      <sheetName val="수량집계표"/>
      <sheetName val="공구"/>
      <sheetName val="AS포장복구 "/>
      <sheetName val="설계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청주과학대학내역서(타견적)"/>
      <sheetName val="N賃率-職"/>
      <sheetName val="COPING"/>
      <sheetName val="사다리"/>
      <sheetName val="제-노임"/>
      <sheetName val="제직재"/>
      <sheetName val="중기사용료"/>
      <sheetName val="한강운반비"/>
      <sheetName val="전기단가조사서"/>
      <sheetName val="청천내"/>
      <sheetName val="신우"/>
      <sheetName val="개요"/>
      <sheetName val="선급금신청서"/>
      <sheetName val="내역서단가산출용"/>
      <sheetName val="자재단가"/>
      <sheetName val="제품별"/>
      <sheetName val="일위대가"/>
      <sheetName val="입찰견적보고서"/>
      <sheetName val="여과지동"/>
      <sheetName val="기초자료"/>
      <sheetName val="9GNG운반"/>
      <sheetName val="J直材4"/>
      <sheetName val="UNIT"/>
      <sheetName val="I一般比"/>
      <sheetName val="문학간접"/>
      <sheetName val="일위"/>
      <sheetName val="산출근거"/>
      <sheetName val="단가 및 재료비"/>
      <sheetName val="XL4Poppy"/>
      <sheetName val="#REF"/>
      <sheetName val="본사인상전"/>
      <sheetName val="유림총괄"/>
      <sheetName val="하조서"/>
      <sheetName val="TNC(1안)"/>
      <sheetName val="20관리비율"/>
      <sheetName val="제조 경영"/>
      <sheetName val="터파기및재료"/>
      <sheetName val="노임단가"/>
      <sheetName val="제36-40호표"/>
      <sheetName val="기초단가"/>
      <sheetName val="원가서"/>
      <sheetName val="산출내역서집계표"/>
      <sheetName val="데이타"/>
      <sheetName val="식재인부"/>
      <sheetName val="내역"/>
      <sheetName val="직재"/>
      <sheetName val="덕전리"/>
      <sheetName val="일위대가(가설)"/>
      <sheetName val="Y-WORK"/>
      <sheetName val="차액보증"/>
      <sheetName val="토공사B동추가"/>
      <sheetName val="수량계산서 집계표(가설 신설 및 철거-을지로3가 3호선)"/>
      <sheetName val="수량계산서 집계표(신설-을지로3가 3호선)"/>
      <sheetName val="수량계산서 집계표(철거-을지로3가 3호선)"/>
      <sheetName val="실내건축일위대가"/>
      <sheetName val="일위대가(1)"/>
      <sheetName val="암거"/>
      <sheetName val="포장공"/>
      <sheetName val="배수공"/>
      <sheetName val="금융비용"/>
      <sheetName val="원가 (2)"/>
      <sheetName val="재집"/>
      <sheetName val="열차무선 수량집계"/>
      <sheetName val="연습"/>
      <sheetName val="원본(갑지)"/>
      <sheetName val="PANEL_인원산출"/>
      <sheetName val="타견적서_영시스템"/>
      <sheetName val="단가대비표_(2)"/>
      <sheetName val="Sheet1"/>
      <sheetName val="집계표"/>
      <sheetName val="Total"/>
      <sheetName val="C-노임단가"/>
      <sheetName val="인건비"/>
      <sheetName val="Sheet2"/>
      <sheetName val="2"/>
      <sheetName val="요율"/>
      <sheetName val="단가"/>
      <sheetName val="역공종"/>
      <sheetName val="산출"/>
      <sheetName val="기초DATA(2)"/>
      <sheetName val="집계"/>
      <sheetName val="쇠(1)"/>
      <sheetName val="가격(3)"/>
      <sheetName val="합천내역"/>
      <sheetName val="일위_파일"/>
      <sheetName val="Sheet9"/>
      <sheetName val="직노"/>
      <sheetName val="가설개략"/>
      <sheetName val="입력"/>
      <sheetName val="거리계산"/>
      <sheetName val="샌딩 에폭시 도장"/>
      <sheetName val="일반문틀 설치"/>
      <sheetName val="소요자재"/>
      <sheetName val="단가목록"/>
      <sheetName val="00상노임"/>
      <sheetName val="96보완계획7.12"/>
      <sheetName val="공통"/>
      <sheetName val="ABUT수량-A1"/>
      <sheetName val="SW개발대상목록(기능점수)"/>
      <sheetName val="관로공표지"/>
      <sheetName val="산출근거1"/>
      <sheetName val="공종목록표"/>
      <sheetName val="공정집계_국별"/>
      <sheetName val="모래기초"/>
      <sheetName val="단가산출"/>
      <sheetName val="감리원단가"/>
      <sheetName val="샘플표지"/>
      <sheetName val="기본일위"/>
      <sheetName val="AS포장복구 "/>
      <sheetName val="내역서적용"/>
      <sheetName val="단가표"/>
      <sheetName val="4안전율"/>
      <sheetName val="이름정의"/>
      <sheetName val="초기화면"/>
      <sheetName val="입찰안"/>
      <sheetName val="매출매입"/>
      <sheetName val="일위대가표"/>
      <sheetName val="CAUDIT"/>
      <sheetName val="DATE"/>
      <sheetName val="소방공사"/>
      <sheetName val="전기공사"/>
      <sheetName val="건설공사"/>
      <sheetName val="정보통신공사"/>
      <sheetName val="45,46"/>
      <sheetName val="인건-측정"/>
      <sheetName val="조명시설"/>
      <sheetName val="도수로수량산출"/>
      <sheetName val="출력X"/>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골재산출"/>
      <sheetName val="입력란"/>
      <sheetName val="97노임단가"/>
      <sheetName val="산출근거"/>
      <sheetName val="데리네이타현황"/>
      <sheetName val="내역"/>
      <sheetName val="집계표"/>
      <sheetName val="철근량"/>
      <sheetName val="DATA"/>
      <sheetName val="지장물C"/>
      <sheetName val="흥양2교토공집계표"/>
      <sheetName val="입찰안"/>
      <sheetName val="차수공개요"/>
      <sheetName val="터파기및재료"/>
      <sheetName val="6PILE  (돌출)"/>
      <sheetName val="주beam"/>
      <sheetName val="총괄표"/>
      <sheetName val="토목"/>
      <sheetName val="설명서 "/>
      <sheetName val="바닥판"/>
      <sheetName val="입력DATA"/>
      <sheetName val="날개벽"/>
      <sheetName val="표지"/>
      <sheetName val="원형1호맨홀토공수량"/>
      <sheetName val="교각1"/>
      <sheetName val="우수받이"/>
      <sheetName val="97년 추정"/>
      <sheetName val="guard(mac)"/>
      <sheetName val="추가예산"/>
      <sheetName val="총수량집계표"/>
      <sheetName val="상시"/>
      <sheetName val="신고조서"/>
      <sheetName val="식생블럭단위수량"/>
      <sheetName val="월말"/>
      <sheetName val="대로근거"/>
      <sheetName val="공사비총괄표"/>
      <sheetName val="102역사"/>
      <sheetName val="말뚝지지력산정"/>
      <sheetName val="부대내역"/>
      <sheetName val="내역서1999.8최종"/>
      <sheetName val="일위대가9803"/>
      <sheetName val="수량산출"/>
      <sheetName val="96정변2"/>
      <sheetName val="실행"/>
      <sheetName val="직접공사비"/>
      <sheetName val="재료"/>
      <sheetName val="목차 "/>
      <sheetName val="Sheet1"/>
      <sheetName val="#REF"/>
      <sheetName val="당초"/>
      <sheetName val="노임단가"/>
      <sheetName val="일위대가1"/>
      <sheetName val="INPUT"/>
      <sheetName val="4.2유효폭의 계산"/>
      <sheetName val="분석"/>
      <sheetName val="자재단가비교표"/>
      <sheetName val="예산M11A"/>
      <sheetName val="도로경계단위"/>
      <sheetName val="내역서중"/>
      <sheetName val="4. 주형설계"/>
      <sheetName val="1,2공구원가계산서"/>
      <sheetName val="2공구산출내역"/>
      <sheetName val="1공구산출내역서"/>
      <sheetName val="BID"/>
      <sheetName val="공동구수량"/>
      <sheetName val="뚝토공"/>
      <sheetName val="우수내용"/>
      <sheetName val="DATE"/>
      <sheetName val="내역서"/>
      <sheetName val="H-PILE수량집계"/>
      <sheetName val="산근"/>
      <sheetName val="노임"/>
      <sheetName val="간접1"/>
      <sheetName val="일위대가표"/>
      <sheetName val="단면 (2)"/>
      <sheetName val="8.석축단위(H=1.5M)"/>
      <sheetName val="포장물량집계"/>
      <sheetName val="일위대가목차"/>
      <sheetName val="인명부"/>
      <sheetName val="물량표"/>
      <sheetName val="PIPING"/>
      <sheetName val="#3_일위대가목록"/>
      <sheetName val="#2_일위대가목록"/>
      <sheetName val="찍기"/>
      <sheetName val="역T형교대(말뚝기초)"/>
      <sheetName val="세골재  T2 변경 현황"/>
      <sheetName val="0.단가"/>
      <sheetName val="토사(PE)"/>
      <sheetName val="ABUT수량-A1"/>
      <sheetName val="증감내역서"/>
      <sheetName val="표준차도부연장집계-ASP"/>
      <sheetName val="종배수관면벽구"/>
      <sheetName val="종배수관위치조서"/>
      <sheetName val="각종양식"/>
      <sheetName val="암거단위"/>
      <sheetName val="오동"/>
      <sheetName val="대조"/>
      <sheetName val="나한"/>
      <sheetName val="조명율표"/>
      <sheetName val="코드"/>
      <sheetName val="차수"/>
      <sheetName val="해평견적"/>
      <sheetName val="적용토목"/>
      <sheetName val="공정코드"/>
      <sheetName val="기계경비(시간당)"/>
      <sheetName val="램머"/>
      <sheetName val="BOX수량"/>
      <sheetName val="설직재-1"/>
      <sheetName val="발주내역"/>
      <sheetName val="실행철강하도"/>
      <sheetName val="인수공규격"/>
      <sheetName val="중로근거"/>
      <sheetName val="대림경상68억"/>
      <sheetName val="2.단면가정"/>
      <sheetName val="수우미양가(Vlookup)"/>
      <sheetName val="공통가설공사"/>
      <sheetName val="0506생활권구적"/>
      <sheetName val="중기"/>
      <sheetName val="내역서 제출"/>
      <sheetName val="날개벽수량표"/>
      <sheetName val="노임이"/>
      <sheetName val="200"/>
      <sheetName val="차액보증"/>
      <sheetName val="I一般比"/>
      <sheetName val="원가"/>
      <sheetName val="재료집계표"/>
      <sheetName val="총괄내역서"/>
      <sheetName val="신천3호용수로"/>
      <sheetName val="품셈TABLE"/>
      <sheetName val="갑지"/>
      <sheetName val="교각계산"/>
      <sheetName val="수량집"/>
      <sheetName val="대비"/>
      <sheetName val="단가표"/>
      <sheetName val="COPING"/>
      <sheetName val="RAMP 단면(R2)"/>
      <sheetName val="지중자재단가"/>
      <sheetName val="N賃率-職"/>
      <sheetName val="PSCbeam설계"/>
      <sheetName val="H-pile(298x299)"/>
      <sheetName val="H-pile(250x250)"/>
      <sheetName val="참조"/>
      <sheetName val="준검 내역서"/>
      <sheetName val="초기화면"/>
      <sheetName val="지급자재"/>
      <sheetName val="골조"/>
      <sheetName val="2000년1차"/>
      <sheetName val="2000전체분"/>
      <sheetName val="입력변수"/>
      <sheetName val="간지"/>
      <sheetName val="교량"/>
      <sheetName val="도수로수량산출"/>
      <sheetName val="99총공사내역서"/>
      <sheetName val="세부내역서(전기)"/>
      <sheetName val="약품공급2"/>
      <sheetName val="장비집계"/>
      <sheetName val="금융비용"/>
      <sheetName val="토공(우물통,기타) "/>
      <sheetName val="CTEMCOST"/>
      <sheetName val="Macro1"/>
      <sheetName val="3BL공동구 수량"/>
      <sheetName val="라멘수량"/>
      <sheetName val="접지수량"/>
      <sheetName val="코드표"/>
      <sheetName val="INPUT(덕도방향-시점)"/>
      <sheetName val="단면가정"/>
      <sheetName val="재료비"/>
      <sheetName val="공사비산출내역"/>
      <sheetName val="기성내역"/>
      <sheetName val="MAIN"/>
      <sheetName val="자료입력"/>
      <sheetName val="CC16-내역서"/>
      <sheetName val="총괄내역"/>
      <sheetName val="집계표(OPTION)"/>
      <sheetName val="보차도경계석"/>
      <sheetName val="견적단가"/>
      <sheetName val="용수량(생활용수)"/>
      <sheetName val="계수시트"/>
      <sheetName val="토적표"/>
      <sheetName val="역T형(H=6.0) (2)"/>
      <sheetName val="직노"/>
      <sheetName val=" 총괄표"/>
      <sheetName val="단가산출"/>
      <sheetName val="제경비"/>
      <sheetName val="금액내역서"/>
      <sheetName val="단가 및 재료비"/>
      <sheetName val="중기사용료산출근거"/>
      <sheetName val="진주방향"/>
      <sheetName val="2000용수잠관-수량집계"/>
      <sheetName val="단가일람"/>
      <sheetName val="조경일람"/>
      <sheetName val="지질조사"/>
      <sheetName val="토공 total"/>
      <sheetName val="원형맨홀수량"/>
      <sheetName val="실행대비"/>
      <sheetName val="CAT_5"/>
      <sheetName val="CIVIL4"/>
      <sheetName val="VE절감"/>
      <sheetName val="자재단가"/>
      <sheetName val="건축공사"/>
      <sheetName val="JUCKEYK"/>
      <sheetName val="최적단면"/>
      <sheetName val="맨홀수량"/>
      <sheetName val="C.배수관공"/>
      <sheetName val="경산"/>
      <sheetName val="공구"/>
      <sheetName val="대창(함평)"/>
      <sheetName val="대창(장성)"/>
      <sheetName val="대창(함평)-창열"/>
      <sheetName val="1련박스"/>
      <sheetName val="1호맨홀토공"/>
      <sheetName val="덕전리"/>
      <sheetName val="crude.SLAB RE-bar"/>
      <sheetName val="항목등록"/>
      <sheetName val="MAIN_TABLE"/>
      <sheetName val="개인"/>
      <sheetName val="기흥하도용"/>
      <sheetName val="연결관암거"/>
      <sheetName val="대부예산서"/>
      <sheetName val="CODE"/>
      <sheetName val="기초공"/>
      <sheetName val="MOTOR"/>
      <sheetName val="기둥(원형)"/>
      <sheetName val="WORK"/>
      <sheetName val="일위대가목록"/>
      <sheetName val="세부내역"/>
      <sheetName val="업무분장"/>
      <sheetName val="CALCULATION"/>
      <sheetName val="산출내역서"/>
      <sheetName val="견적990322"/>
      <sheetName val="건축내역"/>
      <sheetName val="단가"/>
      <sheetName val="노무비 근거"/>
      <sheetName val="총괄"/>
      <sheetName val="구조물터파기수량집계"/>
      <sheetName val="공사착공계"/>
      <sheetName val="원가계산서구조조정"/>
      <sheetName val="봉방동근생"/>
      <sheetName val="소도3교"/>
      <sheetName val="유림골조"/>
      <sheetName val="천방교접속"/>
      <sheetName val="대포2교접속"/>
      <sheetName val="참고사항"/>
      <sheetName val="내역_ver1.0"/>
      <sheetName val="단위중량"/>
      <sheetName val="NYS"/>
      <sheetName val="실행내역"/>
      <sheetName val="양식3"/>
      <sheetName val="Macro(전선)"/>
      <sheetName val="woo(mac)"/>
      <sheetName val="설치조서"/>
      <sheetName val="Sheet3"/>
      <sheetName val="배수공집계표"/>
      <sheetName val="예정공정표"/>
      <sheetName val="철집"/>
      <sheetName val="3련 BOX"/>
      <sheetName val="3.하중산정4.지지력"/>
      <sheetName val="Sheet1 (2)"/>
      <sheetName val="본체"/>
      <sheetName val="수안보-MBR1"/>
      <sheetName val="Customer Databas"/>
      <sheetName val="배수내역"/>
      <sheetName val="ATM기초철가"/>
      <sheetName val="단가비교표_공통1"/>
      <sheetName val="소보"/>
      <sheetName val="포장면적집계"/>
      <sheetName val="암거날개벽"/>
      <sheetName val="표  지"/>
      <sheetName val="내역서적용수량"/>
      <sheetName val="이토변실"/>
      <sheetName val="단위단가"/>
      <sheetName val="교대(A1)"/>
      <sheetName val="단위수량"/>
      <sheetName val="건축공사실행"/>
      <sheetName val="가시설수량"/>
      <sheetName val="식재가격"/>
      <sheetName val="식재총괄"/>
      <sheetName val="일위목록"/>
      <sheetName val="기초일위"/>
      <sheetName val="시설일위"/>
      <sheetName val="조명일위"/>
      <sheetName val="기본1"/>
      <sheetName val="수정일위대가"/>
      <sheetName val="CRUDE RE-bar"/>
      <sheetName val="토목내역서 (도급단가)"/>
      <sheetName val="지장물_data"/>
      <sheetName val="물가자료"/>
      <sheetName val="Sheet2"/>
      <sheetName val="Y-WORK"/>
      <sheetName val="접합수량(피벗)"/>
      <sheetName val="일위(수원)"/>
      <sheetName val="바닥판의 설계"/>
      <sheetName val="설명서_"/>
      <sheetName val="6PILE__(돌출)"/>
      <sheetName val="97년_추정"/>
      <sheetName val="4__주형설계"/>
      <sheetName val="4_2유효폭의_계산"/>
      <sheetName val="목차_"/>
      <sheetName val="요율"/>
      <sheetName val="전체"/>
      <sheetName val="원가서"/>
      <sheetName val="암거 제원표"/>
      <sheetName val="WING3"/>
      <sheetName val="위치조서"/>
      <sheetName val="여과지동"/>
      <sheetName val="기초자료"/>
      <sheetName val="DB"/>
      <sheetName val="101동"/>
      <sheetName val="출력X"/>
      <sheetName val="4)유동표"/>
      <sheetName val="수습"/>
      <sheetName val="측구터파기공수량집계"/>
      <sheetName val="배수공 시멘트 및 골재량 산출"/>
      <sheetName val="지점별강우량"/>
      <sheetName val="자료"/>
      <sheetName val="전체제잡비"/>
      <sheetName val="미드수량"/>
      <sheetName val="당진1,2호기전선관설치및접지4차공사내역서-을지"/>
      <sheetName val="예정(3)"/>
      <sheetName val="터널조도"/>
      <sheetName val="환경보전비B"/>
      <sheetName val="가옥철거(지장물조서)"/>
      <sheetName val="재료할증"/>
      <sheetName val="신우"/>
      <sheetName val="단가조사서"/>
      <sheetName val="상-교대(A1-A2)"/>
      <sheetName val="8.PILE  (돌출)"/>
      <sheetName val="암거 제원표-1단계"/>
      <sheetName val="시행후면적"/>
      <sheetName val="설계조건"/>
      <sheetName val="중기근거"/>
      <sheetName val="전기"/>
      <sheetName val="노무비"/>
      <sheetName val="시중노임단가"/>
      <sheetName val="단양 00 아파트-세부내역"/>
      <sheetName val="실행간접비용"/>
      <sheetName val="제잡비"/>
      <sheetName val="수량산출서"/>
      <sheetName val="빗물받이(910-510-410)"/>
      <sheetName val="상수도토공집계표"/>
      <sheetName val="견적서"/>
      <sheetName val="사다리"/>
      <sheetName val="특별땅고르기"/>
      <sheetName val="가격조사서"/>
      <sheetName val="배수공"/>
      <sheetName val="암거"/>
      <sheetName val="포장공"/>
      <sheetName val="Sheet5"/>
      <sheetName val="을지"/>
      <sheetName val="제직재"/>
      <sheetName val="배수장토목공사비"/>
      <sheetName val="마산월령동골조물량변경"/>
      <sheetName val="총괄-1"/>
      <sheetName val="분뇨"/>
      <sheetName val="토공(1)"/>
      <sheetName val="절대지우지말것"/>
      <sheetName val="집기손료"/>
      <sheetName val="우각부보강"/>
      <sheetName val="TYPE-A"/>
      <sheetName val="수량3"/>
      <sheetName val="우수공"/>
      <sheetName val="연돌일위집계"/>
      <sheetName val="spiral"/>
      <sheetName val="2.건축"/>
      <sheetName val="수요개발과판매량"/>
      <sheetName val="날개벽(시점좌측)"/>
      <sheetName val="문학간접"/>
      <sheetName val="간접"/>
      <sheetName val="보증수수료산출"/>
      <sheetName val="설계명세"/>
      <sheetName val="갑지(추정)"/>
      <sheetName val="갑지1"/>
      <sheetName val="건축기계설비표선정수장"/>
      <sheetName val="보도단위"/>
      <sheetName val="건축-물가변동"/>
      <sheetName val="내역서(전기)"/>
      <sheetName val="관급자재"/>
      <sheetName val="유효폭의 계산"/>
      <sheetName val="DATA 입력부"/>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국도접속 차도부수량"/>
      <sheetName val="1062-X방향 "/>
      <sheetName val="슬래브수량"/>
      <sheetName val="기타 정보통신공사"/>
      <sheetName val="소요자재명세서"/>
      <sheetName val="노무비명세서"/>
      <sheetName val="수량집계표"/>
      <sheetName val="일위-1"/>
      <sheetName val="안정계산"/>
      <sheetName val="단면검토"/>
      <sheetName val="율촌법률사무소2내역"/>
      <sheetName val="교수설계"/>
      <sheetName val="연결관수량 (2)"/>
      <sheetName val="을"/>
      <sheetName val="차압계산"/>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자재대"/>
      <sheetName val="내역서 "/>
      <sheetName val="1.설계조건"/>
      <sheetName val="내역표지"/>
      <sheetName val="구조물철거타공정이월"/>
      <sheetName val="danga"/>
      <sheetName val="ilch"/>
      <sheetName val="철근단면적"/>
      <sheetName val="하도금액분계"/>
      <sheetName val="9GNG운반"/>
      <sheetName val="데이타"/>
      <sheetName val="Front"/>
      <sheetName val="wall"/>
      <sheetName val="앵커(3안)"/>
      <sheetName val="신표지1"/>
      <sheetName val="평가데이터"/>
      <sheetName val="자재집계표"/>
      <sheetName val="가중치"/>
      <sheetName val="제-노임"/>
      <sheetName val="청천내"/>
      <sheetName val="산출금액내역"/>
      <sheetName val="주차구획선수량"/>
      <sheetName val="조경내역서"/>
      <sheetName val="구천"/>
      <sheetName val="도급예산내역서봉투"/>
      <sheetName val="공사원가계산서"/>
      <sheetName val="설계산출표지"/>
      <sheetName val="도급예산내역서총괄표"/>
      <sheetName val="을부담운반비"/>
      <sheetName val="운반비산출"/>
      <sheetName val="설비"/>
      <sheetName val="예총"/>
      <sheetName val="배관배선 단가조사"/>
      <sheetName val="일위대가집계"/>
      <sheetName val="일위"/>
      <sheetName val="기계경비"/>
      <sheetName val="현장예산"/>
      <sheetName val="명세서"/>
      <sheetName val="2공구하도급내역서"/>
      <sheetName val="설계예산서"/>
      <sheetName val="3.공통공사대비"/>
      <sheetName val="목차"/>
      <sheetName val="설계내역서"/>
      <sheetName val="동원인원"/>
      <sheetName val="TOTAL_BOQ"/>
      <sheetName val="Total"/>
      <sheetName val="총투입계"/>
      <sheetName val="SANBAISU"/>
      <sheetName val="단가조사-2"/>
      <sheetName val="현장경상비"/>
      <sheetName val="연습"/>
      <sheetName val="실행내역서"/>
      <sheetName val="공제수량총집계표"/>
      <sheetName val="임금단가"/>
      <sheetName val="한강운반비"/>
      <sheetName val="원본(갑지)"/>
      <sheetName val="단열-자재"/>
      <sheetName val="공사개요"/>
      <sheetName val="현장경비"/>
      <sheetName val="방배동내역(리라)"/>
      <sheetName val="건축공사집계표"/>
      <sheetName val="방배동내역 (총괄)"/>
      <sheetName val="부대공사총괄"/>
      <sheetName val="설계예산"/>
      <sheetName val="12호기내역서(건축분)"/>
      <sheetName val="빙장비사양"/>
      <sheetName val="환경기계공정표 (3)"/>
      <sheetName val="대치판정"/>
      <sheetName val="옹벽일반수량"/>
      <sheetName val="설계서을"/>
      <sheetName val="견적"/>
      <sheetName val="품셈집계표"/>
      <sheetName val="자재조사표"/>
      <sheetName val="CON'C"/>
      <sheetName val="입상내역"/>
      <sheetName val="부경대총괄내역서"/>
      <sheetName val="FAB별"/>
      <sheetName val="소비자가"/>
      <sheetName val="9.정착구 보강"/>
      <sheetName val="본선차로수량집계표"/>
      <sheetName val="범례표"/>
      <sheetName val="우수맨홀공제단위수량"/>
      <sheetName val="총집계표"/>
      <sheetName val="가압장(토목)"/>
      <sheetName val="내역서단가산출용"/>
      <sheetName val="심사공종"/>
      <sheetName val="3BL공동구_수량"/>
      <sheetName val="안정검토"/>
      <sheetName val="단면설계"/>
      <sheetName val="공사기본내용입력"/>
      <sheetName val="일반수량"/>
      <sheetName val="돌담교 상부수량"/>
      <sheetName val="수량-가로등"/>
      <sheetName val="SLAB&quot;1&quot;"/>
      <sheetName val="기초단가"/>
      <sheetName val="중기손료"/>
      <sheetName val="건축"/>
      <sheetName val="제원및배치"/>
      <sheetName val="입력자료"/>
      <sheetName val="원가계산"/>
      <sheetName val="토목주소"/>
      <sheetName val="기안"/>
      <sheetName val="1단계"/>
      <sheetName val="테이블"/>
      <sheetName val="관급자재대"/>
      <sheetName val="설계개요"/>
      <sheetName val="수량집계"/>
      <sheetName val="AIR SHOWER(3인용)"/>
      <sheetName val="노임,기계경비"/>
      <sheetName val="포장공사"/>
      <sheetName val="1.수량집계"/>
      <sheetName val="기초(중마오수)"/>
      <sheetName val="영창26"/>
      <sheetName val="전동기"/>
      <sheetName val="백호우계수"/>
      <sheetName val="CON포장수량"/>
      <sheetName val="ACUNIT"/>
      <sheetName val="CONUNIT"/>
      <sheetName val="자재일람"/>
      <sheetName val="원가계산서"/>
      <sheetName val="사유서제출현황-2"/>
      <sheetName val="48전력선로일위"/>
      <sheetName val="도근좌표"/>
      <sheetName val="단가조사"/>
      <sheetName val="환율"/>
      <sheetName val="수량BOQ"/>
      <sheetName val="unitpric"/>
      <sheetName val="계약서"/>
      <sheetName val="수량산출표"/>
      <sheetName val="포장(수량)-관로부"/>
      <sheetName val="산출근거1"/>
      <sheetName val="인부신상자료"/>
      <sheetName val="대전(세창동)"/>
      <sheetName val="6공구(당초)"/>
      <sheetName val="s"/>
      <sheetName val="현황산출서"/>
      <sheetName val="7급줄떼공"/>
      <sheetName val="내역기준"/>
      <sheetName val="마산방향철근집계"/>
      <sheetName val="마산방향"/>
      <sheetName val="가도공"/>
      <sheetName val="식재인부"/>
      <sheetName val="개산공사비"/>
      <sheetName val="정부노임단가"/>
      <sheetName val="설계명세서"/>
      <sheetName val="철거산출근거"/>
      <sheetName val="수목단가"/>
      <sheetName val="시설수량표"/>
      <sheetName val="식재수량표"/>
      <sheetName val="노임,재료비"/>
      <sheetName val="15"/>
      <sheetName val="부하계산서"/>
      <sheetName val="전선 및 전선관"/>
      <sheetName val="준공평가"/>
      <sheetName val="변경비교-을"/>
      <sheetName val="파형강관집계"/>
      <sheetName val="공량(1월22일)"/>
      <sheetName val="96보완계획7.12"/>
      <sheetName val="70%"/>
      <sheetName val="보온자재단가표"/>
      <sheetName val="물량표S"/>
      <sheetName val="물량표(신)"/>
      <sheetName val="대전21토목내역서"/>
      <sheetName val="원"/>
      <sheetName val="이토변실(A3-LINE)"/>
      <sheetName val="현장설명"/>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K-SET1"/>
      <sheetName val="N賃率-職"/>
      <sheetName val="Sheet1"/>
      <sheetName val="일위"/>
      <sheetName val="I一般比"/>
      <sheetName val="원가 (2)"/>
      <sheetName val="Sheet2"/>
      <sheetName val="#REF"/>
      <sheetName val="N賃率_職"/>
      <sheetName val="신우"/>
      <sheetName val="연습"/>
      <sheetName val="중기사용료"/>
      <sheetName val="9GNG운반"/>
      <sheetName val="J直材4"/>
      <sheetName val="대치판정"/>
      <sheetName val="설직재-1"/>
      <sheetName val="직노"/>
      <sheetName val="한강운반비"/>
      <sheetName val="직재"/>
      <sheetName val="Sheet3"/>
      <sheetName val="자재단가"/>
      <sheetName val="Total"/>
      <sheetName val="참조자료"/>
      <sheetName val="낙찰표"/>
      <sheetName val="품셈TABLE"/>
      <sheetName val="인건-측정"/>
      <sheetName val="20관리비율"/>
      <sheetName val="심사계산"/>
      <sheetName val="심사물량"/>
      <sheetName val="일위대가"/>
      <sheetName val="HW일위"/>
      <sheetName val="원본(갑지)"/>
      <sheetName val="기본일위"/>
      <sheetName val="집계표"/>
      <sheetName val="TYPE-A"/>
      <sheetName val="단"/>
      <sheetName val="하조서"/>
      <sheetName val="유기공정"/>
      <sheetName val="DATE"/>
      <sheetName val="입찰안"/>
      <sheetName val="PANEL_중량산출"/>
      <sheetName val="원가_(2)"/>
      <sheetName val="제-노임"/>
      <sheetName val="제직재"/>
      <sheetName val="매출피벗"/>
      <sheetName val="인건비"/>
      <sheetName val="200"/>
      <sheetName val="ABUT수량-A1"/>
      <sheetName val="전신환매도율"/>
      <sheetName val="견적서"/>
      <sheetName val="노임단가"/>
      <sheetName val="부하"/>
      <sheetName val="DB"/>
      <sheetName val="공사개요"/>
      <sheetName val="단가산출2"/>
      <sheetName val="Sheet22"/>
      <sheetName val="품셈총괄표"/>
      <sheetName val="물량산출"/>
      <sheetName val="1안"/>
      <sheetName val="총괄"/>
      <sheetName val="맨홀"/>
      <sheetName val="월별수입"/>
      <sheetName val="현금흐름표"/>
      <sheetName val="DATA"/>
      <sheetName val="소요자재"/>
      <sheetName val="조명시설"/>
      <sheetName val="대로근거"/>
      <sheetName val="COPING"/>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3BL공동구 수량"/>
      <sheetName val="말뚝지지력산정"/>
      <sheetName val="대로근거"/>
      <sheetName val="중로근거"/>
      <sheetName val="맨홀수량"/>
      <sheetName val="#REF"/>
      <sheetName val="터파기및재료"/>
      <sheetName val="수안보-MBR1"/>
      <sheetName val="3.하중산정4.지지력"/>
      <sheetName val="3련 BOX"/>
      <sheetName val="수량산출"/>
      <sheetName val="INPUT"/>
      <sheetName val="식생블럭단위수량"/>
      <sheetName val="장비집계"/>
      <sheetName val="구조물철거타공정이월"/>
      <sheetName val="날개벽수량표"/>
      <sheetName val="지장물C"/>
      <sheetName val="수량3"/>
      <sheetName val="주차구획선수량"/>
      <sheetName val="품셈TABLE"/>
      <sheetName val="조명시설"/>
      <sheetName val="6PILE  (돌출)"/>
      <sheetName val="토사(PE)"/>
      <sheetName val="N賃率-職"/>
      <sheetName val="진주방향"/>
      <sheetName val="마산방향"/>
      <sheetName val="마산방향철근집계"/>
      <sheetName val="날개벽"/>
      <sheetName val="원형1호맨홀토공수량"/>
      <sheetName val="단가표 "/>
      <sheetName val="우각부보강"/>
      <sheetName val="ABUT수량-A1"/>
      <sheetName val="옹벽수량집계"/>
      <sheetName val="DATE"/>
      <sheetName val="9GNG운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codes.ohio.gov/orc/330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X53"/>
  <sheetViews>
    <sheetView topLeftCell="A19" workbookViewId="0"/>
  </sheetViews>
  <sheetFormatPr defaultRowHeight="16.5"/>
  <cols>
    <col min="2" max="7" width="14" customWidth="1"/>
  </cols>
  <sheetData>
    <row r="2" spans="2:24" ht="20.25">
      <c r="B2" s="175" t="s">
        <v>0</v>
      </c>
      <c r="C2" s="176"/>
      <c r="D2" s="176"/>
      <c r="E2" s="176"/>
      <c r="F2" s="176"/>
      <c r="G2" s="176"/>
    </row>
    <row r="4" spans="2:24">
      <c r="B4" s="1" t="s">
        <v>1</v>
      </c>
      <c r="C4" s="1" t="s">
        <v>2</v>
      </c>
      <c r="D4" s="1" t="s">
        <v>3</v>
      </c>
      <c r="E4" s="1" t="s">
        <v>4</v>
      </c>
      <c r="F4" s="1" t="s">
        <v>5</v>
      </c>
      <c r="G4" s="1" t="s">
        <v>6</v>
      </c>
      <c r="I4" s="177" t="s">
        <v>20</v>
      </c>
      <c r="J4" s="177"/>
      <c r="K4" s="177"/>
      <c r="L4" s="177"/>
      <c r="M4" s="165" t="s">
        <v>21</v>
      </c>
      <c r="N4" s="166"/>
      <c r="O4" s="5" t="s">
        <v>22</v>
      </c>
      <c r="P4" s="165" t="s">
        <v>23</v>
      </c>
      <c r="Q4" s="178"/>
      <c r="R4" s="178"/>
      <c r="S4" s="178"/>
      <c r="T4" s="166"/>
      <c r="U4" s="165" t="s">
        <v>24</v>
      </c>
      <c r="V4" s="166"/>
      <c r="W4" s="165" t="s">
        <v>25</v>
      </c>
      <c r="X4" s="166"/>
    </row>
    <row r="5" spans="2:24">
      <c r="B5" s="2" t="s">
        <v>7</v>
      </c>
      <c r="C5" s="2" t="s">
        <v>8</v>
      </c>
      <c r="D5" s="2" t="s">
        <v>9</v>
      </c>
      <c r="E5" s="3">
        <v>120.5</v>
      </c>
      <c r="F5" s="2" t="s">
        <v>10</v>
      </c>
      <c r="G5" s="2"/>
      <c r="I5" s="167" t="s">
        <v>26</v>
      </c>
      <c r="J5" s="168"/>
      <c r="K5" s="167" t="s">
        <v>27</v>
      </c>
      <c r="L5" s="168"/>
      <c r="M5" s="167" t="s">
        <v>28</v>
      </c>
      <c r="N5" s="168"/>
      <c r="O5" s="173" t="s">
        <v>29</v>
      </c>
      <c r="P5" s="154" t="s">
        <v>30</v>
      </c>
      <c r="Q5" s="155"/>
      <c r="R5" s="155"/>
      <c r="S5" s="155"/>
      <c r="T5" s="156"/>
      <c r="U5" s="161">
        <v>0.57599999999999996</v>
      </c>
      <c r="V5" s="162"/>
      <c r="W5" s="159" t="s">
        <v>31</v>
      </c>
      <c r="X5" s="160"/>
    </row>
    <row r="6" spans="2:24">
      <c r="B6" s="2" t="s">
        <v>7</v>
      </c>
      <c r="C6" s="2" t="s">
        <v>11</v>
      </c>
      <c r="D6" s="2" t="s">
        <v>12</v>
      </c>
      <c r="E6" s="3">
        <v>42</v>
      </c>
      <c r="F6" s="2" t="s">
        <v>10</v>
      </c>
      <c r="G6" s="2" t="s">
        <v>13</v>
      </c>
      <c r="I6" s="169"/>
      <c r="J6" s="170"/>
      <c r="K6" s="171"/>
      <c r="L6" s="172"/>
      <c r="M6" s="171"/>
      <c r="N6" s="172"/>
      <c r="O6" s="174"/>
      <c r="P6" s="154" t="s">
        <v>45</v>
      </c>
      <c r="Q6" s="155"/>
      <c r="R6" s="155"/>
      <c r="S6" s="155"/>
      <c r="T6" s="156"/>
      <c r="U6" s="161">
        <v>0.57599999999999996</v>
      </c>
      <c r="V6" s="162"/>
      <c r="W6" s="159" t="s">
        <v>32</v>
      </c>
      <c r="X6" s="160"/>
    </row>
    <row r="7" spans="2:24">
      <c r="B7" s="2" t="s">
        <v>14</v>
      </c>
      <c r="C7" s="2" t="s">
        <v>8</v>
      </c>
      <c r="D7" s="2" t="s">
        <v>9</v>
      </c>
      <c r="E7" s="3">
        <v>95</v>
      </c>
      <c r="F7" s="2" t="s">
        <v>10</v>
      </c>
      <c r="G7" s="2"/>
      <c r="I7" s="169"/>
      <c r="J7" s="170"/>
      <c r="K7" s="167" t="s">
        <v>33</v>
      </c>
      <c r="L7" s="168"/>
      <c r="M7" s="167" t="s">
        <v>34</v>
      </c>
      <c r="N7" s="168"/>
      <c r="O7" s="173" t="s">
        <v>29</v>
      </c>
      <c r="P7" s="154" t="s">
        <v>30</v>
      </c>
      <c r="Q7" s="155"/>
      <c r="R7" s="155"/>
      <c r="S7" s="155"/>
      <c r="T7" s="156"/>
      <c r="U7" s="161">
        <v>0.14399999999999999</v>
      </c>
      <c r="V7" s="162"/>
      <c r="W7" s="159" t="s">
        <v>31</v>
      </c>
      <c r="X7" s="160"/>
    </row>
    <row r="8" spans="2:24">
      <c r="B8" s="4"/>
      <c r="C8" s="4"/>
      <c r="D8" s="4" t="s">
        <v>15</v>
      </c>
      <c r="E8" s="4">
        <f>SUM(E5:E7)</f>
        <v>257.5</v>
      </c>
      <c r="F8" s="4"/>
      <c r="G8" s="4"/>
      <c r="I8" s="171"/>
      <c r="J8" s="172"/>
      <c r="K8" s="171"/>
      <c r="L8" s="172"/>
      <c r="M8" s="171"/>
      <c r="N8" s="172"/>
      <c r="O8" s="174"/>
      <c r="P8" s="154" t="s">
        <v>30</v>
      </c>
      <c r="Q8" s="155"/>
      <c r="R8" s="155"/>
      <c r="S8" s="155"/>
      <c r="T8" s="156"/>
      <c r="U8" s="161">
        <v>0.14399999999999999</v>
      </c>
      <c r="V8" s="162"/>
      <c r="W8" s="159" t="s">
        <v>32</v>
      </c>
      <c r="X8" s="160"/>
    </row>
    <row r="9" spans="2:24">
      <c r="I9" s="163" t="s">
        <v>35</v>
      </c>
      <c r="J9" s="163"/>
      <c r="K9" s="163" t="s">
        <v>36</v>
      </c>
      <c r="L9" s="163"/>
      <c r="M9" s="151" t="s">
        <v>37</v>
      </c>
      <c r="N9" s="153"/>
      <c r="O9" s="9" t="s">
        <v>38</v>
      </c>
      <c r="P9" s="154" t="s">
        <v>30</v>
      </c>
      <c r="Q9" s="155"/>
      <c r="R9" s="155"/>
      <c r="S9" s="155"/>
      <c r="T9" s="156"/>
      <c r="U9" s="161">
        <v>0.13200000000000001</v>
      </c>
      <c r="V9" s="162"/>
      <c r="W9" s="159" t="s">
        <v>39</v>
      </c>
      <c r="X9" s="164"/>
    </row>
    <row r="10" spans="2:24">
      <c r="I10" s="163"/>
      <c r="J10" s="163"/>
      <c r="K10" s="163" t="s">
        <v>40</v>
      </c>
      <c r="L10" s="163"/>
      <c r="M10" s="151" t="s">
        <v>41</v>
      </c>
      <c r="N10" s="153"/>
      <c r="O10" s="9" t="s">
        <v>38</v>
      </c>
      <c r="P10" s="154" t="s">
        <v>30</v>
      </c>
      <c r="Q10" s="155"/>
      <c r="R10" s="155"/>
      <c r="S10" s="155"/>
      <c r="T10" s="156"/>
      <c r="U10" s="161">
        <v>0.14399999999999999</v>
      </c>
      <c r="V10" s="162"/>
      <c r="W10" s="159" t="s">
        <v>39</v>
      </c>
      <c r="X10" s="164"/>
    </row>
    <row r="11" spans="2:24">
      <c r="B11" s="2" t="s">
        <v>16</v>
      </c>
      <c r="C11" s="2" t="s">
        <v>17</v>
      </c>
      <c r="I11" s="151" t="s">
        <v>42</v>
      </c>
      <c r="J11" s="152"/>
      <c r="K11" s="152"/>
      <c r="L11" s="153"/>
      <c r="M11" s="151" t="s">
        <v>43</v>
      </c>
      <c r="N11" s="153"/>
      <c r="O11" s="9" t="s">
        <v>44</v>
      </c>
      <c r="P11" s="154" t="s">
        <v>45</v>
      </c>
      <c r="Q11" s="155"/>
      <c r="R11" s="155"/>
      <c r="S11" s="155"/>
      <c r="T11" s="156"/>
      <c r="U11" s="157">
        <v>1</v>
      </c>
      <c r="V11" s="158"/>
      <c r="W11" s="159" t="s">
        <v>31</v>
      </c>
      <c r="X11" s="160"/>
    </row>
    <row r="12" spans="2:24">
      <c r="B12" s="2" t="s">
        <v>18</v>
      </c>
      <c r="C12" s="2" t="s">
        <v>19</v>
      </c>
    </row>
    <row r="15" spans="2:24" ht="17.25" thickBot="1"/>
    <row r="16" spans="2:24" ht="18.75">
      <c r="B16" s="129" t="s">
        <v>46</v>
      </c>
      <c r="C16" s="130"/>
      <c r="D16" s="130"/>
      <c r="E16" s="130"/>
      <c r="F16" s="130"/>
      <c r="G16" s="130"/>
      <c r="H16" s="130"/>
      <c r="I16" s="130"/>
      <c r="J16" s="131"/>
    </row>
    <row r="17" spans="2:10">
      <c r="B17" s="12"/>
      <c r="C17" s="17" t="s">
        <v>47</v>
      </c>
      <c r="D17" s="65" t="s">
        <v>48</v>
      </c>
      <c r="E17" s="10"/>
      <c r="F17" s="10"/>
      <c r="G17" s="10"/>
      <c r="H17" s="10"/>
      <c r="I17" s="13"/>
      <c r="J17" s="14"/>
    </row>
    <row r="18" spans="2:10" ht="30">
      <c r="B18" s="18"/>
      <c r="C18" s="19" t="s">
        <v>49</v>
      </c>
      <c r="D18" s="20"/>
      <c r="E18" s="21">
        <v>50</v>
      </c>
      <c r="F18" s="124" t="s">
        <v>50</v>
      </c>
      <c r="G18" s="124"/>
      <c r="H18" s="124"/>
      <c r="I18" s="22" t="s">
        <v>51</v>
      </c>
      <c r="J18" s="23" t="s">
        <v>52</v>
      </c>
    </row>
    <row r="19" spans="2:10">
      <c r="B19" s="24"/>
      <c r="C19" s="127" t="s">
        <v>53</v>
      </c>
      <c r="D19" s="128"/>
      <c r="E19" s="25">
        <v>5.5</v>
      </c>
      <c r="F19" s="128" t="s">
        <v>54</v>
      </c>
      <c r="G19" s="128"/>
      <c r="H19" s="128"/>
      <c r="I19" s="15" t="s">
        <v>55</v>
      </c>
      <c r="J19" s="16" t="s">
        <v>56</v>
      </c>
    </row>
    <row r="20" spans="2:10">
      <c r="B20" s="26" t="s">
        <v>57</v>
      </c>
      <c r="C20" s="125" t="s">
        <v>58</v>
      </c>
      <c r="D20" s="126"/>
      <c r="E20" s="126"/>
      <c r="F20" s="126"/>
      <c r="G20" s="126"/>
      <c r="H20" s="126"/>
      <c r="I20" s="27">
        <v>1490.11</v>
      </c>
      <c r="J20" s="28">
        <v>1516.11</v>
      </c>
    </row>
    <row r="21" spans="2:10">
      <c r="B21" s="29"/>
      <c r="C21" s="134" t="s">
        <v>59</v>
      </c>
      <c r="D21" s="135"/>
      <c r="E21" s="135"/>
      <c r="F21" s="135"/>
      <c r="G21" s="135"/>
      <c r="H21" s="135"/>
      <c r="I21" s="30"/>
      <c r="J21" s="31">
        <v>-26</v>
      </c>
    </row>
    <row r="22" spans="2:10">
      <c r="B22" s="26" t="s">
        <v>60</v>
      </c>
      <c r="C22" s="125" t="s">
        <v>61</v>
      </c>
      <c r="D22" s="126"/>
      <c r="E22" s="126"/>
      <c r="F22" s="126"/>
      <c r="G22" s="126"/>
      <c r="H22" s="126"/>
      <c r="I22" s="32"/>
      <c r="J22" s="33"/>
    </row>
    <row r="23" spans="2:10">
      <c r="B23" s="24"/>
      <c r="C23" s="127" t="s">
        <v>62</v>
      </c>
      <c r="D23" s="128"/>
      <c r="E23" s="128"/>
      <c r="F23" s="128"/>
      <c r="G23" s="128"/>
      <c r="H23" s="128"/>
      <c r="I23" s="34">
        <v>3</v>
      </c>
      <c r="J23" s="35">
        <v>3.125</v>
      </c>
    </row>
    <row r="24" spans="2:10">
      <c r="B24" s="24"/>
      <c r="C24" s="127" t="s">
        <v>63</v>
      </c>
      <c r="D24" s="128"/>
      <c r="E24" s="128"/>
      <c r="F24" s="128"/>
      <c r="G24" s="128"/>
      <c r="H24" s="128"/>
      <c r="I24" s="34"/>
      <c r="J24" s="35"/>
    </row>
    <row r="25" spans="2:10">
      <c r="B25" s="24"/>
      <c r="C25" s="127" t="s">
        <v>64</v>
      </c>
      <c r="D25" s="128"/>
      <c r="E25" s="128"/>
      <c r="F25" s="128"/>
      <c r="G25" s="128"/>
      <c r="H25" s="128"/>
      <c r="I25" s="34"/>
      <c r="J25" s="35"/>
    </row>
    <row r="26" spans="2:10">
      <c r="B26" s="36"/>
      <c r="C26" s="134" t="s">
        <v>65</v>
      </c>
      <c r="D26" s="136"/>
      <c r="E26" s="136"/>
      <c r="F26" s="136"/>
      <c r="G26" s="136"/>
      <c r="H26" s="136"/>
      <c r="I26" s="37">
        <v>3</v>
      </c>
      <c r="J26" s="38">
        <v>3.125</v>
      </c>
    </row>
    <row r="27" spans="2:10">
      <c r="B27" s="137" t="s">
        <v>66</v>
      </c>
      <c r="C27" s="138"/>
      <c r="D27" s="138"/>
      <c r="E27" s="138"/>
      <c r="F27" s="138"/>
      <c r="G27" s="138"/>
      <c r="H27" s="138"/>
      <c r="I27" s="39">
        <v>16.931517900714002</v>
      </c>
      <c r="J27" s="40">
        <v>16.931517900714002</v>
      </c>
    </row>
    <row r="28" spans="2:10">
      <c r="B28" s="132" t="s">
        <v>67</v>
      </c>
      <c r="C28" s="133"/>
      <c r="D28" s="133"/>
      <c r="E28" s="133"/>
      <c r="F28" s="133"/>
      <c r="G28" s="133"/>
      <c r="H28" s="133"/>
      <c r="I28" s="41">
        <v>50.794553702142011</v>
      </c>
      <c r="J28" s="42">
        <v>52.910993439731257</v>
      </c>
    </row>
    <row r="29" spans="2:10">
      <c r="B29" s="26" t="s">
        <v>68</v>
      </c>
      <c r="C29" s="43" t="s">
        <v>69</v>
      </c>
      <c r="D29" s="44"/>
      <c r="E29" s="44"/>
      <c r="F29" s="45" t="s">
        <v>70</v>
      </c>
      <c r="G29" s="46" t="s">
        <v>71</v>
      </c>
      <c r="H29" s="47" t="s">
        <v>72</v>
      </c>
      <c r="I29" s="46" t="s">
        <v>73</v>
      </c>
      <c r="J29" s="48" t="s">
        <v>73</v>
      </c>
    </row>
    <row r="30" spans="2:10">
      <c r="B30" s="24"/>
      <c r="C30" s="139" t="s">
        <v>74</v>
      </c>
      <c r="D30" s="142"/>
      <c r="E30" s="143"/>
      <c r="F30" s="49"/>
      <c r="G30" s="50"/>
      <c r="H30" s="51">
        <v>1</v>
      </c>
      <c r="I30" s="52"/>
      <c r="J30" s="53"/>
    </row>
    <row r="31" spans="2:10">
      <c r="B31" s="24"/>
      <c r="C31" s="139" t="s">
        <v>75</v>
      </c>
      <c r="D31" s="142"/>
      <c r="E31" s="143"/>
      <c r="F31" s="49">
        <v>20</v>
      </c>
      <c r="G31" s="50">
        <v>600</v>
      </c>
      <c r="H31" s="51">
        <v>0.34272896332894381</v>
      </c>
      <c r="I31" s="52">
        <v>205.63737799736629</v>
      </c>
      <c r="J31" s="53"/>
    </row>
    <row r="32" spans="2:10">
      <c r="B32" s="24"/>
      <c r="C32" s="139"/>
      <c r="D32" s="140"/>
      <c r="E32" s="141"/>
      <c r="F32" s="49">
        <v>40</v>
      </c>
      <c r="G32" s="50">
        <v>600</v>
      </c>
      <c r="H32" s="51">
        <v>0.1174631423045325</v>
      </c>
      <c r="I32" s="52">
        <v>70.477885382719506</v>
      </c>
      <c r="J32" s="53"/>
    </row>
    <row r="33" spans="2:10">
      <c r="B33" s="24"/>
      <c r="C33" s="139" t="s">
        <v>76</v>
      </c>
      <c r="D33" s="140"/>
      <c r="E33" s="141"/>
      <c r="F33" s="49">
        <v>50</v>
      </c>
      <c r="G33" s="50">
        <v>-300</v>
      </c>
      <c r="H33" s="51">
        <v>6.8766515460729941E-2</v>
      </c>
      <c r="I33" s="52">
        <v>-20.629954638218983</v>
      </c>
      <c r="J33" s="53"/>
    </row>
    <row r="34" spans="2:10">
      <c r="B34" s="24"/>
      <c r="C34" s="139"/>
      <c r="D34" s="140"/>
      <c r="E34" s="141"/>
      <c r="F34" s="49"/>
      <c r="G34" s="50"/>
      <c r="H34" s="51">
        <v>1</v>
      </c>
      <c r="I34" s="52">
        <v>0</v>
      </c>
      <c r="J34" s="53"/>
    </row>
    <row r="35" spans="2:10">
      <c r="B35" s="24"/>
      <c r="C35" s="139"/>
      <c r="D35" s="140"/>
      <c r="E35" s="141"/>
      <c r="F35" s="49"/>
      <c r="G35" s="50"/>
      <c r="H35" s="51">
        <v>1</v>
      </c>
      <c r="I35" s="52">
        <v>0</v>
      </c>
      <c r="J35" s="53"/>
    </row>
    <row r="36" spans="2:10">
      <c r="B36" s="24"/>
      <c r="C36" s="139"/>
      <c r="D36" s="140"/>
      <c r="E36" s="141"/>
      <c r="F36" s="49"/>
      <c r="G36" s="50"/>
      <c r="H36" s="51">
        <v>1</v>
      </c>
      <c r="I36" s="52">
        <v>0</v>
      </c>
      <c r="J36" s="53"/>
    </row>
    <row r="37" spans="2:10">
      <c r="B37" s="24"/>
      <c r="C37" s="139"/>
      <c r="D37" s="140"/>
      <c r="E37" s="141"/>
      <c r="F37" s="49"/>
      <c r="G37" s="50"/>
      <c r="H37" s="51">
        <v>1</v>
      </c>
      <c r="I37" s="52">
        <v>0</v>
      </c>
      <c r="J37" s="53"/>
    </row>
    <row r="38" spans="2:10">
      <c r="B38" s="24"/>
      <c r="C38" s="139"/>
      <c r="D38" s="142"/>
      <c r="E38" s="143"/>
      <c r="F38" s="49"/>
      <c r="G38" s="50"/>
      <c r="H38" s="51">
        <v>1</v>
      </c>
      <c r="I38" s="52">
        <v>0</v>
      </c>
      <c r="J38" s="53"/>
    </row>
    <row r="39" spans="2:10">
      <c r="B39" s="24"/>
      <c r="C39" s="139" t="s">
        <v>77</v>
      </c>
      <c r="D39" s="142"/>
      <c r="E39" s="143"/>
      <c r="F39" s="49"/>
      <c r="G39" s="50"/>
      <c r="H39" s="51">
        <v>1</v>
      </c>
      <c r="I39" s="52"/>
      <c r="J39" s="53">
        <v>0</v>
      </c>
    </row>
    <row r="40" spans="2:10">
      <c r="B40" s="24"/>
      <c r="C40" s="139" t="s">
        <v>75</v>
      </c>
      <c r="D40" s="142"/>
      <c r="E40" s="143"/>
      <c r="F40" s="49">
        <v>40</v>
      </c>
      <c r="G40" s="50">
        <v>625</v>
      </c>
      <c r="H40" s="51">
        <v>0.1174631423045325</v>
      </c>
      <c r="I40" s="52"/>
      <c r="J40" s="53">
        <v>73.414463940332809</v>
      </c>
    </row>
    <row r="41" spans="2:10">
      <c r="B41" s="24"/>
      <c r="C41" s="139"/>
      <c r="D41" s="140"/>
      <c r="E41" s="141"/>
      <c r="F41" s="49"/>
      <c r="G41" s="50"/>
      <c r="H41" s="51">
        <v>1</v>
      </c>
      <c r="I41" s="52"/>
      <c r="J41" s="53">
        <v>0</v>
      </c>
    </row>
    <row r="42" spans="2:10">
      <c r="B42" s="24"/>
      <c r="C42" s="139" t="s">
        <v>76</v>
      </c>
      <c r="D42" s="140"/>
      <c r="E42" s="141"/>
      <c r="F42" s="49">
        <v>50</v>
      </c>
      <c r="G42" s="50">
        <v>-468.75</v>
      </c>
      <c r="H42" s="51">
        <v>6.8766515460729941E-2</v>
      </c>
      <c r="I42" s="52"/>
      <c r="J42" s="53">
        <v>-32.234304122217161</v>
      </c>
    </row>
    <row r="43" spans="2:10">
      <c r="B43" s="24"/>
      <c r="C43" s="139"/>
      <c r="D43" s="140"/>
      <c r="E43" s="141"/>
      <c r="F43" s="49"/>
      <c r="G43" s="50"/>
      <c r="H43" s="51">
        <v>1</v>
      </c>
      <c r="I43" s="52"/>
      <c r="J43" s="53">
        <v>0</v>
      </c>
    </row>
    <row r="44" spans="2:10">
      <c r="B44" s="24"/>
      <c r="C44" s="139"/>
      <c r="D44" s="140"/>
      <c r="E44" s="141"/>
      <c r="F44" s="49"/>
      <c r="G44" s="50"/>
      <c r="H44" s="51">
        <v>1</v>
      </c>
      <c r="I44" s="52"/>
      <c r="J44" s="53">
        <v>0</v>
      </c>
    </row>
    <row r="45" spans="2:10">
      <c r="B45" s="24"/>
      <c r="C45" s="139"/>
      <c r="D45" s="140"/>
      <c r="E45" s="141"/>
      <c r="F45" s="49"/>
      <c r="G45" s="50"/>
      <c r="H45" s="51">
        <v>1</v>
      </c>
      <c r="I45" s="52"/>
      <c r="J45" s="53">
        <v>0</v>
      </c>
    </row>
    <row r="46" spans="2:10">
      <c r="B46" s="24"/>
      <c r="C46" s="144"/>
      <c r="D46" s="142"/>
      <c r="E46" s="143"/>
      <c r="F46" s="49"/>
      <c r="G46" s="54"/>
      <c r="H46" s="51"/>
      <c r="I46" s="52"/>
      <c r="J46" s="53"/>
    </row>
    <row r="47" spans="2:10">
      <c r="B47" s="24"/>
      <c r="C47" s="144"/>
      <c r="D47" s="142"/>
      <c r="E47" s="143"/>
      <c r="F47" s="49"/>
      <c r="G47" s="54"/>
      <c r="H47" s="51"/>
      <c r="I47" s="52"/>
      <c r="J47" s="53"/>
    </row>
    <row r="48" spans="2:10">
      <c r="B48" s="24"/>
      <c r="C48" s="144"/>
      <c r="D48" s="142"/>
      <c r="E48" s="143"/>
      <c r="F48" s="49"/>
      <c r="G48" s="54"/>
      <c r="H48" s="51"/>
      <c r="I48" s="52"/>
      <c r="J48" s="53"/>
    </row>
    <row r="49" spans="2:10">
      <c r="B49" s="148" t="s">
        <v>78</v>
      </c>
      <c r="C49" s="136"/>
      <c r="D49" s="136"/>
      <c r="E49" s="136"/>
      <c r="F49" s="136"/>
      <c r="G49" s="136"/>
      <c r="H49" s="136"/>
      <c r="I49" s="30">
        <v>255.48530874186685</v>
      </c>
      <c r="J49" s="55">
        <v>41.180159818115648</v>
      </c>
    </row>
    <row r="50" spans="2:10">
      <c r="B50" s="56" t="s">
        <v>79</v>
      </c>
      <c r="C50" s="149" t="s">
        <v>80</v>
      </c>
      <c r="D50" s="138"/>
      <c r="E50" s="138"/>
      <c r="F50" s="138"/>
      <c r="G50" s="138"/>
      <c r="H50" s="138"/>
      <c r="I50" s="57">
        <v>306.27986244400887</v>
      </c>
      <c r="J50" s="58">
        <v>94.091153257846912</v>
      </c>
    </row>
    <row r="51" spans="2:10">
      <c r="B51" s="56" t="s">
        <v>81</v>
      </c>
      <c r="C51" s="59" t="s">
        <v>82</v>
      </c>
      <c r="D51" s="59"/>
      <c r="E51" s="11"/>
      <c r="F51" s="59"/>
      <c r="G51" s="59"/>
      <c r="H51" s="59"/>
      <c r="I51" s="60"/>
      <c r="J51" s="61"/>
    </row>
    <row r="52" spans="2:10">
      <c r="B52" s="56" t="s">
        <v>83</v>
      </c>
      <c r="C52" s="149" t="s">
        <v>84</v>
      </c>
      <c r="D52" s="150"/>
      <c r="E52" s="150"/>
      <c r="F52" s="150"/>
      <c r="G52" s="150"/>
      <c r="H52" s="150"/>
      <c r="I52" s="62">
        <v>1796.3898624440087</v>
      </c>
      <c r="J52" s="63">
        <v>1610.2011532578467</v>
      </c>
    </row>
    <row r="53" spans="2:10" ht="17.25" thickBot="1">
      <c r="B53" s="145" t="s">
        <v>85</v>
      </c>
      <c r="C53" s="146"/>
      <c r="D53" s="146"/>
      <c r="E53" s="146"/>
      <c r="F53" s="146"/>
      <c r="G53" s="146"/>
      <c r="H53" s="146"/>
      <c r="I53" s="147"/>
      <c r="J53" s="64">
        <v>186.18870918616199</v>
      </c>
    </row>
  </sheetData>
  <mergeCells count="77">
    <mergeCell ref="B2:G2"/>
    <mergeCell ref="I4:L4"/>
    <mergeCell ref="M4:N4"/>
    <mergeCell ref="P4:T4"/>
    <mergeCell ref="U4:V4"/>
    <mergeCell ref="W4:X4"/>
    <mergeCell ref="I5:J8"/>
    <mergeCell ref="K5:L6"/>
    <mergeCell ref="M5:N6"/>
    <mergeCell ref="O5:O6"/>
    <mergeCell ref="P5:T5"/>
    <mergeCell ref="U5:V5"/>
    <mergeCell ref="W5:X5"/>
    <mergeCell ref="P6:T6"/>
    <mergeCell ref="U6:V6"/>
    <mergeCell ref="W6:X6"/>
    <mergeCell ref="K7:L8"/>
    <mergeCell ref="M7:N8"/>
    <mergeCell ref="O7:O8"/>
    <mergeCell ref="P7:T7"/>
    <mergeCell ref="U7:V7"/>
    <mergeCell ref="W7:X7"/>
    <mergeCell ref="P8:T8"/>
    <mergeCell ref="U8:V8"/>
    <mergeCell ref="W8:X8"/>
    <mergeCell ref="I9:J10"/>
    <mergeCell ref="K9:L9"/>
    <mergeCell ref="M9:N9"/>
    <mergeCell ref="P9:T9"/>
    <mergeCell ref="U9:V9"/>
    <mergeCell ref="W9:X9"/>
    <mergeCell ref="K10:L10"/>
    <mergeCell ref="M10:N10"/>
    <mergeCell ref="P10:T10"/>
    <mergeCell ref="U10:V10"/>
    <mergeCell ref="W10:X10"/>
    <mergeCell ref="I11:L11"/>
    <mergeCell ref="M11:N11"/>
    <mergeCell ref="P11:T11"/>
    <mergeCell ref="U11:V11"/>
    <mergeCell ref="W11:X11"/>
    <mergeCell ref="B53:I53"/>
    <mergeCell ref="B49:H49"/>
    <mergeCell ref="C50:H50"/>
    <mergeCell ref="C52:H52"/>
    <mergeCell ref="C44:E44"/>
    <mergeCell ref="C48:E48"/>
    <mergeCell ref="C41:E41"/>
    <mergeCell ref="C43:E43"/>
    <mergeCell ref="C46:E46"/>
    <mergeCell ref="C47:E47"/>
    <mergeCell ref="C35:E35"/>
    <mergeCell ref="C45:E45"/>
    <mergeCell ref="C42:E42"/>
    <mergeCell ref="C37:E37"/>
    <mergeCell ref="C38:E38"/>
    <mergeCell ref="C40:E40"/>
    <mergeCell ref="C36:E36"/>
    <mergeCell ref="C39:E39"/>
    <mergeCell ref="C34:E34"/>
    <mergeCell ref="C33:E33"/>
    <mergeCell ref="C30:E30"/>
    <mergeCell ref="C32:E32"/>
    <mergeCell ref="C31:E31"/>
    <mergeCell ref="C24:H24"/>
    <mergeCell ref="C25:H25"/>
    <mergeCell ref="B28:H28"/>
    <mergeCell ref="C21:H21"/>
    <mergeCell ref="C22:H22"/>
    <mergeCell ref="C23:H23"/>
    <mergeCell ref="C26:H26"/>
    <mergeCell ref="B27:H27"/>
    <mergeCell ref="F18:H18"/>
    <mergeCell ref="C20:H20"/>
    <mergeCell ref="C19:D19"/>
    <mergeCell ref="F19:H19"/>
    <mergeCell ref="B16:J16"/>
  </mergeCells>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4854-18F6-4C01-B16F-42F5597E85F2}">
  <dimension ref="A1"/>
  <sheetViews>
    <sheetView workbookViewId="0"/>
  </sheetViews>
  <sheetFormatPr defaultRowHeight="16.5"/>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12BB-ADA8-4ACE-82ED-17B5AEB7765F}">
  <sheetPr>
    <tabColor theme="9" tint="0.79998168889431442"/>
  </sheetPr>
  <dimension ref="A1:AB1048574"/>
  <sheetViews>
    <sheetView view="pageBreakPreview" zoomScaleNormal="100" zoomScaleSheetLayoutView="100" workbookViewId="0">
      <selection sqref="A1:P1"/>
    </sheetView>
  </sheetViews>
  <sheetFormatPr defaultRowHeight="21.75" customHeight="1"/>
  <cols>
    <col min="1" max="16" width="5.375" style="93" customWidth="1"/>
    <col min="17" max="17" width="30.5" style="66" bestFit="1" customWidth="1"/>
    <col min="18" max="19" width="13.75" style="66" customWidth="1"/>
    <col min="20" max="22" width="9" style="66"/>
    <col min="23" max="23" width="15.5" style="94" bestFit="1" customWidth="1"/>
    <col min="24" max="24" width="9" style="66"/>
    <col min="25" max="25" width="88.875" style="66" customWidth="1"/>
    <col min="26" max="16384" width="9" style="93"/>
  </cols>
  <sheetData>
    <row r="1" spans="1:28" s="110" customFormat="1" ht="30" customHeight="1">
      <c r="A1" s="182" t="s">
        <v>124</v>
      </c>
      <c r="B1" s="182"/>
      <c r="C1" s="182"/>
      <c r="D1" s="182"/>
      <c r="E1" s="182"/>
      <c r="F1" s="182"/>
      <c r="G1" s="182"/>
      <c r="H1" s="182"/>
      <c r="I1" s="182"/>
      <c r="J1" s="182"/>
      <c r="K1" s="182"/>
      <c r="L1" s="182"/>
      <c r="M1" s="182"/>
      <c r="N1" s="182"/>
      <c r="O1" s="182"/>
      <c r="P1" s="182"/>
      <c r="Q1" s="91"/>
      <c r="R1" s="111"/>
      <c r="S1" s="111"/>
      <c r="T1" s="111"/>
      <c r="U1" s="111"/>
      <c r="V1" s="111"/>
      <c r="W1" s="112"/>
      <c r="X1" s="111"/>
      <c r="Y1" s="111"/>
    </row>
    <row r="2" spans="1:28" ht="24.95" customHeight="1">
      <c r="A2" s="66"/>
      <c r="B2" s="66"/>
      <c r="C2" s="66"/>
      <c r="D2" s="66"/>
      <c r="E2" s="66"/>
      <c r="F2" s="66"/>
      <c r="G2" s="66"/>
      <c r="H2" s="66"/>
      <c r="I2" s="66"/>
      <c r="J2" s="66"/>
      <c r="K2" s="66"/>
      <c r="L2" s="66"/>
      <c r="M2" s="66"/>
      <c r="N2" s="183"/>
      <c r="O2" s="183"/>
      <c r="P2" s="183"/>
      <c r="Q2" s="109"/>
    </row>
    <row r="3" spans="1:28" ht="37.700000000000003" customHeight="1">
      <c r="A3" s="67"/>
      <c r="B3" s="68"/>
      <c r="C3" s="68"/>
      <c r="D3" s="68"/>
      <c r="E3" s="69"/>
      <c r="F3" s="69"/>
      <c r="G3" s="69"/>
      <c r="H3" s="69"/>
      <c r="I3" s="69"/>
      <c r="J3" s="69"/>
      <c r="K3" s="69"/>
      <c r="L3" s="69"/>
      <c r="M3" s="69"/>
      <c r="N3" s="69"/>
      <c r="O3" s="69"/>
      <c r="P3" s="70"/>
      <c r="Q3" s="104"/>
      <c r="R3" s="72"/>
      <c r="S3" s="72"/>
    </row>
    <row r="4" spans="1:28" ht="26.25" customHeight="1">
      <c r="A4" s="71"/>
      <c r="B4" s="72"/>
      <c r="C4" s="72"/>
      <c r="D4" s="72"/>
      <c r="E4" s="66"/>
      <c r="F4" s="66"/>
      <c r="G4" s="66"/>
      <c r="H4" s="66"/>
      <c r="I4" s="73"/>
      <c r="P4" s="75"/>
      <c r="Q4" s="74"/>
    </row>
    <row r="5" spans="1:28" ht="26.25" customHeight="1">
      <c r="A5" s="71"/>
      <c r="B5" s="72"/>
      <c r="C5" s="72"/>
      <c r="D5" s="72"/>
      <c r="E5" s="82"/>
      <c r="F5" s="82"/>
      <c r="G5" s="66"/>
      <c r="H5" s="66"/>
      <c r="I5" s="73"/>
      <c r="J5" s="179" t="s">
        <v>123</v>
      </c>
      <c r="K5" s="179"/>
      <c r="L5" s="179"/>
      <c r="M5" s="179"/>
      <c r="N5" s="179"/>
      <c r="O5" s="179"/>
      <c r="P5" s="84"/>
      <c r="Q5" s="83"/>
    </row>
    <row r="6" spans="1:28" ht="26.25" customHeight="1">
      <c r="A6" s="71"/>
      <c r="B6" s="72"/>
      <c r="C6" s="72"/>
      <c r="D6" s="72"/>
      <c r="E6" s="66"/>
      <c r="F6" s="66"/>
      <c r="G6" s="66"/>
      <c r="H6" s="66"/>
      <c r="I6" s="73"/>
      <c r="J6" s="154" t="s">
        <v>122</v>
      </c>
      <c r="K6" s="155"/>
      <c r="L6" s="155"/>
      <c r="M6" s="156"/>
      <c r="N6" s="184">
        <v>1000</v>
      </c>
      <c r="O6" s="185"/>
      <c r="P6" s="84"/>
      <c r="Q6" s="83"/>
      <c r="R6" s="82"/>
    </row>
    <row r="7" spans="1:28" ht="26.25" customHeight="1">
      <c r="A7" s="71"/>
      <c r="B7" s="72"/>
      <c r="C7" s="72"/>
      <c r="D7" s="72"/>
      <c r="E7" s="66"/>
      <c r="F7" s="66"/>
      <c r="G7" s="66"/>
      <c r="H7" s="66"/>
      <c r="I7" s="73"/>
      <c r="J7" s="154" t="s">
        <v>121</v>
      </c>
      <c r="K7" s="155"/>
      <c r="L7" s="155"/>
      <c r="M7" s="156"/>
      <c r="N7" s="184">
        <v>1000</v>
      </c>
      <c r="O7" s="185"/>
      <c r="P7" s="7"/>
    </row>
    <row r="8" spans="1:28" ht="26.25" customHeight="1">
      <c r="A8" s="71"/>
      <c r="B8" s="76"/>
      <c r="C8" s="76"/>
      <c r="D8" s="76"/>
      <c r="E8" s="82"/>
      <c r="F8" s="82"/>
      <c r="G8" s="66"/>
      <c r="H8" s="66"/>
      <c r="I8" s="73"/>
      <c r="J8" s="154" t="s">
        <v>120</v>
      </c>
      <c r="K8" s="155"/>
      <c r="L8" s="155"/>
      <c r="M8" s="156"/>
      <c r="N8" s="184">
        <v>200</v>
      </c>
      <c r="O8" s="185"/>
      <c r="P8" s="7"/>
      <c r="R8" s="100"/>
    </row>
    <row r="9" spans="1:28" ht="26.25" customHeight="1">
      <c r="A9" s="71"/>
      <c r="B9" s="72"/>
      <c r="C9" s="72"/>
      <c r="D9" s="72"/>
      <c r="E9" s="66"/>
      <c r="F9" s="66"/>
      <c r="G9" s="66"/>
      <c r="H9" s="66"/>
      <c r="I9" s="73"/>
      <c r="J9" s="154" t="s">
        <v>119</v>
      </c>
      <c r="K9" s="155"/>
      <c r="L9" s="155"/>
      <c r="M9" s="156"/>
      <c r="N9" s="184">
        <v>200</v>
      </c>
      <c r="O9" s="185"/>
      <c r="P9" s="7"/>
      <c r="Q9" s="108"/>
    </row>
    <row r="10" spans="1:28" ht="26.25" customHeight="1">
      <c r="A10" s="71"/>
      <c r="B10" s="76"/>
      <c r="C10" s="107"/>
      <c r="D10" s="107"/>
      <c r="E10" s="66"/>
      <c r="F10" s="66"/>
      <c r="G10" s="66"/>
      <c r="H10" s="66"/>
      <c r="I10" s="73"/>
      <c r="J10" s="154" t="s">
        <v>118</v>
      </c>
      <c r="K10" s="155"/>
      <c r="L10" s="155"/>
      <c r="M10" s="156"/>
      <c r="N10" s="184">
        <v>1600</v>
      </c>
      <c r="O10" s="185"/>
      <c r="P10" s="7"/>
      <c r="R10" s="100"/>
      <c r="S10" s="100"/>
    </row>
    <row r="11" spans="1:28" ht="26.25" customHeight="1">
      <c r="A11" s="71"/>
      <c r="B11" s="107"/>
      <c r="C11" s="107"/>
      <c r="D11" s="107"/>
      <c r="E11" s="72"/>
      <c r="F11" s="72"/>
      <c r="G11" s="72"/>
      <c r="H11" s="77"/>
      <c r="I11" s="78"/>
      <c r="J11" s="154" t="s">
        <v>117</v>
      </c>
      <c r="K11" s="155"/>
      <c r="L11" s="155"/>
      <c r="M11" s="156"/>
      <c r="N11" s="184">
        <v>100</v>
      </c>
      <c r="O11" s="185"/>
      <c r="P11" s="85"/>
      <c r="Q11" s="72"/>
      <c r="R11" s="100"/>
    </row>
    <row r="12" spans="1:28" ht="26.25" customHeight="1">
      <c r="A12" s="71"/>
      <c r="B12" s="107"/>
      <c r="C12" s="107"/>
      <c r="D12" s="107"/>
      <c r="E12" s="72"/>
      <c r="F12" s="72"/>
      <c r="G12" s="72"/>
      <c r="H12" s="77"/>
      <c r="I12" s="73"/>
      <c r="J12" s="154" t="s">
        <v>116</v>
      </c>
      <c r="K12" s="155"/>
      <c r="L12" s="155"/>
      <c r="M12" s="156"/>
      <c r="N12" s="184">
        <v>2000</v>
      </c>
      <c r="O12" s="185"/>
      <c r="P12" s="85"/>
      <c r="Q12" s="72"/>
    </row>
    <row r="13" spans="1:28" ht="26.25" customHeight="1">
      <c r="A13" s="71"/>
      <c r="B13" s="107"/>
      <c r="C13" s="107"/>
      <c r="D13" s="107"/>
      <c r="E13" s="66"/>
      <c r="F13" s="66"/>
      <c r="G13" s="66"/>
      <c r="H13" s="66"/>
      <c r="I13" s="73"/>
      <c r="J13" s="154" t="s">
        <v>115</v>
      </c>
      <c r="K13" s="155"/>
      <c r="L13" s="155"/>
      <c r="M13" s="156"/>
      <c r="N13" s="186">
        <v>0.995</v>
      </c>
      <c r="O13" s="187"/>
      <c r="P13" s="7"/>
    </row>
    <row r="14" spans="1:28" ht="26.25" customHeight="1">
      <c r="A14" s="71"/>
      <c r="B14" s="72"/>
      <c r="C14" s="72"/>
      <c r="D14" s="72"/>
      <c r="E14" s="66"/>
      <c r="F14" s="66"/>
      <c r="G14" s="66"/>
      <c r="H14" s="66"/>
      <c r="I14" s="73"/>
      <c r="J14" s="154" t="s">
        <v>114</v>
      </c>
      <c r="K14" s="155"/>
      <c r="L14" s="155"/>
      <c r="M14" s="156"/>
      <c r="N14" s="180">
        <v>1</v>
      </c>
      <c r="O14" s="181"/>
      <c r="P14" s="7"/>
    </row>
    <row r="15" spans="1:28" ht="26.25" customHeight="1">
      <c r="A15" s="71"/>
      <c r="B15" s="72"/>
      <c r="C15" s="72"/>
      <c r="D15" s="72"/>
      <c r="E15" s="66"/>
      <c r="F15" s="66"/>
      <c r="G15" s="66"/>
      <c r="H15" s="66"/>
      <c r="I15" s="73"/>
      <c r="J15" s="154" t="s">
        <v>113</v>
      </c>
      <c r="K15" s="155"/>
      <c r="L15" s="155"/>
      <c r="M15" s="156"/>
      <c r="N15" s="184">
        <v>15000</v>
      </c>
      <c r="O15" s="185"/>
      <c r="P15" s="7"/>
      <c r="W15" s="101"/>
      <c r="AA15" s="106"/>
      <c r="AB15" s="105"/>
    </row>
    <row r="16" spans="1:28" ht="26.25" customHeight="1">
      <c r="A16" s="86"/>
      <c r="B16" s="72"/>
      <c r="C16" s="72"/>
      <c r="D16" s="72"/>
      <c r="E16" s="72"/>
      <c r="F16" s="72"/>
      <c r="G16" s="72"/>
      <c r="H16" s="77"/>
      <c r="I16" s="78"/>
      <c r="J16" s="78"/>
      <c r="K16" s="78"/>
      <c r="L16" s="78"/>
      <c r="M16" s="79"/>
      <c r="N16" s="79"/>
      <c r="O16" s="72"/>
      <c r="P16" s="85"/>
      <c r="Q16" s="72"/>
      <c r="AA16" s="105"/>
      <c r="AB16" s="105"/>
    </row>
    <row r="17" spans="1:25" ht="26.25" customHeight="1">
      <c r="A17" s="87"/>
      <c r="B17" s="88"/>
      <c r="C17" s="88"/>
      <c r="D17" s="88"/>
      <c r="E17" s="89"/>
      <c r="F17" s="89"/>
      <c r="G17" s="89"/>
      <c r="H17" s="89"/>
      <c r="I17" s="90"/>
      <c r="J17" s="90"/>
      <c r="K17" s="90"/>
      <c r="L17" s="90"/>
      <c r="M17" s="90"/>
      <c r="N17" s="90"/>
      <c r="O17" s="89"/>
      <c r="P17" s="8"/>
      <c r="R17" s="100"/>
    </row>
    <row r="18" spans="1:25" ht="26.25" customHeight="1">
      <c r="A18" s="177" t="s">
        <v>20</v>
      </c>
      <c r="B18" s="177"/>
      <c r="C18" s="177"/>
      <c r="D18" s="177"/>
      <c r="E18" s="165" t="s">
        <v>21</v>
      </c>
      <c r="F18" s="166"/>
      <c r="G18" s="5" t="s">
        <v>22</v>
      </c>
      <c r="H18" s="165" t="s">
        <v>23</v>
      </c>
      <c r="I18" s="178"/>
      <c r="J18" s="178"/>
      <c r="K18" s="178"/>
      <c r="L18" s="166"/>
      <c r="M18" s="165" t="s">
        <v>24</v>
      </c>
      <c r="N18" s="166"/>
      <c r="O18" s="165" t="s">
        <v>25</v>
      </c>
      <c r="P18" s="166"/>
      <c r="Q18" s="104"/>
    </row>
    <row r="19" spans="1:25" ht="26.25" customHeight="1">
      <c r="A19" s="167" t="s">
        <v>26</v>
      </c>
      <c r="B19" s="168"/>
      <c r="C19" s="167" t="s">
        <v>27</v>
      </c>
      <c r="D19" s="168"/>
      <c r="E19" s="167" t="s">
        <v>112</v>
      </c>
      <c r="F19" s="168"/>
      <c r="G19" s="173" t="s">
        <v>29</v>
      </c>
      <c r="H19" s="154" t="s">
        <v>30</v>
      </c>
      <c r="I19" s="155"/>
      <c r="J19" s="155"/>
      <c r="K19" s="155"/>
      <c r="L19" s="156"/>
      <c r="M19" s="161">
        <v>1.36</v>
      </c>
      <c r="N19" s="162"/>
      <c r="O19" s="159" t="s">
        <v>31</v>
      </c>
      <c r="P19" s="160"/>
      <c r="Q19" s="103"/>
    </row>
    <row r="20" spans="1:25" ht="26.25" customHeight="1">
      <c r="A20" s="169"/>
      <c r="B20" s="170"/>
      <c r="C20" s="171"/>
      <c r="D20" s="172"/>
      <c r="E20" s="171"/>
      <c r="F20" s="172"/>
      <c r="G20" s="174"/>
      <c r="H20" s="154" t="str">
        <f>"[("&amp;FIXED((N7/1000),2)&amp;"*"&amp;FIXED((N8/1000),2)&amp;"*2)+("&amp;FIXED((N6/1000),2)&amp;"+"&amp;FIXED((N8/1000),2)&amp;"*2)*"&amp;FIXED((N9/1000),2)&amp;"]*"&amp;FIXED((N12/1000),2)</f>
        <v>[(1.00*0.20*2)+(1.00+0.20*2)*0.20]*2.00</v>
      </c>
      <c r="I20" s="155"/>
      <c r="J20" s="155"/>
      <c r="K20" s="155"/>
      <c r="L20" s="156"/>
      <c r="M20" s="161">
        <f>ROUND((((N7/1000)*(N8/1000)*2)+(((N6/1000)+(N8/1000)*2)*(N9/1000)))*(N12/1000),3)</f>
        <v>1.36</v>
      </c>
      <c r="N20" s="162"/>
      <c r="O20" s="159" t="s">
        <v>32</v>
      </c>
      <c r="P20" s="160"/>
      <c r="Q20" s="103"/>
    </row>
    <row r="21" spans="1:25" ht="26.25" customHeight="1">
      <c r="A21" s="169"/>
      <c r="B21" s="170"/>
      <c r="C21" s="167" t="s">
        <v>33</v>
      </c>
      <c r="D21" s="168"/>
      <c r="E21" s="167" t="s">
        <v>34</v>
      </c>
      <c r="F21" s="168"/>
      <c r="G21" s="173" t="s">
        <v>29</v>
      </c>
      <c r="H21" s="154" t="s">
        <v>30</v>
      </c>
      <c r="I21" s="155"/>
      <c r="J21" s="155"/>
      <c r="K21" s="155"/>
      <c r="L21" s="156"/>
      <c r="M21" s="161">
        <v>0.32</v>
      </c>
      <c r="N21" s="162"/>
      <c r="O21" s="159" t="s">
        <v>31</v>
      </c>
      <c r="P21" s="160"/>
      <c r="Q21" s="74"/>
    </row>
    <row r="22" spans="1:25" ht="26.25" customHeight="1">
      <c r="A22" s="171"/>
      <c r="B22" s="172"/>
      <c r="C22" s="171"/>
      <c r="D22" s="172"/>
      <c r="E22" s="171"/>
      <c r="F22" s="172"/>
      <c r="G22" s="174"/>
      <c r="H22" s="154" t="str">
        <f>FIXED(N10/1000,2)&amp;"*"&amp;FIXED(N11/1000,2)&amp;"*"&amp;FIXED(N12/1000,2)</f>
        <v>1.60*0.10*2.00</v>
      </c>
      <c r="I22" s="155"/>
      <c r="J22" s="155"/>
      <c r="K22" s="155"/>
      <c r="L22" s="156"/>
      <c r="M22" s="161">
        <f>ROUND((N10/1000)*(N11/1000)*(N12/1000),3)</f>
        <v>0.32</v>
      </c>
      <c r="N22" s="162"/>
      <c r="O22" s="159" t="s">
        <v>32</v>
      </c>
      <c r="P22" s="160"/>
      <c r="Q22" s="74"/>
    </row>
    <row r="23" spans="1:25" ht="26.25" customHeight="1">
      <c r="A23" s="163" t="s">
        <v>35</v>
      </c>
      <c r="B23" s="163"/>
      <c r="C23" s="163" t="s">
        <v>111</v>
      </c>
      <c r="D23" s="163"/>
      <c r="E23" s="151" t="s">
        <v>37</v>
      </c>
      <c r="F23" s="153"/>
      <c r="G23" s="9" t="s">
        <v>38</v>
      </c>
      <c r="H23" s="154" t="str">
        <f>"[("&amp;FIXED(N7/1000,2)&amp;"+"&amp;FIXED(N9/1000,2)&amp;")*2+"&amp;FIXED(N7/1000,2)&amp;"*2]*"&amp;FIXED(N12/1000,2)</f>
        <v>[(1.00+0.20)*2+1.00*2]*2.00</v>
      </c>
      <c r="I23" s="155"/>
      <c r="J23" s="155"/>
      <c r="K23" s="155"/>
      <c r="L23" s="156"/>
      <c r="M23" s="161">
        <f>ROUND(((((N7/1000)+(N9/1000))*2)+((N7/1000)*2))*(N12/1000),3)</f>
        <v>8.8000000000000007</v>
      </c>
      <c r="N23" s="162"/>
      <c r="O23" s="159" t="s">
        <v>39</v>
      </c>
      <c r="P23" s="164"/>
      <c r="Q23" s="74"/>
    </row>
    <row r="24" spans="1:25" ht="26.25" customHeight="1">
      <c r="A24" s="163"/>
      <c r="B24" s="163"/>
      <c r="C24" s="163" t="s">
        <v>110</v>
      </c>
      <c r="D24" s="163"/>
      <c r="E24" s="151" t="s">
        <v>41</v>
      </c>
      <c r="F24" s="153"/>
      <c r="G24" s="9" t="s">
        <v>38</v>
      </c>
      <c r="H24" s="154" t="str">
        <f>FIXED(N11/1000,2)&amp;"*2*"&amp;FIXED(N12/1000,2)</f>
        <v>0.10*2*2.00</v>
      </c>
      <c r="I24" s="155"/>
      <c r="J24" s="155"/>
      <c r="K24" s="155"/>
      <c r="L24" s="156"/>
      <c r="M24" s="161">
        <f>ROUND((N11/1000)*2*(N12/1000),3)</f>
        <v>0.4</v>
      </c>
      <c r="N24" s="162"/>
      <c r="O24" s="159" t="s">
        <v>39</v>
      </c>
      <c r="P24" s="164"/>
      <c r="Q24" s="103"/>
      <c r="W24" s="99"/>
      <c r="X24" s="102"/>
      <c r="Y24" s="82"/>
    </row>
    <row r="25" spans="1:25" ht="66.75" customHeight="1">
      <c r="A25" s="154" t="s">
        <v>109</v>
      </c>
      <c r="B25" s="155"/>
      <c r="C25" s="155"/>
      <c r="D25" s="156"/>
      <c r="E25" s="151" t="s">
        <v>100</v>
      </c>
      <c r="F25" s="153"/>
      <c r="G25" s="9" t="s">
        <v>108</v>
      </c>
      <c r="H25" s="189" t="s">
        <v>107</v>
      </c>
      <c r="I25" s="190"/>
      <c r="J25" s="190"/>
      <c r="K25" s="190"/>
      <c r="L25" s="191"/>
      <c r="M25" s="161">
        <f>ROUND((((((N7/1000)-0.1+(N9/1000)/2)*2+(N6/1000)+((N8/1000)-0.1)*2)*5*(N12/1000)/1)+((ROUNDUP(((N7/1000)-0.1-(N9/1000)/2)/0.2,0))*2+(ROUNDUP(((N6/1000)+(N8/1000))/0.2,))+1)*(N12/1000))*(N13/1000)*N14,3)</f>
        <v>6.2E-2</v>
      </c>
      <c r="N25" s="162"/>
      <c r="O25" s="159" t="s">
        <v>39</v>
      </c>
      <c r="P25" s="164"/>
      <c r="Q25" s="74"/>
      <c r="W25" s="101"/>
      <c r="X25" s="102"/>
      <c r="Y25" s="82"/>
    </row>
    <row r="26" spans="1:25" ht="44.25" customHeight="1">
      <c r="A26" s="151" t="s">
        <v>106</v>
      </c>
      <c r="B26" s="152"/>
      <c r="C26" s="152"/>
      <c r="D26" s="153"/>
      <c r="E26" s="151" t="s">
        <v>105</v>
      </c>
      <c r="F26" s="153"/>
      <c r="G26" s="9" t="s">
        <v>38</v>
      </c>
      <c r="H26" s="154" t="str">
        <f>"[("&amp;FIXED(N7/1000,2)&amp;"*"&amp;FIXED(N8/1000,2)&amp;"*2)+("&amp;FIXED(N6/1000,2)&amp;"+"&amp;FIXED(N8/1000,2)&amp;"*2)*"&amp;FIXED(N9/1000,2)&amp;"*"&amp;FIXED(N12/1000,2)&amp;"]/"&amp;FIXED(N15/1000,2)</f>
        <v>[(1.00*0.20*2)+(1.00+0.20*2)*0.20*2.00]/15.00</v>
      </c>
      <c r="I26" s="155"/>
      <c r="J26" s="155"/>
      <c r="K26" s="155"/>
      <c r="L26" s="156"/>
      <c r="M26" s="161">
        <f>ROUND(((((N7/1000)*(N8/1000)*2)+(((N6/1000)+(N8/1000)*2)*(N9/1000)))*(N12/1000))/(N15/1000),3)</f>
        <v>9.0999999999999998E-2</v>
      </c>
      <c r="N26" s="162"/>
      <c r="O26" s="159" t="s">
        <v>39</v>
      </c>
      <c r="P26" s="164"/>
      <c r="Q26" s="103"/>
      <c r="W26" s="101"/>
      <c r="X26" s="102"/>
      <c r="Y26" s="82"/>
    </row>
    <row r="27" spans="1:25" s="66" customFormat="1" ht="21.75" customHeight="1">
      <c r="I27" s="96"/>
      <c r="J27" s="96"/>
      <c r="K27" s="96"/>
      <c r="L27" s="96"/>
      <c r="M27" s="96"/>
      <c r="N27" s="96"/>
      <c r="W27" s="101"/>
      <c r="X27" s="102"/>
      <c r="Y27" s="82"/>
    </row>
    <row r="28" spans="1:25" s="66" customFormat="1" ht="21.75" customHeight="1">
      <c r="H28" s="82"/>
      <c r="I28" s="96"/>
      <c r="J28" s="96"/>
      <c r="K28" s="96"/>
      <c r="L28" s="96"/>
      <c r="M28" s="96"/>
      <c r="N28" s="96"/>
      <c r="W28" s="101"/>
      <c r="Y28" s="82"/>
    </row>
    <row r="29" spans="1:25" s="66" customFormat="1" ht="21.75" customHeight="1">
      <c r="I29" s="96"/>
      <c r="J29" s="96"/>
      <c r="K29" s="96"/>
      <c r="L29" s="96"/>
      <c r="M29" s="96"/>
      <c r="N29" s="96"/>
      <c r="R29" s="100"/>
      <c r="W29" s="99"/>
      <c r="Y29" s="82"/>
    </row>
    <row r="30" spans="1:25" s="66" customFormat="1" ht="21.75" customHeight="1">
      <c r="I30" s="96"/>
      <c r="J30" s="96"/>
      <c r="K30" s="96"/>
      <c r="L30" s="96"/>
      <c r="M30" s="96"/>
      <c r="N30" s="96"/>
      <c r="R30" s="100"/>
      <c r="W30" s="99"/>
      <c r="Y30" s="82"/>
    </row>
    <row r="31" spans="1:25" s="66" customFormat="1" ht="21.75" customHeight="1">
      <c r="I31" s="96"/>
      <c r="J31" s="96"/>
      <c r="K31" s="96"/>
      <c r="L31" s="96"/>
      <c r="M31" s="96"/>
      <c r="N31" s="96"/>
      <c r="W31" s="94"/>
    </row>
    <row r="32" spans="1:25" s="66" customFormat="1" ht="21.75" customHeight="1">
      <c r="R32" s="97"/>
      <c r="S32" s="97"/>
      <c r="T32" s="97"/>
      <c r="U32" s="97"/>
      <c r="V32" s="97"/>
      <c r="W32" s="97"/>
    </row>
    <row r="33" spans="9:23" s="66" customFormat="1" ht="21.75" customHeight="1">
      <c r="R33" s="97"/>
      <c r="S33" s="98"/>
      <c r="T33" s="97"/>
      <c r="U33" s="98"/>
      <c r="V33" s="97"/>
      <c r="W33" s="97"/>
    </row>
    <row r="34" spans="9:23" s="66" customFormat="1" ht="21.75" customHeight="1">
      <c r="R34" s="97"/>
      <c r="S34" s="98"/>
      <c r="T34" s="97"/>
      <c r="U34" s="98"/>
      <c r="V34" s="97"/>
      <c r="W34" s="97"/>
    </row>
    <row r="35" spans="9:23" s="66" customFormat="1" ht="21.75" customHeight="1">
      <c r="R35" s="97"/>
      <c r="S35" s="97"/>
      <c r="T35" s="97"/>
      <c r="U35" s="98"/>
      <c r="V35" s="97"/>
      <c r="W35" s="97"/>
    </row>
    <row r="36" spans="9:23" s="66" customFormat="1" ht="21.75" customHeight="1">
      <c r="R36" s="188"/>
      <c r="S36" s="188"/>
      <c r="T36" s="188"/>
      <c r="U36" s="188"/>
      <c r="V36" s="188"/>
      <c r="W36" s="188"/>
    </row>
    <row r="37" spans="9:23" s="66" customFormat="1" ht="21.75" customHeight="1">
      <c r="W37" s="94"/>
    </row>
    <row r="38" spans="9:23" s="66" customFormat="1" ht="21.75" customHeight="1">
      <c r="W38" s="94"/>
    </row>
    <row r="39" spans="9:23" s="66" customFormat="1" ht="21.75" customHeight="1">
      <c r="W39" s="94"/>
    </row>
    <row r="40" spans="9:23" s="66" customFormat="1" ht="21.75" customHeight="1">
      <c r="W40" s="94"/>
    </row>
    <row r="41" spans="9:23" s="66" customFormat="1" ht="21.75" customHeight="1">
      <c r="W41" s="94"/>
    </row>
    <row r="42" spans="9:23" s="66" customFormat="1" ht="21.75" customHeight="1">
      <c r="W42" s="94"/>
    </row>
    <row r="43" spans="9:23" s="66" customFormat="1" ht="21.75" customHeight="1">
      <c r="I43" s="96"/>
      <c r="J43" s="96"/>
      <c r="K43" s="96"/>
      <c r="L43" s="96"/>
      <c r="M43" s="96"/>
      <c r="N43" s="96"/>
    </row>
    <row r="44" spans="9:23" s="66" customFormat="1" ht="21.75" customHeight="1">
      <c r="I44" s="96"/>
      <c r="J44" s="96"/>
      <c r="K44" s="96"/>
      <c r="L44" s="96"/>
      <c r="M44" s="96"/>
      <c r="N44" s="96"/>
    </row>
    <row r="45" spans="9:23" s="66" customFormat="1" ht="21.75" customHeight="1">
      <c r="I45" s="96"/>
      <c r="J45" s="96"/>
      <c r="K45" s="96"/>
      <c r="L45" s="96"/>
      <c r="M45" s="96"/>
      <c r="N45" s="96"/>
    </row>
    <row r="46" spans="9:23" s="66" customFormat="1" ht="21.75" customHeight="1">
      <c r="I46" s="96"/>
      <c r="J46" s="96"/>
      <c r="K46" s="96"/>
      <c r="L46" s="96"/>
      <c r="M46" s="96"/>
      <c r="N46" s="96"/>
      <c r="W46" s="94"/>
    </row>
    <row r="47" spans="9:23" s="66" customFormat="1" ht="21.75" customHeight="1">
      <c r="I47" s="96"/>
      <c r="J47" s="96"/>
      <c r="K47" s="96"/>
      <c r="L47" s="96"/>
      <c r="M47" s="96"/>
      <c r="N47" s="96"/>
      <c r="W47" s="94"/>
    </row>
    <row r="48" spans="9:23" s="66" customFormat="1" ht="21.75" customHeight="1">
      <c r="I48" s="96"/>
      <c r="J48" s="96"/>
      <c r="K48" s="96"/>
      <c r="L48" s="96"/>
      <c r="M48" s="96"/>
      <c r="N48" s="96"/>
      <c r="W48" s="94"/>
    </row>
    <row r="49" spans="9:23" s="66" customFormat="1" ht="21.75" customHeight="1">
      <c r="I49" s="96"/>
      <c r="J49" s="96"/>
      <c r="K49" s="96"/>
      <c r="L49" s="96"/>
      <c r="M49" s="96"/>
      <c r="N49" s="96"/>
      <c r="W49" s="94"/>
    </row>
    <row r="50" spans="9:23" s="66" customFormat="1" ht="21.75" customHeight="1">
      <c r="I50" s="96"/>
      <c r="J50" s="96"/>
      <c r="K50" s="96"/>
      <c r="L50" s="96"/>
      <c r="M50" s="96"/>
      <c r="N50" s="96"/>
      <c r="W50" s="94"/>
    </row>
    <row r="51" spans="9:23" s="66" customFormat="1" ht="21.75" customHeight="1">
      <c r="I51" s="96"/>
      <c r="J51" s="96"/>
      <c r="K51" s="96"/>
      <c r="L51" s="96"/>
      <c r="M51" s="96"/>
      <c r="N51" s="96"/>
      <c r="W51" s="94"/>
    </row>
    <row r="52" spans="9:23" s="66" customFormat="1" ht="21.75" customHeight="1">
      <c r="I52" s="96"/>
      <c r="J52" s="96"/>
      <c r="K52" s="96"/>
      <c r="L52" s="96"/>
      <c r="M52" s="96"/>
      <c r="N52" s="96"/>
      <c r="W52" s="94"/>
    </row>
    <row r="53" spans="9:23" s="66" customFormat="1" ht="21.75" customHeight="1">
      <c r="I53" s="96"/>
      <c r="J53" s="96"/>
      <c r="K53" s="96"/>
      <c r="L53" s="96"/>
      <c r="M53" s="96"/>
      <c r="N53" s="96"/>
      <c r="W53" s="94"/>
    </row>
    <row r="54" spans="9:23" s="66" customFormat="1" ht="21.75" customHeight="1">
      <c r="I54" s="96"/>
      <c r="J54" s="96"/>
      <c r="K54" s="96"/>
      <c r="L54" s="96"/>
      <c r="M54" s="96"/>
      <c r="N54" s="96"/>
      <c r="W54" s="94"/>
    </row>
    <row r="55" spans="9:23" s="66" customFormat="1" ht="21.75" customHeight="1">
      <c r="I55" s="96"/>
      <c r="J55" s="96"/>
      <c r="K55" s="96"/>
      <c r="L55" s="96"/>
      <c r="M55" s="96"/>
      <c r="N55" s="96"/>
      <c r="W55" s="94"/>
    </row>
    <row r="56" spans="9:23" s="66" customFormat="1" ht="21.75" customHeight="1">
      <c r="I56" s="96"/>
      <c r="J56" s="96"/>
      <c r="K56" s="96"/>
      <c r="L56" s="96"/>
      <c r="M56" s="96"/>
      <c r="N56" s="96"/>
      <c r="W56" s="94"/>
    </row>
    <row r="57" spans="9:23" s="66" customFormat="1" ht="21.75" customHeight="1">
      <c r="I57" s="96"/>
      <c r="J57" s="96"/>
      <c r="K57" s="96"/>
      <c r="L57" s="96"/>
      <c r="M57" s="96"/>
      <c r="N57" s="96"/>
      <c r="W57" s="94"/>
    </row>
    <row r="58" spans="9:23" s="66" customFormat="1" ht="21.75" customHeight="1">
      <c r="I58" s="96"/>
      <c r="J58" s="96"/>
      <c r="K58" s="96"/>
      <c r="L58" s="96"/>
      <c r="M58" s="96"/>
      <c r="N58" s="96"/>
      <c r="W58" s="94"/>
    </row>
    <row r="59" spans="9:23" s="66" customFormat="1" ht="21.75" customHeight="1">
      <c r="I59" s="96"/>
      <c r="J59" s="96"/>
      <c r="K59" s="96"/>
      <c r="L59" s="96"/>
      <c r="M59" s="96"/>
      <c r="N59" s="96"/>
      <c r="W59" s="94"/>
    </row>
    <row r="60" spans="9:23" s="66" customFormat="1" ht="21.75" customHeight="1">
      <c r="I60" s="96"/>
      <c r="J60" s="96"/>
      <c r="K60" s="96"/>
      <c r="L60" s="96"/>
      <c r="M60" s="96"/>
      <c r="N60" s="96"/>
      <c r="W60" s="94"/>
    </row>
    <row r="61" spans="9:23" s="66" customFormat="1" ht="21.75" customHeight="1">
      <c r="I61" s="96"/>
      <c r="J61" s="96"/>
      <c r="K61" s="96"/>
      <c r="L61" s="96"/>
      <c r="M61" s="96"/>
      <c r="N61" s="96"/>
      <c r="W61" s="94"/>
    </row>
    <row r="62" spans="9:23" s="66" customFormat="1" ht="21.75" customHeight="1">
      <c r="I62" s="96"/>
      <c r="J62" s="96"/>
      <c r="K62" s="96"/>
      <c r="L62" s="96"/>
      <c r="M62" s="96"/>
      <c r="N62" s="96"/>
      <c r="W62" s="94"/>
    </row>
    <row r="63" spans="9:23" s="66" customFormat="1" ht="21.75" customHeight="1">
      <c r="I63" s="96"/>
      <c r="J63" s="96"/>
      <c r="K63" s="96"/>
      <c r="L63" s="96"/>
      <c r="M63" s="96"/>
      <c r="N63" s="96"/>
      <c r="W63" s="94"/>
    </row>
    <row r="64" spans="9:23" s="66" customFormat="1" ht="21.75" customHeight="1">
      <c r="I64" s="96"/>
      <c r="J64" s="96"/>
      <c r="K64" s="96"/>
      <c r="L64" s="96"/>
      <c r="M64" s="96"/>
      <c r="N64" s="96"/>
      <c r="W64" s="94"/>
    </row>
    <row r="65" spans="9:23" s="66" customFormat="1" ht="21.75" customHeight="1">
      <c r="I65" s="96"/>
      <c r="J65" s="96"/>
      <c r="K65" s="96"/>
      <c r="L65" s="96"/>
      <c r="M65" s="96"/>
      <c r="N65" s="96"/>
      <c r="W65" s="94"/>
    </row>
    <row r="66" spans="9:23" s="66" customFormat="1" ht="21.75" customHeight="1">
      <c r="I66" s="96"/>
      <c r="J66" s="96"/>
      <c r="K66" s="96"/>
      <c r="L66" s="96"/>
      <c r="M66" s="96"/>
      <c r="N66" s="96"/>
      <c r="W66" s="94"/>
    </row>
    <row r="67" spans="9:23" s="66" customFormat="1" ht="21.75" customHeight="1">
      <c r="I67" s="96"/>
      <c r="J67" s="96"/>
      <c r="K67" s="96"/>
      <c r="L67" s="96"/>
      <c r="M67" s="96"/>
      <c r="N67" s="96"/>
      <c r="W67" s="94"/>
    </row>
    <row r="68" spans="9:23" s="66" customFormat="1" ht="21.75" customHeight="1">
      <c r="I68" s="96"/>
      <c r="J68" s="96"/>
      <c r="K68" s="96"/>
      <c r="L68" s="96"/>
      <c r="M68" s="96"/>
      <c r="N68" s="96"/>
      <c r="W68" s="94"/>
    </row>
    <row r="69" spans="9:23" s="66" customFormat="1" ht="21.75" customHeight="1">
      <c r="I69" s="96"/>
      <c r="J69" s="96"/>
      <c r="K69" s="96"/>
      <c r="L69" s="96"/>
      <c r="M69" s="96"/>
      <c r="N69" s="96"/>
      <c r="W69" s="94"/>
    </row>
    <row r="70" spans="9:23" s="66" customFormat="1" ht="21.75" customHeight="1">
      <c r="I70" s="96"/>
      <c r="J70" s="96"/>
      <c r="K70" s="96"/>
      <c r="L70" s="96"/>
      <c r="M70" s="96"/>
      <c r="N70" s="96"/>
      <c r="W70" s="94"/>
    </row>
    <row r="71" spans="9:23" s="66" customFormat="1" ht="21.75" customHeight="1">
      <c r="I71" s="96"/>
      <c r="J71" s="96"/>
      <c r="K71" s="96"/>
      <c r="L71" s="96"/>
      <c r="M71" s="96"/>
      <c r="N71" s="96"/>
      <c r="W71" s="94"/>
    </row>
    <row r="72" spans="9:23" s="66" customFormat="1" ht="21.75" customHeight="1">
      <c r="I72" s="96"/>
      <c r="J72" s="96"/>
      <c r="K72" s="96"/>
      <c r="L72" s="96"/>
      <c r="M72" s="96"/>
      <c r="N72" s="96"/>
      <c r="W72" s="94"/>
    </row>
    <row r="73" spans="9:23" s="66" customFormat="1" ht="21.75" customHeight="1">
      <c r="I73" s="96"/>
      <c r="J73" s="96"/>
      <c r="K73" s="96"/>
      <c r="L73" s="96"/>
      <c r="M73" s="96"/>
      <c r="N73" s="96"/>
      <c r="W73" s="94"/>
    </row>
    <row r="74" spans="9:23" s="66" customFormat="1" ht="21.75" customHeight="1">
      <c r="I74" s="96"/>
      <c r="J74" s="96"/>
      <c r="K74" s="96"/>
      <c r="L74" s="96"/>
      <c r="M74" s="96"/>
      <c r="N74" s="96"/>
      <c r="W74" s="94"/>
    </row>
    <row r="75" spans="9:23" s="66" customFormat="1" ht="21.75" customHeight="1">
      <c r="I75" s="96"/>
      <c r="J75" s="96"/>
      <c r="K75" s="96"/>
      <c r="L75" s="96"/>
      <c r="M75" s="96"/>
      <c r="N75" s="96"/>
      <c r="W75" s="94"/>
    </row>
    <row r="76" spans="9:23" s="66" customFormat="1" ht="21.75" customHeight="1">
      <c r="I76" s="96"/>
      <c r="J76" s="96"/>
      <c r="K76" s="96"/>
      <c r="L76" s="96"/>
      <c r="M76" s="96"/>
      <c r="N76" s="96"/>
      <c r="W76" s="94"/>
    </row>
    <row r="77" spans="9:23" s="66" customFormat="1" ht="21.75" customHeight="1">
      <c r="I77" s="96"/>
      <c r="J77" s="96"/>
      <c r="K77" s="96"/>
      <c r="L77" s="96"/>
      <c r="M77" s="96"/>
      <c r="N77" s="96"/>
      <c r="W77" s="94"/>
    </row>
    <row r="78" spans="9:23" s="66" customFormat="1" ht="21.75" customHeight="1">
      <c r="I78" s="96"/>
      <c r="J78" s="96"/>
      <c r="K78" s="96"/>
      <c r="L78" s="96"/>
      <c r="M78" s="96"/>
      <c r="N78" s="96"/>
      <c r="W78" s="94"/>
    </row>
    <row r="79" spans="9:23" s="66" customFormat="1" ht="21.75" customHeight="1">
      <c r="I79" s="96"/>
      <c r="J79" s="96"/>
      <c r="K79" s="96"/>
      <c r="L79" s="96"/>
      <c r="M79" s="96"/>
      <c r="N79" s="96"/>
      <c r="W79" s="94"/>
    </row>
    <row r="80" spans="9:23" s="66" customFormat="1" ht="21.75" customHeight="1">
      <c r="I80" s="96"/>
      <c r="J80" s="96"/>
      <c r="K80" s="96"/>
      <c r="L80" s="96"/>
      <c r="M80" s="96"/>
      <c r="N80" s="96"/>
      <c r="W80" s="94"/>
    </row>
    <row r="81" spans="9:23" s="66" customFormat="1" ht="21.75" customHeight="1">
      <c r="I81" s="96"/>
      <c r="J81" s="96"/>
      <c r="K81" s="96"/>
      <c r="L81" s="96"/>
      <c r="M81" s="96"/>
      <c r="N81" s="96"/>
      <c r="W81" s="94"/>
    </row>
    <row r="82" spans="9:23" s="66" customFormat="1" ht="21.75" customHeight="1">
      <c r="I82" s="96"/>
      <c r="J82" s="96"/>
      <c r="K82" s="96"/>
      <c r="L82" s="96"/>
      <c r="M82" s="96"/>
      <c r="N82" s="96"/>
      <c r="W82" s="94"/>
    </row>
    <row r="83" spans="9:23" s="66" customFormat="1" ht="21.75" customHeight="1">
      <c r="I83" s="96"/>
      <c r="J83" s="96"/>
      <c r="K83" s="96"/>
      <c r="L83" s="96"/>
      <c r="M83" s="96"/>
      <c r="N83" s="96"/>
      <c r="W83" s="94"/>
    </row>
    <row r="84" spans="9:23" s="66" customFormat="1" ht="21.75" customHeight="1">
      <c r="I84" s="96"/>
      <c r="J84" s="96"/>
      <c r="K84" s="96"/>
      <c r="L84" s="96"/>
      <c r="M84" s="96"/>
      <c r="N84" s="96"/>
      <c r="W84" s="94"/>
    </row>
    <row r="85" spans="9:23" s="66" customFormat="1" ht="21.75" customHeight="1">
      <c r="I85" s="96"/>
      <c r="J85" s="96"/>
      <c r="K85" s="96"/>
      <c r="L85" s="96"/>
      <c r="M85" s="96"/>
      <c r="N85" s="96"/>
      <c r="W85" s="94"/>
    </row>
    <row r="86" spans="9:23" s="66" customFormat="1" ht="21.75" customHeight="1">
      <c r="I86" s="96"/>
      <c r="J86" s="96"/>
      <c r="K86" s="96"/>
      <c r="L86" s="96"/>
      <c r="M86" s="96"/>
      <c r="N86" s="96"/>
      <c r="W86" s="94"/>
    </row>
    <row r="87" spans="9:23" s="66" customFormat="1" ht="21.75" customHeight="1">
      <c r="I87" s="96"/>
      <c r="J87" s="96"/>
      <c r="K87" s="96"/>
      <c r="L87" s="96"/>
      <c r="M87" s="96"/>
      <c r="N87" s="96"/>
      <c r="W87" s="94"/>
    </row>
    <row r="88" spans="9:23" s="66" customFormat="1" ht="21.75" customHeight="1">
      <c r="I88" s="96"/>
      <c r="J88" s="96"/>
      <c r="K88" s="96"/>
      <c r="L88" s="96"/>
      <c r="M88" s="96"/>
      <c r="N88" s="96"/>
      <c r="W88" s="94"/>
    </row>
    <row r="89" spans="9:23" s="66" customFormat="1" ht="21.75" customHeight="1">
      <c r="I89" s="96"/>
      <c r="J89" s="96"/>
      <c r="K89" s="96"/>
      <c r="L89" s="96"/>
      <c r="M89" s="96"/>
      <c r="N89" s="96"/>
      <c r="W89" s="94"/>
    </row>
    <row r="90" spans="9:23" s="66" customFormat="1" ht="21.75" customHeight="1">
      <c r="I90" s="96"/>
      <c r="J90" s="96"/>
      <c r="K90" s="96"/>
      <c r="L90" s="96"/>
      <c r="M90" s="96"/>
      <c r="N90" s="96"/>
      <c r="W90" s="94"/>
    </row>
    <row r="91" spans="9:23" s="66" customFormat="1" ht="21.75" customHeight="1">
      <c r="I91" s="96"/>
      <c r="J91" s="96"/>
      <c r="K91" s="96"/>
      <c r="L91" s="96"/>
      <c r="M91" s="96"/>
      <c r="N91" s="96"/>
      <c r="W91" s="94"/>
    </row>
    <row r="92" spans="9:23" s="66" customFormat="1" ht="21.75" customHeight="1">
      <c r="I92" s="96"/>
      <c r="J92" s="96"/>
      <c r="K92" s="96"/>
      <c r="L92" s="96"/>
      <c r="M92" s="96"/>
      <c r="N92" s="96"/>
      <c r="W92" s="94"/>
    </row>
    <row r="93" spans="9:23" s="66" customFormat="1" ht="21.75" customHeight="1">
      <c r="I93" s="96"/>
      <c r="J93" s="96"/>
      <c r="K93" s="96"/>
      <c r="L93" s="96"/>
      <c r="M93" s="96"/>
      <c r="N93" s="96"/>
      <c r="W93" s="94"/>
    </row>
    <row r="94" spans="9:23" s="66" customFormat="1" ht="21.75" customHeight="1">
      <c r="I94" s="96"/>
      <c r="J94" s="96"/>
      <c r="K94" s="96"/>
      <c r="L94" s="96"/>
      <c r="M94" s="96"/>
      <c r="N94" s="96"/>
      <c r="W94" s="94"/>
    </row>
    <row r="95" spans="9:23" s="66" customFormat="1" ht="21.75" customHeight="1">
      <c r="I95" s="96"/>
      <c r="J95" s="96"/>
      <c r="K95" s="96"/>
      <c r="L95" s="96"/>
      <c r="M95" s="96"/>
      <c r="N95" s="96"/>
      <c r="W95" s="94"/>
    </row>
    <row r="96" spans="9:23" s="66" customFormat="1" ht="21.75" customHeight="1">
      <c r="I96" s="96"/>
      <c r="J96" s="96"/>
      <c r="K96" s="96"/>
      <c r="L96" s="96"/>
      <c r="M96" s="96"/>
      <c r="N96" s="96"/>
      <c r="W96" s="94"/>
    </row>
    <row r="97" spans="9:23" s="66" customFormat="1" ht="21.75" customHeight="1">
      <c r="I97" s="96"/>
      <c r="J97" s="96"/>
      <c r="K97" s="96"/>
      <c r="L97" s="96"/>
      <c r="M97" s="96"/>
      <c r="N97" s="96"/>
      <c r="W97" s="94"/>
    </row>
    <row r="98" spans="9:23" s="66" customFormat="1" ht="21.75" customHeight="1">
      <c r="I98" s="96"/>
      <c r="J98" s="96"/>
      <c r="K98" s="96"/>
      <c r="L98" s="96"/>
      <c r="M98" s="96"/>
      <c r="N98" s="96"/>
      <c r="W98" s="94"/>
    </row>
    <row r="99" spans="9:23" s="66" customFormat="1" ht="21.75" customHeight="1">
      <c r="I99" s="96"/>
      <c r="J99" s="96"/>
      <c r="K99" s="96"/>
      <c r="L99" s="96"/>
      <c r="M99" s="96"/>
      <c r="N99" s="96"/>
      <c r="W99" s="94"/>
    </row>
    <row r="100" spans="9:23" s="66" customFormat="1" ht="21.75" customHeight="1">
      <c r="I100" s="96"/>
      <c r="J100" s="96"/>
      <c r="K100" s="96"/>
      <c r="L100" s="96"/>
      <c r="M100" s="96"/>
      <c r="N100" s="96"/>
      <c r="W100" s="94"/>
    </row>
    <row r="101" spans="9:23" s="66" customFormat="1" ht="21.75" customHeight="1">
      <c r="I101" s="96"/>
      <c r="J101" s="96"/>
      <c r="K101" s="96"/>
      <c r="L101" s="96"/>
      <c r="M101" s="96"/>
      <c r="N101" s="96"/>
      <c r="W101" s="94"/>
    </row>
    <row r="102" spans="9:23" s="66" customFormat="1" ht="21.75" customHeight="1">
      <c r="I102" s="96"/>
      <c r="J102" s="96"/>
      <c r="K102" s="96"/>
      <c r="L102" s="96"/>
      <c r="M102" s="96"/>
      <c r="N102" s="96"/>
      <c r="W102" s="94"/>
    </row>
    <row r="103" spans="9:23" s="66" customFormat="1" ht="21.75" customHeight="1">
      <c r="I103" s="96"/>
      <c r="J103" s="96"/>
      <c r="K103" s="96"/>
      <c r="L103" s="96"/>
      <c r="M103" s="96"/>
      <c r="N103" s="96"/>
      <c r="W103" s="94"/>
    </row>
    <row r="104" spans="9:23" s="66" customFormat="1" ht="21.75" customHeight="1">
      <c r="I104" s="96"/>
      <c r="J104" s="96"/>
      <c r="K104" s="96"/>
      <c r="L104" s="96"/>
      <c r="M104" s="96"/>
      <c r="N104" s="96"/>
      <c r="W104" s="94"/>
    </row>
    <row r="105" spans="9:23" s="66" customFormat="1" ht="21.75" customHeight="1">
      <c r="I105" s="96"/>
      <c r="J105" s="96"/>
      <c r="K105" s="96"/>
      <c r="L105" s="96"/>
      <c r="M105" s="96"/>
      <c r="N105" s="96"/>
      <c r="W105" s="94"/>
    </row>
    <row r="106" spans="9:23" s="66" customFormat="1" ht="21.75" customHeight="1">
      <c r="I106" s="96"/>
      <c r="J106" s="96"/>
      <c r="K106" s="96"/>
      <c r="L106" s="96"/>
      <c r="M106" s="96"/>
      <c r="N106" s="96"/>
      <c r="W106" s="94"/>
    </row>
    <row r="107" spans="9:23" s="66" customFormat="1" ht="21.75" customHeight="1">
      <c r="I107" s="96"/>
      <c r="J107" s="96"/>
      <c r="K107" s="96"/>
      <c r="L107" s="96"/>
      <c r="M107" s="96"/>
      <c r="N107" s="96"/>
      <c r="W107" s="94"/>
    </row>
    <row r="108" spans="9:23" s="66" customFormat="1" ht="21.75" customHeight="1">
      <c r="I108" s="96"/>
      <c r="J108" s="96"/>
      <c r="K108" s="96"/>
      <c r="L108" s="96"/>
      <c r="M108" s="96"/>
      <c r="N108" s="96"/>
      <c r="W108" s="94"/>
    </row>
    <row r="109" spans="9:23" s="66" customFormat="1" ht="21.75" customHeight="1">
      <c r="I109" s="96"/>
      <c r="J109" s="96"/>
      <c r="K109" s="96"/>
      <c r="L109" s="96"/>
      <c r="M109" s="96"/>
      <c r="N109" s="96"/>
      <c r="W109" s="94"/>
    </row>
    <row r="110" spans="9:23" s="66" customFormat="1" ht="21.75" customHeight="1">
      <c r="I110" s="96"/>
      <c r="J110" s="96"/>
      <c r="K110" s="96"/>
      <c r="L110" s="96"/>
      <c r="M110" s="96"/>
      <c r="N110" s="96"/>
      <c r="W110" s="94"/>
    </row>
    <row r="111" spans="9:23" s="66" customFormat="1" ht="21.75" customHeight="1">
      <c r="I111" s="96"/>
      <c r="J111" s="96"/>
      <c r="K111" s="96"/>
      <c r="L111" s="96"/>
      <c r="M111" s="96"/>
      <c r="N111" s="96"/>
      <c r="W111" s="94"/>
    </row>
    <row r="112" spans="9:23" s="66" customFormat="1" ht="21.75" customHeight="1">
      <c r="I112" s="96"/>
      <c r="J112" s="96"/>
      <c r="K112" s="96"/>
      <c r="L112" s="96"/>
      <c r="M112" s="96"/>
      <c r="N112" s="96"/>
      <c r="W112" s="94"/>
    </row>
    <row r="113" spans="9:23" s="66" customFormat="1" ht="21.75" customHeight="1">
      <c r="I113" s="96"/>
      <c r="J113" s="96"/>
      <c r="K113" s="96"/>
      <c r="L113" s="96"/>
      <c r="M113" s="96"/>
      <c r="N113" s="96"/>
      <c r="W113" s="94"/>
    </row>
    <row r="114" spans="9:23" s="66" customFormat="1" ht="21.75" customHeight="1">
      <c r="I114" s="96"/>
      <c r="J114" s="96"/>
      <c r="K114" s="96"/>
      <c r="L114" s="96"/>
      <c r="M114" s="96"/>
      <c r="N114" s="96"/>
      <c r="W114" s="94"/>
    </row>
    <row r="115" spans="9:23" s="66" customFormat="1" ht="21.75" customHeight="1">
      <c r="I115" s="96"/>
      <c r="J115" s="96"/>
      <c r="K115" s="96"/>
      <c r="L115" s="96"/>
      <c r="M115" s="96"/>
      <c r="N115" s="96"/>
      <c r="W115" s="94"/>
    </row>
    <row r="116" spans="9:23" s="66" customFormat="1" ht="21.75" customHeight="1">
      <c r="I116" s="96"/>
      <c r="J116" s="96"/>
      <c r="K116" s="96"/>
      <c r="L116" s="96"/>
      <c r="M116" s="96"/>
      <c r="N116" s="96"/>
      <c r="W116" s="94"/>
    </row>
    <row r="117" spans="9:23" s="66" customFormat="1" ht="21.75" customHeight="1">
      <c r="I117" s="96"/>
      <c r="J117" s="96"/>
      <c r="K117" s="96"/>
      <c r="L117" s="96"/>
      <c r="M117" s="96"/>
      <c r="N117" s="96"/>
      <c r="W117" s="94"/>
    </row>
    <row r="118" spans="9:23" s="66" customFormat="1" ht="21.75" customHeight="1">
      <c r="I118" s="96"/>
      <c r="J118" s="96"/>
      <c r="K118" s="96"/>
      <c r="L118" s="96"/>
      <c r="M118" s="96"/>
      <c r="N118" s="96"/>
      <c r="W118" s="94"/>
    </row>
    <row r="119" spans="9:23" s="66" customFormat="1" ht="21.75" customHeight="1">
      <c r="I119" s="96"/>
      <c r="J119" s="96"/>
      <c r="K119" s="96"/>
      <c r="L119" s="96"/>
      <c r="M119" s="96"/>
      <c r="N119" s="96"/>
      <c r="W119" s="94"/>
    </row>
    <row r="120" spans="9:23" s="66" customFormat="1" ht="21.75" customHeight="1">
      <c r="I120" s="96"/>
      <c r="J120" s="96"/>
      <c r="K120" s="96"/>
      <c r="L120" s="96"/>
      <c r="M120" s="96"/>
      <c r="N120" s="96"/>
      <c r="W120" s="94"/>
    </row>
    <row r="121" spans="9:23" s="66" customFormat="1" ht="21.75" customHeight="1">
      <c r="I121" s="96"/>
      <c r="J121" s="96"/>
      <c r="K121" s="96"/>
      <c r="L121" s="96"/>
      <c r="M121" s="96"/>
      <c r="N121" s="96"/>
      <c r="W121" s="94"/>
    </row>
    <row r="122" spans="9:23" s="66" customFormat="1" ht="21.75" customHeight="1">
      <c r="I122" s="96"/>
      <c r="J122" s="96"/>
      <c r="K122" s="96"/>
      <c r="L122" s="96"/>
      <c r="M122" s="96"/>
      <c r="N122" s="96"/>
      <c r="W122" s="94"/>
    </row>
    <row r="123" spans="9:23" s="66" customFormat="1" ht="21.75" customHeight="1">
      <c r="I123" s="96"/>
      <c r="J123" s="96"/>
      <c r="K123" s="96"/>
      <c r="L123" s="96"/>
      <c r="M123" s="96"/>
      <c r="N123" s="96"/>
      <c r="W123" s="94"/>
    </row>
    <row r="124" spans="9:23" s="66" customFormat="1" ht="21.75" customHeight="1">
      <c r="I124" s="96"/>
      <c r="J124" s="96"/>
      <c r="K124" s="96"/>
      <c r="L124" s="96"/>
      <c r="M124" s="96"/>
      <c r="N124" s="96"/>
      <c r="W124" s="94"/>
    </row>
    <row r="125" spans="9:23" s="66" customFormat="1" ht="21.75" customHeight="1">
      <c r="I125" s="96"/>
      <c r="J125" s="96"/>
      <c r="K125" s="96"/>
      <c r="L125" s="96"/>
      <c r="M125" s="96"/>
      <c r="N125" s="96"/>
      <c r="W125" s="94"/>
    </row>
    <row r="126" spans="9:23" s="66" customFormat="1" ht="21.75" customHeight="1">
      <c r="I126" s="96"/>
      <c r="J126" s="96"/>
      <c r="K126" s="96"/>
      <c r="L126" s="96"/>
      <c r="M126" s="96"/>
      <c r="N126" s="96"/>
      <c r="W126" s="94"/>
    </row>
    <row r="127" spans="9:23" s="66" customFormat="1" ht="21.75" customHeight="1">
      <c r="I127" s="96"/>
      <c r="J127" s="96"/>
      <c r="K127" s="96"/>
      <c r="L127" s="96"/>
      <c r="M127" s="96"/>
      <c r="N127" s="96"/>
      <c r="W127" s="94"/>
    </row>
    <row r="128" spans="9:23" s="66" customFormat="1" ht="21.75" customHeight="1">
      <c r="I128" s="96"/>
      <c r="J128" s="96"/>
      <c r="K128" s="96"/>
      <c r="L128" s="96"/>
      <c r="M128" s="96"/>
      <c r="N128" s="96"/>
      <c r="W128" s="94"/>
    </row>
    <row r="129" spans="9:23" s="66" customFormat="1" ht="21.75" customHeight="1">
      <c r="I129" s="96"/>
      <c r="J129" s="96"/>
      <c r="K129" s="96"/>
      <c r="L129" s="96"/>
      <c r="M129" s="96"/>
      <c r="N129" s="96"/>
      <c r="W129" s="94"/>
    </row>
    <row r="130" spans="9:23" s="66" customFormat="1" ht="21.75" customHeight="1">
      <c r="I130" s="96"/>
      <c r="J130" s="96"/>
      <c r="K130" s="96"/>
      <c r="L130" s="96"/>
      <c r="M130" s="96"/>
      <c r="N130" s="96"/>
      <c r="W130" s="94"/>
    </row>
    <row r="131" spans="9:23" s="66" customFormat="1" ht="21.75" customHeight="1">
      <c r="I131" s="96"/>
      <c r="J131" s="96"/>
      <c r="K131" s="96"/>
      <c r="L131" s="96"/>
      <c r="M131" s="96"/>
      <c r="N131" s="96"/>
      <c r="W131" s="94"/>
    </row>
    <row r="132" spans="9:23" s="66" customFormat="1" ht="21.75" customHeight="1">
      <c r="I132" s="96"/>
      <c r="J132" s="96"/>
      <c r="K132" s="96"/>
      <c r="L132" s="96"/>
      <c r="M132" s="96"/>
      <c r="N132" s="96"/>
      <c r="W132" s="94"/>
    </row>
    <row r="133" spans="9:23" s="66" customFormat="1" ht="21.75" customHeight="1">
      <c r="I133" s="96"/>
      <c r="J133" s="96"/>
      <c r="K133" s="96"/>
      <c r="L133" s="96"/>
      <c r="M133" s="96"/>
      <c r="N133" s="96"/>
      <c r="W133" s="94"/>
    </row>
    <row r="134" spans="9:23" s="66" customFormat="1" ht="21.75" customHeight="1">
      <c r="I134" s="96"/>
      <c r="J134" s="96"/>
      <c r="K134" s="96"/>
      <c r="L134" s="96"/>
      <c r="M134" s="96"/>
      <c r="N134" s="96"/>
      <c r="W134" s="94"/>
    </row>
    <row r="135" spans="9:23" s="66" customFormat="1" ht="21.75" customHeight="1">
      <c r="I135" s="96"/>
      <c r="J135" s="96"/>
      <c r="K135" s="96"/>
      <c r="L135" s="96"/>
      <c r="M135" s="96"/>
      <c r="N135" s="96"/>
      <c r="W135" s="94"/>
    </row>
    <row r="136" spans="9:23" s="66" customFormat="1" ht="21.75" customHeight="1">
      <c r="I136" s="96"/>
      <c r="J136" s="96"/>
      <c r="K136" s="96"/>
      <c r="L136" s="96"/>
      <c r="M136" s="96"/>
      <c r="N136" s="96"/>
      <c r="W136" s="94"/>
    </row>
    <row r="137" spans="9:23" s="66" customFormat="1" ht="21.75" customHeight="1">
      <c r="I137" s="96"/>
      <c r="J137" s="96"/>
      <c r="K137" s="96"/>
      <c r="L137" s="96"/>
      <c r="M137" s="96"/>
      <c r="N137" s="96"/>
      <c r="W137" s="94"/>
    </row>
    <row r="138" spans="9:23" s="66" customFormat="1" ht="21.75" customHeight="1">
      <c r="I138" s="96"/>
      <c r="J138" s="96"/>
      <c r="K138" s="96"/>
      <c r="L138" s="96"/>
      <c r="M138" s="96"/>
      <c r="N138" s="96"/>
      <c r="W138" s="94"/>
    </row>
    <row r="139" spans="9:23" s="66" customFormat="1" ht="21.75" customHeight="1">
      <c r="I139" s="96"/>
      <c r="J139" s="96"/>
      <c r="K139" s="96"/>
      <c r="L139" s="96"/>
      <c r="M139" s="96"/>
      <c r="N139" s="96"/>
      <c r="W139" s="94"/>
    </row>
    <row r="140" spans="9:23" s="66" customFormat="1" ht="21.75" customHeight="1">
      <c r="I140" s="96"/>
      <c r="J140" s="96"/>
      <c r="K140" s="96"/>
      <c r="L140" s="96"/>
      <c r="M140" s="96"/>
      <c r="N140" s="96"/>
      <c r="W140" s="94"/>
    </row>
    <row r="141" spans="9:23" s="66" customFormat="1" ht="21.75" customHeight="1">
      <c r="I141" s="96"/>
      <c r="J141" s="96"/>
      <c r="K141" s="96"/>
      <c r="L141" s="96"/>
      <c r="M141" s="96"/>
      <c r="N141" s="96"/>
      <c r="W141" s="94"/>
    </row>
    <row r="142" spans="9:23" s="66" customFormat="1" ht="21.75" customHeight="1">
      <c r="I142" s="96"/>
      <c r="J142" s="96"/>
      <c r="K142" s="96"/>
      <c r="L142" s="96"/>
      <c r="M142" s="96"/>
      <c r="N142" s="96"/>
      <c r="W142" s="94"/>
    </row>
    <row r="143" spans="9:23" s="66" customFormat="1" ht="21.75" customHeight="1">
      <c r="I143" s="96"/>
      <c r="J143" s="96"/>
      <c r="K143" s="96"/>
      <c r="L143" s="96"/>
      <c r="M143" s="96"/>
      <c r="N143" s="96"/>
      <c r="W143" s="94"/>
    </row>
    <row r="144" spans="9:23" s="66" customFormat="1" ht="21.75" customHeight="1">
      <c r="I144" s="96"/>
      <c r="J144" s="96"/>
      <c r="K144" s="96"/>
      <c r="L144" s="96"/>
      <c r="M144" s="96"/>
      <c r="N144" s="96"/>
      <c r="W144" s="94"/>
    </row>
    <row r="145" spans="9:23" s="66" customFormat="1" ht="21.75" customHeight="1">
      <c r="I145" s="96"/>
      <c r="J145" s="96"/>
      <c r="K145" s="96"/>
      <c r="L145" s="96"/>
      <c r="M145" s="96"/>
      <c r="N145" s="96"/>
      <c r="W145" s="94"/>
    </row>
    <row r="146" spans="9:23" s="66" customFormat="1" ht="21.75" customHeight="1">
      <c r="I146" s="96"/>
      <c r="J146" s="96"/>
      <c r="K146" s="96"/>
      <c r="L146" s="96"/>
      <c r="M146" s="96"/>
      <c r="N146" s="96"/>
      <c r="W146" s="94"/>
    </row>
    <row r="147" spans="9:23" s="66" customFormat="1" ht="21.75" customHeight="1">
      <c r="I147" s="96"/>
      <c r="J147" s="96"/>
      <c r="K147" s="96"/>
      <c r="L147" s="96"/>
      <c r="M147" s="96"/>
      <c r="N147" s="96"/>
      <c r="W147" s="94"/>
    </row>
    <row r="148" spans="9:23" s="66" customFormat="1" ht="21.75" customHeight="1">
      <c r="I148" s="96"/>
      <c r="J148" s="96"/>
      <c r="K148" s="96"/>
      <c r="L148" s="96"/>
      <c r="M148" s="96"/>
      <c r="N148" s="96"/>
      <c r="W148" s="94"/>
    </row>
    <row r="149" spans="9:23" s="66" customFormat="1" ht="21.75" customHeight="1">
      <c r="I149" s="96"/>
      <c r="J149" s="96"/>
      <c r="K149" s="96"/>
      <c r="L149" s="96"/>
      <c r="M149" s="96"/>
      <c r="N149" s="96"/>
      <c r="W149" s="94"/>
    </row>
    <row r="150" spans="9:23" s="66" customFormat="1" ht="21.75" customHeight="1">
      <c r="I150" s="96"/>
      <c r="J150" s="96"/>
      <c r="K150" s="96"/>
      <c r="L150" s="96"/>
      <c r="M150" s="96"/>
      <c r="N150" s="96"/>
      <c r="W150" s="94"/>
    </row>
    <row r="151" spans="9:23" s="66" customFormat="1" ht="21.75" customHeight="1">
      <c r="I151" s="96"/>
      <c r="J151" s="96"/>
      <c r="K151" s="96"/>
      <c r="L151" s="96"/>
      <c r="M151" s="96"/>
      <c r="N151" s="96"/>
      <c r="W151" s="94"/>
    </row>
    <row r="152" spans="9:23" s="66" customFormat="1" ht="21.75" customHeight="1">
      <c r="I152" s="96"/>
      <c r="J152" s="96"/>
      <c r="K152" s="96"/>
      <c r="L152" s="96"/>
      <c r="M152" s="96"/>
      <c r="N152" s="96"/>
      <c r="W152" s="94"/>
    </row>
    <row r="153" spans="9:23" s="66" customFormat="1" ht="21.75" customHeight="1">
      <c r="I153" s="96"/>
      <c r="J153" s="96"/>
      <c r="K153" s="96"/>
      <c r="L153" s="96"/>
      <c r="M153" s="96"/>
      <c r="N153" s="96"/>
      <c r="W153" s="94"/>
    </row>
    <row r="154" spans="9:23" s="66" customFormat="1" ht="21.75" customHeight="1">
      <c r="I154" s="96"/>
      <c r="J154" s="96"/>
      <c r="K154" s="96"/>
      <c r="L154" s="96"/>
      <c r="M154" s="96"/>
      <c r="N154" s="96"/>
      <c r="W154" s="94"/>
    </row>
    <row r="155" spans="9:23" s="66" customFormat="1" ht="21.75" customHeight="1">
      <c r="I155" s="96"/>
      <c r="J155" s="96"/>
      <c r="K155" s="96"/>
      <c r="L155" s="96"/>
      <c r="M155" s="96"/>
      <c r="N155" s="96"/>
      <c r="W155" s="94"/>
    </row>
    <row r="156" spans="9:23" s="66" customFormat="1" ht="21.75" customHeight="1">
      <c r="I156" s="96"/>
      <c r="J156" s="96"/>
      <c r="K156" s="96"/>
      <c r="L156" s="96"/>
      <c r="M156" s="96"/>
      <c r="N156" s="96"/>
      <c r="W156" s="94"/>
    </row>
    <row r="1048574" spans="23:23" ht="21.75" customHeight="1">
      <c r="W1048574" s="95"/>
    </row>
  </sheetData>
  <mergeCells count="69">
    <mergeCell ref="H19:L19"/>
    <mergeCell ref="M19:N19"/>
    <mergeCell ref="O19:P19"/>
    <mergeCell ref="M22:N22"/>
    <mergeCell ref="O22:P22"/>
    <mergeCell ref="M20:N20"/>
    <mergeCell ref="O20:P20"/>
    <mergeCell ref="H20:L20"/>
    <mergeCell ref="H21:L21"/>
    <mergeCell ref="R36:W36"/>
    <mergeCell ref="M24:N24"/>
    <mergeCell ref="J15:M15"/>
    <mergeCell ref="N15:O15"/>
    <mergeCell ref="E23:F23"/>
    <mergeCell ref="H23:L23"/>
    <mergeCell ref="M23:N23"/>
    <mergeCell ref="O23:P23"/>
    <mergeCell ref="H22:L22"/>
    <mergeCell ref="E21:F22"/>
    <mergeCell ref="G21:G22"/>
    <mergeCell ref="M21:N21"/>
    <mergeCell ref="O21:P21"/>
    <mergeCell ref="O24:P24"/>
    <mergeCell ref="E25:F25"/>
    <mergeCell ref="H25:L25"/>
    <mergeCell ref="N7:O7"/>
    <mergeCell ref="J8:M8"/>
    <mergeCell ref="N8:O8"/>
    <mergeCell ref="A26:D26"/>
    <mergeCell ref="E26:F26"/>
    <mergeCell ref="H26:L26"/>
    <mergeCell ref="M26:N26"/>
    <mergeCell ref="O26:P26"/>
    <mergeCell ref="J12:M12"/>
    <mergeCell ref="N12:O12"/>
    <mergeCell ref="E19:F20"/>
    <mergeCell ref="M25:N25"/>
    <mergeCell ref="O25:P25"/>
    <mergeCell ref="E24:F24"/>
    <mergeCell ref="H24:L24"/>
    <mergeCell ref="G19:G20"/>
    <mergeCell ref="J5:O5"/>
    <mergeCell ref="J14:M14"/>
    <mergeCell ref="N14:O14"/>
    <mergeCell ref="A1:P1"/>
    <mergeCell ref="N2:P2"/>
    <mergeCell ref="N6:O6"/>
    <mergeCell ref="N9:O9"/>
    <mergeCell ref="J10:M10"/>
    <mergeCell ref="N10:O10"/>
    <mergeCell ref="J11:M11"/>
    <mergeCell ref="N11:O11"/>
    <mergeCell ref="J9:M9"/>
    <mergeCell ref="J13:M13"/>
    <mergeCell ref="N13:O13"/>
    <mergeCell ref="J6:M6"/>
    <mergeCell ref="J7:M7"/>
    <mergeCell ref="A18:D18"/>
    <mergeCell ref="E18:F18"/>
    <mergeCell ref="H18:L18"/>
    <mergeCell ref="M18:N18"/>
    <mergeCell ref="O18:P18"/>
    <mergeCell ref="A25:D25"/>
    <mergeCell ref="A23:B24"/>
    <mergeCell ref="C23:D23"/>
    <mergeCell ref="C24:D24"/>
    <mergeCell ref="A19:B22"/>
    <mergeCell ref="C21:D22"/>
    <mergeCell ref="C19:D20"/>
  </mergeCells>
  <phoneticPr fontId="5" type="noConversion"/>
  <printOptions horizontalCentered="1"/>
  <pageMargins left="0.59055118110236227" right="0.59055118110236227" top="0.78740157480314965" bottom="0.78740157480314965" header="0.51181102362204722" footer="0.51181102362204722"/>
  <pageSetup paperSize="9" scale="9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49EC-5A7F-4FC7-B514-160AF076BE09}">
  <sheetPr>
    <tabColor theme="9" tint="0.79998168889431442"/>
  </sheetPr>
  <dimension ref="A1:Y190"/>
  <sheetViews>
    <sheetView view="pageBreakPreview" topLeftCell="A7" zoomScaleNormal="100" zoomScaleSheetLayoutView="100" workbookViewId="0">
      <selection sqref="A1:P1"/>
    </sheetView>
  </sheetViews>
  <sheetFormatPr defaultRowHeight="21.75" customHeight="1"/>
  <cols>
    <col min="1" max="16" width="5.375" style="93" customWidth="1"/>
    <col min="17" max="17" width="30.5" style="66" bestFit="1" customWidth="1"/>
    <col min="18" max="19" width="13.75" style="66" customWidth="1"/>
    <col min="20" max="22" width="9" style="66"/>
    <col min="23" max="23" width="15.5" style="66" bestFit="1" customWidth="1"/>
    <col min="24" max="24" width="9" style="66"/>
    <col min="25" max="25" width="88.875" style="66" customWidth="1"/>
    <col min="26" max="16384" width="9" style="93"/>
  </cols>
  <sheetData>
    <row r="1" spans="1:25" s="110" customFormat="1" ht="30" customHeight="1">
      <c r="A1" s="182" t="s">
        <v>175</v>
      </c>
      <c r="B1" s="182"/>
      <c r="C1" s="182"/>
      <c r="D1" s="182"/>
      <c r="E1" s="182"/>
      <c r="F1" s="182"/>
      <c r="G1" s="182"/>
      <c r="H1" s="182"/>
      <c r="I1" s="182"/>
      <c r="J1" s="182"/>
      <c r="K1" s="182"/>
      <c r="L1" s="182"/>
      <c r="M1" s="182"/>
      <c r="N1" s="182"/>
      <c r="O1" s="182"/>
      <c r="P1" s="182"/>
      <c r="Q1" s="91"/>
      <c r="R1" s="111"/>
      <c r="S1" s="111"/>
      <c r="T1" s="111"/>
      <c r="U1" s="111"/>
      <c r="V1" s="111"/>
      <c r="W1" s="112"/>
      <c r="X1" s="111"/>
      <c r="Y1" s="111"/>
    </row>
    <row r="2" spans="1:25" ht="24.95" customHeight="1">
      <c r="A2" s="66"/>
      <c r="B2" s="66"/>
      <c r="C2" s="66"/>
      <c r="D2" s="66"/>
      <c r="E2" s="104"/>
      <c r="F2" s="104"/>
      <c r="G2" s="66"/>
      <c r="H2" s="66"/>
      <c r="I2" s="66"/>
      <c r="J2" s="66"/>
      <c r="K2" s="66"/>
      <c r="L2" s="66"/>
      <c r="M2" s="183"/>
      <c r="N2" s="183"/>
      <c r="O2" s="183"/>
      <c r="P2" s="183"/>
      <c r="Q2" s="109"/>
      <c r="W2" s="94"/>
    </row>
    <row r="3" spans="1:25" ht="37.700000000000003" customHeight="1">
      <c r="A3" s="67"/>
      <c r="B3" s="68"/>
      <c r="C3" s="68"/>
      <c r="D3" s="68"/>
      <c r="E3" s="69"/>
      <c r="F3" s="69"/>
      <c r="G3" s="69"/>
      <c r="H3" s="69"/>
      <c r="I3" s="69"/>
      <c r="J3" s="69"/>
      <c r="K3" s="69"/>
      <c r="L3" s="69"/>
      <c r="M3" s="69"/>
      <c r="N3" s="69"/>
      <c r="O3" s="69"/>
      <c r="P3" s="70"/>
      <c r="Q3" s="104"/>
      <c r="R3" s="192"/>
      <c r="S3" s="192"/>
      <c r="W3" s="94"/>
    </row>
    <row r="4" spans="1:25" ht="26.25" customHeight="1">
      <c r="A4" s="71"/>
      <c r="B4" s="72"/>
      <c r="C4" s="72"/>
      <c r="D4" s="72"/>
      <c r="E4" s="66"/>
      <c r="F4" s="66"/>
      <c r="G4" s="66"/>
      <c r="H4" s="66"/>
      <c r="I4" s="73"/>
      <c r="J4" s="73"/>
      <c r="K4" s="73"/>
      <c r="L4" s="73"/>
      <c r="M4" s="73"/>
      <c r="N4" s="73"/>
      <c r="O4" s="74"/>
      <c r="P4" s="75"/>
      <c r="Q4" s="74"/>
      <c r="R4" s="9" t="s">
        <v>174</v>
      </c>
      <c r="S4" s="9">
        <v>200</v>
      </c>
      <c r="W4" s="94"/>
    </row>
    <row r="5" spans="1:25" ht="26.25" customHeight="1">
      <c r="A5" s="71"/>
      <c r="B5" s="72"/>
      <c r="C5" s="72"/>
      <c r="D5" s="72"/>
      <c r="E5" s="76"/>
      <c r="F5" s="76"/>
      <c r="G5" s="72"/>
      <c r="H5" s="77"/>
      <c r="I5" s="78"/>
      <c r="J5" s="78"/>
      <c r="K5" s="78"/>
      <c r="L5" s="78"/>
      <c r="M5" s="79"/>
      <c r="N5" s="79"/>
      <c r="O5" s="80"/>
      <c r="P5" s="81"/>
      <c r="Q5" s="80"/>
      <c r="R5" s="9" t="s">
        <v>173</v>
      </c>
      <c r="S5" s="9">
        <v>1080</v>
      </c>
      <c r="W5" s="94"/>
    </row>
    <row r="6" spans="1:25" ht="26.25" customHeight="1">
      <c r="A6" s="71"/>
      <c r="B6" s="72"/>
      <c r="C6" s="72"/>
      <c r="D6" s="72"/>
      <c r="E6" s="76"/>
      <c r="F6" s="76"/>
      <c r="G6" s="72"/>
      <c r="H6" s="77"/>
      <c r="I6" s="73"/>
      <c r="J6" s="73"/>
      <c r="K6" s="73"/>
      <c r="L6" s="73"/>
      <c r="M6" s="79"/>
      <c r="N6" s="79"/>
      <c r="O6" s="80"/>
      <c r="P6" s="81"/>
      <c r="Q6" s="80"/>
      <c r="R6" s="92" t="s">
        <v>172</v>
      </c>
      <c r="S6" s="123">
        <v>698</v>
      </c>
      <c r="W6" s="94"/>
    </row>
    <row r="7" spans="1:25" ht="26.25" customHeight="1">
      <c r="A7" s="71"/>
      <c r="B7" s="72"/>
      <c r="C7" s="72"/>
      <c r="D7" s="72"/>
      <c r="E7" s="82"/>
      <c r="F7" s="82"/>
      <c r="G7" s="66"/>
      <c r="H7" s="66"/>
      <c r="I7" s="73"/>
      <c r="J7" s="73"/>
      <c r="K7" s="73"/>
      <c r="L7" s="73"/>
      <c r="M7" s="73"/>
      <c r="N7" s="73"/>
      <c r="O7" s="83"/>
      <c r="P7" s="84"/>
      <c r="Q7" s="83"/>
      <c r="R7" s="92" t="s">
        <v>171</v>
      </c>
      <c r="S7" s="123">
        <v>780</v>
      </c>
      <c r="W7" s="94"/>
    </row>
    <row r="8" spans="1:25" ht="26.25" customHeight="1">
      <c r="A8" s="71"/>
      <c r="B8" s="72"/>
      <c r="C8" s="72"/>
      <c r="D8" s="72"/>
      <c r="E8" s="66"/>
      <c r="F8" s="66"/>
      <c r="G8" s="66"/>
      <c r="H8" s="66"/>
      <c r="I8" s="73"/>
      <c r="J8" s="73"/>
      <c r="K8" s="73"/>
      <c r="L8" s="73"/>
      <c r="M8" s="73"/>
      <c r="N8" s="73"/>
      <c r="O8" s="83"/>
      <c r="P8" s="84"/>
      <c r="Q8" s="83"/>
      <c r="R8" s="92" t="s">
        <v>170</v>
      </c>
      <c r="S8" s="123">
        <v>50</v>
      </c>
      <c r="W8" s="94"/>
    </row>
    <row r="9" spans="1:25" ht="26.25" customHeight="1">
      <c r="A9" s="71"/>
      <c r="B9" s="72"/>
      <c r="C9" s="72"/>
      <c r="D9" s="72"/>
      <c r="E9" s="66"/>
      <c r="F9" s="66"/>
      <c r="G9" s="66"/>
      <c r="H9" s="66"/>
      <c r="I9" s="73"/>
      <c r="J9" s="73"/>
      <c r="K9" s="73"/>
      <c r="L9" s="73"/>
      <c r="M9" s="73"/>
      <c r="N9" s="73"/>
      <c r="O9" s="66"/>
      <c r="P9" s="7"/>
      <c r="R9" s="92" t="s">
        <v>169</v>
      </c>
      <c r="S9" s="123">
        <v>70</v>
      </c>
      <c r="W9" s="94"/>
    </row>
    <row r="10" spans="1:25" ht="26.25" customHeight="1">
      <c r="A10" s="71"/>
      <c r="B10" s="76"/>
      <c r="C10" s="76"/>
      <c r="D10" s="76"/>
      <c r="E10" s="82"/>
      <c r="F10" s="82"/>
      <c r="G10" s="66"/>
      <c r="H10" s="66"/>
      <c r="I10" s="73"/>
      <c r="J10" s="73"/>
      <c r="K10" s="73"/>
      <c r="L10" s="73"/>
      <c r="M10" s="73"/>
      <c r="N10" s="73"/>
      <c r="O10" s="66"/>
      <c r="P10" s="7"/>
      <c r="R10" s="92"/>
      <c r="S10" s="123"/>
      <c r="W10" s="94"/>
    </row>
    <row r="11" spans="1:25" ht="26.25" customHeight="1">
      <c r="A11" s="71"/>
      <c r="B11" s="72"/>
      <c r="C11" s="72"/>
      <c r="D11" s="72"/>
      <c r="E11" s="66"/>
      <c r="F11" s="66"/>
      <c r="G11" s="66"/>
      <c r="H11" s="66"/>
      <c r="I11" s="73"/>
      <c r="J11" s="73"/>
      <c r="K11" s="73"/>
      <c r="L11" s="73"/>
      <c r="M11" s="73"/>
      <c r="N11" s="73"/>
      <c r="O11" s="66"/>
      <c r="P11" s="7"/>
      <c r="R11" s="122" t="s">
        <v>168</v>
      </c>
      <c r="S11" s="121">
        <v>1000</v>
      </c>
      <c r="W11" s="94"/>
    </row>
    <row r="12" spans="1:25" ht="26.25" customHeight="1">
      <c r="A12" s="71"/>
      <c r="B12" s="76"/>
      <c r="C12" s="107"/>
      <c r="D12" s="107"/>
      <c r="E12" s="66"/>
      <c r="F12" s="66"/>
      <c r="G12" s="66"/>
      <c r="H12" s="66"/>
      <c r="I12" s="73"/>
      <c r="J12" s="73"/>
      <c r="K12" s="73"/>
      <c r="L12" s="73"/>
      <c r="M12" s="73"/>
      <c r="N12" s="73"/>
      <c r="O12" s="66"/>
      <c r="P12" s="7"/>
      <c r="W12" s="94"/>
    </row>
    <row r="13" spans="1:25" ht="26.25" customHeight="1">
      <c r="A13" s="71"/>
      <c r="B13" s="107"/>
      <c r="C13" s="107"/>
      <c r="D13" s="107"/>
      <c r="E13" s="72"/>
      <c r="F13" s="72"/>
      <c r="G13" s="72"/>
      <c r="H13" s="77"/>
      <c r="I13" s="78"/>
      <c r="J13" s="78"/>
      <c r="K13" s="78"/>
      <c r="L13" s="78"/>
      <c r="M13" s="79"/>
      <c r="N13" s="79"/>
      <c r="O13" s="72"/>
      <c r="P13" s="85"/>
      <c r="Q13" s="72"/>
      <c r="R13" s="100"/>
      <c r="W13" s="94"/>
    </row>
    <row r="14" spans="1:25" ht="26.25" customHeight="1">
      <c r="A14" s="71"/>
      <c r="B14" s="107"/>
      <c r="C14" s="107"/>
      <c r="D14" s="107"/>
      <c r="E14" s="72"/>
      <c r="F14" s="72"/>
      <c r="G14" s="72"/>
      <c r="H14" s="77"/>
      <c r="I14" s="73"/>
      <c r="J14" s="73"/>
      <c r="K14" s="73"/>
      <c r="L14" s="73"/>
      <c r="M14" s="79"/>
      <c r="N14" s="79"/>
      <c r="O14" s="72"/>
      <c r="P14" s="85"/>
      <c r="Q14" s="72"/>
      <c r="W14" s="94"/>
    </row>
    <row r="15" spans="1:25" ht="26.25" customHeight="1">
      <c r="A15" s="71"/>
      <c r="B15" s="107"/>
      <c r="C15" s="107"/>
      <c r="D15" s="107"/>
      <c r="E15" s="66"/>
      <c r="F15" s="66"/>
      <c r="G15" s="66"/>
      <c r="H15" s="66"/>
      <c r="I15" s="73"/>
      <c r="J15" s="73"/>
      <c r="K15" s="73"/>
      <c r="L15" s="73"/>
      <c r="M15" s="73"/>
      <c r="N15" s="73"/>
      <c r="O15" s="66"/>
      <c r="P15" s="7"/>
      <c r="W15" s="94"/>
    </row>
    <row r="16" spans="1:25" ht="26.25" customHeight="1">
      <c r="A16" s="71"/>
      <c r="B16" s="72"/>
      <c r="C16" s="72"/>
      <c r="D16" s="72"/>
      <c r="E16" s="66"/>
      <c r="F16" s="66"/>
      <c r="G16" s="66"/>
      <c r="H16" s="66"/>
      <c r="I16" s="73"/>
      <c r="J16" s="73"/>
      <c r="K16" s="73"/>
      <c r="L16" s="73"/>
      <c r="M16" s="73"/>
      <c r="N16" s="73"/>
      <c r="O16" s="66"/>
      <c r="P16" s="7"/>
      <c r="W16" s="94"/>
    </row>
    <row r="17" spans="1:25" ht="26.25" customHeight="1">
      <c r="A17" s="71"/>
      <c r="B17" s="72"/>
      <c r="C17" s="72"/>
      <c r="D17" s="72"/>
      <c r="E17" s="66"/>
      <c r="F17" s="66"/>
      <c r="G17" s="66"/>
      <c r="H17" s="66"/>
      <c r="I17" s="73"/>
      <c r="J17" s="73"/>
      <c r="K17" s="73"/>
      <c r="L17" s="73"/>
      <c r="M17" s="73"/>
      <c r="N17" s="73"/>
      <c r="O17" s="66"/>
      <c r="P17" s="7"/>
      <c r="W17" s="101"/>
    </row>
    <row r="18" spans="1:25" ht="26.25" customHeight="1">
      <c r="A18" s="86"/>
      <c r="B18" s="72"/>
      <c r="C18" s="72"/>
      <c r="D18" s="72"/>
      <c r="E18" s="66"/>
      <c r="F18" s="66"/>
      <c r="G18" s="66"/>
      <c r="H18" s="66"/>
      <c r="I18" s="73"/>
      <c r="J18" s="73"/>
      <c r="K18" s="73"/>
      <c r="L18" s="73"/>
      <c r="M18" s="73"/>
      <c r="N18" s="73"/>
      <c r="O18" s="66"/>
      <c r="P18" s="7"/>
      <c r="W18" s="101"/>
    </row>
    <row r="19" spans="1:25" ht="26.25" customHeight="1">
      <c r="A19" s="86"/>
      <c r="B19" s="72"/>
      <c r="C19" s="72"/>
      <c r="D19" s="72"/>
      <c r="E19" s="72"/>
      <c r="F19" s="72"/>
      <c r="G19" s="72"/>
      <c r="H19" s="77"/>
      <c r="I19" s="78"/>
      <c r="J19" s="78"/>
      <c r="K19" s="78"/>
      <c r="L19" s="78"/>
      <c r="M19" s="79"/>
      <c r="N19" s="79"/>
      <c r="O19" s="72"/>
      <c r="P19" s="85"/>
      <c r="Q19" s="72"/>
      <c r="W19" s="101"/>
    </row>
    <row r="20" spans="1:25" ht="26.25" customHeight="1">
      <c r="A20" s="86"/>
      <c r="B20" s="72"/>
      <c r="C20" s="72"/>
      <c r="D20" s="72"/>
      <c r="E20" s="66"/>
      <c r="F20" s="66"/>
      <c r="G20" s="66"/>
      <c r="H20" s="66"/>
      <c r="I20" s="73"/>
      <c r="J20" s="73"/>
      <c r="K20" s="73"/>
      <c r="L20" s="73"/>
      <c r="M20" s="73"/>
      <c r="N20" s="73"/>
      <c r="O20" s="66"/>
      <c r="P20" s="7"/>
      <c r="T20" s="118"/>
      <c r="W20" s="101"/>
    </row>
    <row r="21" spans="1:25" ht="26.25" customHeight="1">
      <c r="A21" s="86"/>
      <c r="B21" s="72"/>
      <c r="C21" s="72"/>
      <c r="D21" s="72"/>
      <c r="E21" s="72"/>
      <c r="F21" s="72"/>
      <c r="G21" s="72"/>
      <c r="H21" s="77"/>
      <c r="I21" s="78"/>
      <c r="J21" s="78"/>
      <c r="K21" s="78"/>
      <c r="L21" s="78"/>
      <c r="M21" s="79"/>
      <c r="N21" s="79"/>
      <c r="O21" s="72"/>
      <c r="P21" s="85"/>
      <c r="Q21" s="72"/>
      <c r="T21" s="118"/>
      <c r="W21" s="101"/>
    </row>
    <row r="22" spans="1:25" ht="26.25" customHeight="1">
      <c r="A22" s="86"/>
      <c r="B22" s="72"/>
      <c r="C22" s="72"/>
      <c r="D22" s="72"/>
      <c r="E22" s="72"/>
      <c r="F22" s="72"/>
      <c r="G22" s="72"/>
      <c r="H22" s="77"/>
      <c r="I22" s="73"/>
      <c r="J22" s="73"/>
      <c r="K22" s="73"/>
      <c r="L22" s="73"/>
      <c r="M22" s="79"/>
      <c r="N22" s="79"/>
      <c r="O22" s="72"/>
      <c r="P22" s="85"/>
      <c r="Q22" s="72"/>
      <c r="T22" s="117"/>
      <c r="W22" s="101"/>
    </row>
    <row r="23" spans="1:25" ht="26.25" customHeight="1">
      <c r="A23" s="71"/>
      <c r="B23" s="76"/>
      <c r="C23" s="163" t="s">
        <v>86</v>
      </c>
      <c r="D23" s="163"/>
      <c r="E23" s="163"/>
      <c r="F23" s="163"/>
      <c r="G23" s="163"/>
      <c r="H23" s="163"/>
      <c r="I23" s="163"/>
      <c r="J23" s="163"/>
      <c r="K23" s="163"/>
      <c r="L23" s="163"/>
      <c r="M23" s="163"/>
      <c r="N23" s="163"/>
      <c r="O23" s="66"/>
      <c r="P23" s="7"/>
      <c r="W23" s="101"/>
    </row>
    <row r="24" spans="1:25" ht="15.75" customHeight="1">
      <c r="A24" s="71"/>
      <c r="B24" s="76"/>
      <c r="C24" s="154" t="s">
        <v>167</v>
      </c>
      <c r="D24" s="155"/>
      <c r="E24" s="155"/>
      <c r="F24" s="156"/>
      <c r="G24" s="184">
        <v>1700</v>
      </c>
      <c r="H24" s="185"/>
      <c r="I24" s="154" t="s">
        <v>166</v>
      </c>
      <c r="J24" s="155"/>
      <c r="K24" s="155"/>
      <c r="L24" s="156"/>
      <c r="M24" s="184">
        <v>2200</v>
      </c>
      <c r="N24" s="185"/>
      <c r="O24" s="66"/>
      <c r="P24" s="7"/>
      <c r="W24" s="101"/>
    </row>
    <row r="25" spans="1:25" ht="15.75" customHeight="1">
      <c r="A25" s="71"/>
      <c r="B25" s="76"/>
      <c r="C25" s="154" t="s">
        <v>165</v>
      </c>
      <c r="D25" s="155"/>
      <c r="E25" s="155"/>
      <c r="F25" s="156"/>
      <c r="G25" s="184">
        <v>1700</v>
      </c>
      <c r="H25" s="185"/>
      <c r="I25" s="154" t="s">
        <v>164</v>
      </c>
      <c r="J25" s="155"/>
      <c r="K25" s="155"/>
      <c r="L25" s="156"/>
      <c r="M25" s="184">
        <v>2200</v>
      </c>
      <c r="N25" s="185"/>
      <c r="O25" s="66"/>
      <c r="P25" s="7"/>
      <c r="W25" s="101"/>
    </row>
    <row r="26" spans="1:25" ht="15.75" customHeight="1">
      <c r="A26" s="71"/>
      <c r="B26" s="76"/>
      <c r="C26" s="154" t="s">
        <v>163</v>
      </c>
      <c r="D26" s="155"/>
      <c r="E26" s="155"/>
      <c r="F26" s="156"/>
      <c r="G26" s="184">
        <v>1200</v>
      </c>
      <c r="H26" s="185"/>
      <c r="I26" s="154" t="s">
        <v>162</v>
      </c>
      <c r="J26" s="155"/>
      <c r="K26" s="155"/>
      <c r="L26" s="156"/>
      <c r="M26" s="184">
        <v>100</v>
      </c>
      <c r="N26" s="185"/>
      <c r="O26" s="66"/>
      <c r="P26" s="7"/>
      <c r="W26" s="101"/>
    </row>
    <row r="27" spans="1:25" ht="15.75" customHeight="1">
      <c r="A27" s="71"/>
      <c r="B27" s="76"/>
      <c r="C27" s="154" t="s">
        <v>161</v>
      </c>
      <c r="D27" s="155"/>
      <c r="E27" s="155"/>
      <c r="F27" s="156"/>
      <c r="G27" s="184">
        <v>1200</v>
      </c>
      <c r="H27" s="185"/>
      <c r="I27" s="154" t="s">
        <v>160</v>
      </c>
      <c r="J27" s="155"/>
      <c r="K27" s="155"/>
      <c r="L27" s="156"/>
      <c r="M27" s="217">
        <v>634.4</v>
      </c>
      <c r="N27" s="218"/>
      <c r="O27" s="66"/>
      <c r="P27" s="7"/>
      <c r="W27" s="101"/>
    </row>
    <row r="28" spans="1:25" ht="15.75" customHeight="1">
      <c r="A28" s="71"/>
      <c r="B28" s="76"/>
      <c r="C28" s="154" t="s">
        <v>159</v>
      </c>
      <c r="D28" s="155"/>
      <c r="E28" s="155"/>
      <c r="F28" s="156"/>
      <c r="G28" s="184">
        <v>2000</v>
      </c>
      <c r="H28" s="185"/>
      <c r="I28" s="154" t="s">
        <v>158</v>
      </c>
      <c r="J28" s="155"/>
      <c r="K28" s="155"/>
      <c r="L28" s="156"/>
      <c r="M28" s="184">
        <v>1810</v>
      </c>
      <c r="N28" s="185"/>
      <c r="O28" s="66"/>
      <c r="P28" s="7"/>
      <c r="W28" s="101"/>
    </row>
    <row r="29" spans="1:25" ht="15.75" customHeight="1">
      <c r="A29" s="71"/>
      <c r="B29" s="76"/>
      <c r="C29" s="154" t="s">
        <v>157</v>
      </c>
      <c r="D29" s="155"/>
      <c r="E29" s="155"/>
      <c r="F29" s="156"/>
      <c r="G29" s="184">
        <v>2000</v>
      </c>
      <c r="H29" s="185"/>
      <c r="I29" s="154" t="s">
        <v>156</v>
      </c>
      <c r="J29" s="155"/>
      <c r="K29" s="155"/>
      <c r="L29" s="156"/>
      <c r="M29" s="184">
        <v>100</v>
      </c>
      <c r="N29" s="185"/>
      <c r="O29" s="66"/>
      <c r="P29" s="7"/>
      <c r="W29" s="101"/>
    </row>
    <row r="30" spans="1:25" ht="15.75" customHeight="1">
      <c r="A30" s="71"/>
      <c r="B30" s="76"/>
      <c r="C30" s="154" t="s">
        <v>155</v>
      </c>
      <c r="D30" s="155"/>
      <c r="E30" s="155"/>
      <c r="F30" s="156"/>
      <c r="G30" s="184">
        <v>300</v>
      </c>
      <c r="H30" s="185"/>
      <c r="I30" s="154"/>
      <c r="J30" s="155"/>
      <c r="K30" s="155"/>
      <c r="L30" s="156"/>
      <c r="M30" s="184"/>
      <c r="N30" s="185"/>
      <c r="O30" s="66"/>
      <c r="P30" s="7"/>
      <c r="R30" s="100"/>
      <c r="W30" s="101"/>
    </row>
    <row r="31" spans="1:25" ht="26.25" customHeight="1">
      <c r="A31" s="87"/>
      <c r="B31" s="88"/>
      <c r="C31" s="88"/>
      <c r="D31" s="88"/>
      <c r="E31" s="89"/>
      <c r="F31" s="89"/>
      <c r="G31" s="89"/>
      <c r="H31" s="89"/>
      <c r="I31" s="90"/>
      <c r="J31" s="90"/>
      <c r="K31" s="90"/>
      <c r="L31" s="90"/>
      <c r="M31" s="90"/>
      <c r="N31" s="90"/>
      <c r="O31" s="89"/>
      <c r="P31" s="8"/>
      <c r="R31" s="100"/>
      <c r="W31" s="101"/>
    </row>
    <row r="32" spans="1:25" s="110" customFormat="1" ht="30" customHeight="1">
      <c r="A32" s="213" t="s">
        <v>154</v>
      </c>
      <c r="B32" s="213"/>
      <c r="C32" s="213"/>
      <c r="D32" s="213"/>
      <c r="E32" s="213"/>
      <c r="F32" s="213"/>
      <c r="G32" s="213"/>
      <c r="H32" s="213"/>
      <c r="I32" s="213"/>
      <c r="J32" s="213"/>
      <c r="K32" s="213"/>
      <c r="L32" s="213"/>
      <c r="M32" s="213"/>
      <c r="N32" s="213"/>
      <c r="O32" s="213"/>
      <c r="P32" s="213"/>
      <c r="Q32" s="111"/>
      <c r="R32" s="111"/>
      <c r="S32" s="111"/>
      <c r="T32" s="111"/>
      <c r="U32" s="111"/>
      <c r="V32" s="111"/>
      <c r="W32" s="111"/>
      <c r="X32" s="111"/>
      <c r="Y32" s="111"/>
    </row>
    <row r="33" spans="1:25" ht="24.95" customHeight="1">
      <c r="A33" s="66"/>
      <c r="B33" s="66"/>
      <c r="C33" s="66"/>
      <c r="D33" s="66"/>
      <c r="E33" s="104"/>
      <c r="F33" s="104"/>
      <c r="G33" s="66"/>
      <c r="H33" s="66"/>
      <c r="I33" s="66"/>
      <c r="J33" s="66"/>
      <c r="K33" s="66"/>
      <c r="L33" s="66"/>
      <c r="M33" s="214">
        <f>M28/1000</f>
        <v>1.81</v>
      </c>
      <c r="N33" s="214"/>
      <c r="O33" s="214"/>
      <c r="P33" s="214"/>
      <c r="W33" s="94"/>
    </row>
    <row r="34" spans="1:25" ht="34.700000000000003" customHeight="1">
      <c r="A34" s="177" t="s">
        <v>20</v>
      </c>
      <c r="B34" s="177"/>
      <c r="C34" s="177"/>
      <c r="D34" s="177"/>
      <c r="E34" s="165" t="s">
        <v>21</v>
      </c>
      <c r="F34" s="166"/>
      <c r="G34" s="5" t="s">
        <v>22</v>
      </c>
      <c r="H34" s="165" t="s">
        <v>23</v>
      </c>
      <c r="I34" s="178"/>
      <c r="J34" s="178"/>
      <c r="K34" s="178"/>
      <c r="L34" s="166"/>
      <c r="M34" s="165" t="s">
        <v>24</v>
      </c>
      <c r="N34" s="166"/>
      <c r="O34" s="165" t="s">
        <v>25</v>
      </c>
      <c r="P34" s="166"/>
      <c r="U34" s="120"/>
      <c r="V34" s="118"/>
      <c r="W34" s="114"/>
      <c r="Y34" s="82"/>
    </row>
    <row r="35" spans="1:25" ht="20.100000000000001" customHeight="1">
      <c r="A35" s="208" t="s">
        <v>87</v>
      </c>
      <c r="B35" s="167" t="s">
        <v>88</v>
      </c>
      <c r="C35" s="193"/>
      <c r="D35" s="168"/>
      <c r="E35" s="194" t="s">
        <v>153</v>
      </c>
      <c r="F35" s="168"/>
      <c r="G35" s="9" t="s">
        <v>29</v>
      </c>
      <c r="H35" s="202" t="s">
        <v>30</v>
      </c>
      <c r="I35" s="203"/>
      <c r="J35" s="203"/>
      <c r="K35" s="203"/>
      <c r="L35" s="204"/>
      <c r="M35" s="211">
        <v>4.3390000000000004</v>
      </c>
      <c r="N35" s="212"/>
      <c r="O35" s="200" t="s">
        <v>148</v>
      </c>
      <c r="P35" s="201"/>
      <c r="U35" s="118"/>
      <c r="V35" s="118"/>
      <c r="W35" s="99"/>
      <c r="X35" s="100"/>
      <c r="Y35" s="82"/>
    </row>
    <row r="36" spans="1:25" ht="41.25" customHeight="1">
      <c r="A36" s="209"/>
      <c r="B36" s="171"/>
      <c r="C36" s="192"/>
      <c r="D36" s="172"/>
      <c r="E36" s="171"/>
      <c r="F36" s="172"/>
      <c r="G36" s="9" t="s">
        <v>29</v>
      </c>
      <c r="H36" s="154" t="str">
        <f>"[("&amp;FIXED(G24/1000,2)&amp;"*"&amp;FIXED(G25/1000,2)&amp;")-("&amp;FIXED(M27/1000,2)&amp;"/2)^2*π]*"&amp;FIXED(S4/1000,2)&amp; " + [("&amp;FIXED(G24/1000,2)&amp;"*"&amp;FIXED(G25/1000,2)&amp;")-("&amp;FIXED(G26/1000,2)&amp;"*"&amp;FIXED(G27/1000,2)&amp;")] * "&amp;FIXED(M28/1000,2)&amp;" + "&amp;FIXED(G28/1000,2)&amp;"*"&amp;FIXED(G29/1000,2)&amp;"*"&amp;FIXED(G30/1000,2)</f>
        <v>[(1.70*1.70)-(0.63/2)^2*π]*0.20 + [(1.70*1.70)-(1.20*1.20)] * 1.81 + 2.00*2.00*0.30</v>
      </c>
      <c r="I36" s="155"/>
      <c r="J36" s="155"/>
      <c r="K36" s="155"/>
      <c r="L36" s="156"/>
      <c r="M36" s="211">
        <f>(((G24/1000)*(G25/1000))-((M27/1000)^2*PI()/4))*(S4/1000)+((G24/1000)*(G25/1000)-(G26/1000)*(G27/1000))*(M28/1000)+(G28/1000)*(G29/1000)*(G30/1000)</f>
        <v>4.339281203244246</v>
      </c>
      <c r="N36" s="212"/>
      <c r="O36" s="205" t="s">
        <v>32</v>
      </c>
      <c r="P36" s="206"/>
      <c r="Q36" s="6"/>
      <c r="U36" s="118"/>
      <c r="V36" s="118"/>
      <c r="W36" s="114"/>
      <c r="Y36" s="82"/>
    </row>
    <row r="37" spans="1:25" ht="20.100000000000001" customHeight="1">
      <c r="A37" s="209"/>
      <c r="B37" s="194" t="s">
        <v>152</v>
      </c>
      <c r="C37" s="195"/>
      <c r="D37" s="196"/>
      <c r="E37" s="194" t="s">
        <v>151</v>
      </c>
      <c r="F37" s="196"/>
      <c r="G37" s="9" t="s">
        <v>29</v>
      </c>
      <c r="H37" s="202" t="s">
        <v>30</v>
      </c>
      <c r="I37" s="203"/>
      <c r="J37" s="203"/>
      <c r="K37" s="203"/>
      <c r="L37" s="204"/>
      <c r="M37" s="161">
        <v>0.48399999999999999</v>
      </c>
      <c r="N37" s="162"/>
      <c r="O37" s="200" t="s">
        <v>148</v>
      </c>
      <c r="P37" s="201"/>
      <c r="Q37" s="119"/>
      <c r="U37" s="118"/>
      <c r="V37" s="118"/>
      <c r="W37" s="114"/>
      <c r="X37" s="100"/>
      <c r="Y37" s="82"/>
    </row>
    <row r="38" spans="1:25" ht="22.5" customHeight="1">
      <c r="A38" s="209"/>
      <c r="B38" s="197"/>
      <c r="C38" s="198"/>
      <c r="D38" s="199"/>
      <c r="E38" s="197"/>
      <c r="F38" s="199"/>
      <c r="G38" s="9" t="s">
        <v>29</v>
      </c>
      <c r="H38" s="154" t="str">
        <f>FIXED(M24/1000,2)&amp;"*"&amp;FIXED(M25/1000,2)&amp;"*"&amp;FIXED(M26/1000,2)</f>
        <v>2.20*2.20*0.10</v>
      </c>
      <c r="I38" s="155"/>
      <c r="J38" s="155"/>
      <c r="K38" s="155"/>
      <c r="L38" s="156"/>
      <c r="M38" s="161">
        <f>ROUND((M24/1000)*(M25/1000)*(M26/1000),3)</f>
        <v>0.48399999999999999</v>
      </c>
      <c r="N38" s="162"/>
      <c r="O38" s="219" t="s">
        <v>150</v>
      </c>
      <c r="P38" s="201"/>
      <c r="Q38" s="119"/>
      <c r="U38" s="118"/>
      <c r="V38" s="118"/>
      <c r="W38" s="114"/>
      <c r="X38" s="100"/>
      <c r="Y38" s="82"/>
    </row>
    <row r="39" spans="1:25" ht="20.100000000000001" customHeight="1">
      <c r="A39" s="209"/>
      <c r="B39" s="194" t="s">
        <v>149</v>
      </c>
      <c r="C39" s="195"/>
      <c r="D39" s="196"/>
      <c r="E39" s="194" t="s">
        <v>90</v>
      </c>
      <c r="F39" s="196"/>
      <c r="G39" s="9" t="s">
        <v>29</v>
      </c>
      <c r="H39" s="202" t="s">
        <v>30</v>
      </c>
      <c r="I39" s="203"/>
      <c r="J39" s="203"/>
      <c r="K39" s="203"/>
      <c r="L39" s="204"/>
      <c r="M39" s="161">
        <v>0.11700000000000001</v>
      </c>
      <c r="N39" s="162"/>
      <c r="O39" s="200" t="s">
        <v>148</v>
      </c>
      <c r="P39" s="201"/>
      <c r="Q39" s="119"/>
      <c r="U39" s="118"/>
      <c r="V39" s="118"/>
      <c r="W39" s="114"/>
      <c r="X39" s="100"/>
      <c r="Y39" s="82"/>
    </row>
    <row r="40" spans="1:25" ht="54.75" customHeight="1">
      <c r="A40" s="209"/>
      <c r="B40" s="197"/>
      <c r="C40" s="198"/>
      <c r="D40" s="199"/>
      <c r="E40" s="197"/>
      <c r="F40" s="199"/>
      <c r="G40" s="9" t="s">
        <v>29</v>
      </c>
      <c r="H40" s="154" t="str">
        <f>"[("&amp;FIXED(S5/1000,2)&amp;"^2*π)-("&amp;FIXED(S6/1000,2)&amp;"^2*π)]/4*"&amp;FIXED(S8/1000,2)&amp;" + [("&amp;FIXED(S5/1000,2)&amp;"^2*π)-("&amp;FIXED(S7/1000,2)&amp;"^2*π]/4*"&amp;FIXED(S9/1000,2)&amp;" + [("&amp;FIXED(S5/1000,2)&amp;"^2*π)-("&amp;FIXED(M27/1000,2)&amp;"^2*π)]/4*"&amp;FIXED(M29/1000,2)</f>
        <v>[(1.08^2*π)-(0.70^2*π)]/4*0.05 + [(1.08^2*π)-(0.78^2*π]/4*0.07 + [(1.08^2*π)-(0.63^2*π)]/4*0.10</v>
      </c>
      <c r="I40" s="155"/>
      <c r="J40" s="155"/>
      <c r="K40" s="155"/>
      <c r="L40" s="156"/>
      <c r="M40" s="161">
        <f>ROUND(((((S5/1000)^2*PI())-((S6/1000)^2*PI()))/4*(S8/1000))+((((S5/1000)^2*PI())-((S7/1000)^2*PI()))/4*(S9/1000))+((((S5/1000)^2*PI())-((M27/1000)^2*PI()))/4*(M29/1000)),3)</f>
        <v>0.11700000000000001</v>
      </c>
      <c r="N40" s="162"/>
      <c r="O40" s="159" t="s">
        <v>32</v>
      </c>
      <c r="P40" s="164"/>
      <c r="Q40" s="119"/>
      <c r="U40" s="118"/>
      <c r="V40" s="118"/>
      <c r="W40" s="114"/>
      <c r="Y40" s="82"/>
    </row>
    <row r="41" spans="1:25" s="115" customFormat="1" ht="20.100000000000001" customHeight="1">
      <c r="A41" s="209"/>
      <c r="B41" s="163" t="s">
        <v>102</v>
      </c>
      <c r="C41" s="163"/>
      <c r="D41" s="163"/>
      <c r="E41" s="207" t="s">
        <v>90</v>
      </c>
      <c r="F41" s="207"/>
      <c r="G41" s="9" t="s">
        <v>38</v>
      </c>
      <c r="H41" s="154"/>
      <c r="I41" s="155"/>
      <c r="J41" s="155"/>
      <c r="K41" s="155"/>
      <c r="L41" s="156"/>
      <c r="M41" s="211"/>
      <c r="N41" s="212"/>
      <c r="O41" s="200" t="s">
        <v>126</v>
      </c>
      <c r="P41" s="201"/>
      <c r="Q41" s="116"/>
      <c r="R41" s="116"/>
      <c r="S41" s="116"/>
      <c r="T41" s="116"/>
      <c r="U41" s="118"/>
      <c r="V41" s="117"/>
      <c r="W41" s="114"/>
      <c r="X41" s="66"/>
      <c r="Y41" s="82"/>
    </row>
    <row r="42" spans="1:25" s="115" customFormat="1" ht="20.100000000000001" customHeight="1">
      <c r="A42" s="210"/>
      <c r="B42" s="163" t="s">
        <v>101</v>
      </c>
      <c r="C42" s="163"/>
      <c r="D42" s="163"/>
      <c r="E42" s="207"/>
      <c r="F42" s="207"/>
      <c r="G42" s="9"/>
      <c r="H42" s="202"/>
      <c r="I42" s="203"/>
      <c r="J42" s="203"/>
      <c r="K42" s="203"/>
      <c r="L42" s="204"/>
      <c r="M42" s="211">
        <f>M40+M41</f>
        <v>0.11700000000000001</v>
      </c>
      <c r="N42" s="212"/>
      <c r="O42" s="200"/>
      <c r="P42" s="201"/>
      <c r="Q42" s="116"/>
      <c r="R42" s="116"/>
      <c r="S42" s="116"/>
      <c r="T42" s="116"/>
      <c r="U42" s="116"/>
      <c r="V42" s="116"/>
      <c r="W42" s="99"/>
      <c r="X42" s="66"/>
      <c r="Y42" s="82"/>
    </row>
    <row r="43" spans="1:25" ht="30.75" customHeight="1">
      <c r="A43" s="207" t="s">
        <v>91</v>
      </c>
      <c r="B43" s="207" t="s">
        <v>147</v>
      </c>
      <c r="C43" s="163" t="s">
        <v>97</v>
      </c>
      <c r="D43" s="163"/>
      <c r="E43" s="207" t="s">
        <v>146</v>
      </c>
      <c r="F43" s="207"/>
      <c r="G43" s="9" t="s">
        <v>38</v>
      </c>
      <c r="H43" s="154" t="str">
        <f>"("&amp;FIXED(G24/1000,2)&amp;"+"&amp;FIXED(G25/1000,2)&amp;")*2*"&amp;FIXED(S4/1000,2)&amp;"+("&amp;FIXED(G26/1000,2)&amp;"*"&amp;FIXED(G27/1000,2)&amp;")-(π*"&amp;FIXED(M27/1000,2)&amp;"^2)/4)"</f>
        <v>(1.70+1.70)*2*0.20+(1.20*1.20)-(π*0.63^2)/4)</v>
      </c>
      <c r="I43" s="155"/>
      <c r="J43" s="155"/>
      <c r="K43" s="155"/>
      <c r="L43" s="156"/>
      <c r="M43" s="211">
        <f>ROUND((((G24/1000)+(G25/1000))*2*(S4/1000))+((G26/1000)*(G27/1000)-((M27/1000)^2*PI()/4)),3)</f>
        <v>2.484</v>
      </c>
      <c r="N43" s="212"/>
      <c r="O43" s="159" t="s">
        <v>39</v>
      </c>
      <c r="P43" s="164"/>
      <c r="W43" s="114"/>
      <c r="Y43" s="82"/>
    </row>
    <row r="44" spans="1:25" ht="20.100000000000001" customHeight="1">
      <c r="A44" s="207"/>
      <c r="B44" s="163"/>
      <c r="C44" s="163" t="s">
        <v>131</v>
      </c>
      <c r="D44" s="163"/>
      <c r="E44" s="207" t="s">
        <v>146</v>
      </c>
      <c r="F44" s="207"/>
      <c r="G44" s="9" t="s">
        <v>38</v>
      </c>
      <c r="H44" s="154" t="str">
        <f>"("&amp;FIXED(G28/1000,2)&amp;"+"&amp;FIXED(G29/1000,2)&amp;")*2*"&amp;FIXED(G30/1000,2)</f>
        <v>(2.00+2.00)*2*0.30</v>
      </c>
      <c r="I44" s="155"/>
      <c r="J44" s="155"/>
      <c r="K44" s="155"/>
      <c r="L44" s="156"/>
      <c r="M44" s="211">
        <f>ROUND(((G28/1000)+(G29/1000))*2*(G30/1000),3)</f>
        <v>2.4</v>
      </c>
      <c r="N44" s="212"/>
      <c r="O44" s="159" t="s">
        <v>39</v>
      </c>
      <c r="P44" s="164"/>
      <c r="W44" s="114"/>
      <c r="Y44" s="82"/>
    </row>
    <row r="45" spans="1:25" ht="29.25" customHeight="1">
      <c r="A45" s="207"/>
      <c r="B45" s="163"/>
      <c r="C45" s="163" t="s">
        <v>132</v>
      </c>
      <c r="D45" s="163"/>
      <c r="E45" s="207" t="s">
        <v>146</v>
      </c>
      <c r="F45" s="207"/>
      <c r="G45" s="9" t="s">
        <v>38</v>
      </c>
      <c r="H45" s="154" t="str">
        <f>"[("&amp;FIXED(G24/1000,2)&amp;"+"&amp;FIXED(G25/1000,2)&amp;")*2*"&amp;FIXED(M28/1000,2)&amp;"]+[("&amp;FIXED(G26/1000,2)&amp;"+"&amp;FIXED(G27/1000,2)&amp;")*2*"&amp;FIXED(M28/1000,2)&amp;"]"</f>
        <v>[(1.70+1.70)*2*1.81]+[(1.20+1.20)*2*1.81]</v>
      </c>
      <c r="I45" s="155"/>
      <c r="J45" s="155"/>
      <c r="K45" s="155"/>
      <c r="L45" s="156"/>
      <c r="M45" s="211">
        <f>ROUND((((G24/1000)+(G25/1000))*2*(M28/1000))+(((G26/1000)+(G27/1000))*2*(M28/1000)),3)</f>
        <v>20.995999999999999</v>
      </c>
      <c r="N45" s="212"/>
      <c r="O45" s="159" t="s">
        <v>39</v>
      </c>
      <c r="P45" s="164"/>
      <c r="W45" s="113"/>
      <c r="X45" s="100"/>
      <c r="Y45" s="82"/>
    </row>
    <row r="46" spans="1:25" ht="20.100000000000001" customHeight="1">
      <c r="A46" s="207"/>
      <c r="B46" s="163"/>
      <c r="C46" s="163" t="s">
        <v>101</v>
      </c>
      <c r="D46" s="163"/>
      <c r="E46" s="207" t="s">
        <v>145</v>
      </c>
      <c r="F46" s="207"/>
      <c r="G46" s="9"/>
      <c r="H46" s="154"/>
      <c r="I46" s="155"/>
      <c r="J46" s="155"/>
      <c r="K46" s="155"/>
      <c r="L46" s="156"/>
      <c r="M46" s="211">
        <f>SUM(M43:N45)</f>
        <v>25.88</v>
      </c>
      <c r="N46" s="212"/>
      <c r="O46" s="200"/>
      <c r="P46" s="201"/>
      <c r="W46" s="113"/>
      <c r="X46" s="100"/>
      <c r="Y46" s="82"/>
    </row>
    <row r="47" spans="1:25" ht="20.100000000000001" customHeight="1">
      <c r="A47" s="207"/>
      <c r="B47" s="163" t="s">
        <v>144</v>
      </c>
      <c r="C47" s="163" t="s">
        <v>97</v>
      </c>
      <c r="D47" s="163"/>
      <c r="E47" s="154" t="s">
        <v>143</v>
      </c>
      <c r="F47" s="156"/>
      <c r="G47" s="9" t="s">
        <v>38</v>
      </c>
      <c r="H47" s="154" t="str">
        <f>"π* "&amp;FIXED(M27/1000,2)&amp;" * "&amp;FIXED(S4/1000,2)</f>
        <v>π* 0.63 * 0.20</v>
      </c>
      <c r="I47" s="155"/>
      <c r="J47" s="155"/>
      <c r="K47" s="155"/>
      <c r="L47" s="156"/>
      <c r="M47" s="211">
        <f>ROUND(PI()*(M27/1000)*(S4/1000),3)</f>
        <v>0.39900000000000002</v>
      </c>
      <c r="N47" s="212"/>
      <c r="O47" s="159" t="s">
        <v>39</v>
      </c>
      <c r="P47" s="164"/>
      <c r="W47" s="99"/>
    </row>
    <row r="48" spans="1:25" ht="20.100000000000001" customHeight="1">
      <c r="A48" s="207"/>
      <c r="B48" s="163"/>
      <c r="C48" s="163" t="s">
        <v>92</v>
      </c>
      <c r="D48" s="163"/>
      <c r="E48" s="154" t="s">
        <v>143</v>
      </c>
      <c r="F48" s="156"/>
      <c r="G48" s="9" t="s">
        <v>38</v>
      </c>
      <c r="H48" s="154" t="str">
        <f>"(π*"&amp;FIXED(S5/1000,2)&amp;"*"&amp;FIXED(M29/1000,2)&amp;") + (π*"&amp;FIXED(M27/1000,2)&amp;"*"&amp;FIXED(M29/1000,2)&amp;")"</f>
        <v>(π*1.08*0.10) + (π*0.63*0.10)</v>
      </c>
      <c r="I48" s="155"/>
      <c r="J48" s="155"/>
      <c r="K48" s="155"/>
      <c r="L48" s="156"/>
      <c r="M48" s="161">
        <f>ROUND(PI()*(S5/1000)*(M29/1000)+PI()*(M27/1000)*(M29/1000),3)</f>
        <v>0.53900000000000003</v>
      </c>
      <c r="N48" s="162"/>
      <c r="O48" s="159" t="s">
        <v>39</v>
      </c>
      <c r="P48" s="164"/>
      <c r="W48" s="93"/>
    </row>
    <row r="49" spans="1:25" ht="20.100000000000001" customHeight="1">
      <c r="A49" s="207"/>
      <c r="B49" s="9" t="s">
        <v>142</v>
      </c>
      <c r="C49" s="163" t="s">
        <v>41</v>
      </c>
      <c r="D49" s="163"/>
      <c r="E49" s="207" t="s">
        <v>40</v>
      </c>
      <c r="F49" s="207"/>
      <c r="G49" s="9" t="s">
        <v>38</v>
      </c>
      <c r="H49" s="202" t="str">
        <f>"("&amp;FIXED(M24/1000,2)&amp;"*"&amp;FIXED(M25/1000,2)&amp;") *2 * "&amp;FIXED(M26/1000,2)</f>
        <v>(2.20*2.20) *2 * 0.10</v>
      </c>
      <c r="I49" s="203"/>
      <c r="J49" s="203"/>
      <c r="K49" s="203"/>
      <c r="L49" s="204"/>
      <c r="M49" s="161">
        <f>ROUND(((M24/1000)+(M25/1000))*2*(M26/1000),3)</f>
        <v>0.88</v>
      </c>
      <c r="N49" s="162"/>
      <c r="O49" s="159"/>
      <c r="P49" s="160"/>
      <c r="W49" s="93"/>
      <c r="X49" s="93"/>
      <c r="Y49" s="93"/>
    </row>
    <row r="50" spans="1:25" ht="20.100000000000001" customHeight="1">
      <c r="A50" s="163" t="s">
        <v>93</v>
      </c>
      <c r="B50" s="163"/>
      <c r="C50" s="163"/>
      <c r="D50" s="163"/>
      <c r="E50" s="207" t="s">
        <v>94</v>
      </c>
      <c r="F50" s="207"/>
      <c r="G50" s="9" t="s">
        <v>95</v>
      </c>
      <c r="H50" s="202" t="str">
        <f>"("&amp;FIXED(M28/1000,2)&amp;"-0.60) / 0.3"</f>
        <v>(1.81-0.60) / 0.3</v>
      </c>
      <c r="I50" s="203"/>
      <c r="J50" s="203"/>
      <c r="K50" s="203"/>
      <c r="L50" s="204"/>
      <c r="M50" s="215">
        <f>IF(ROUND((M28-600)/300,0)=1,1,IF(ROUND((M28-600)/300,0)=2,2,IF(ROUND((M28-600)/300,0)=3,3,IF(ROUND((M28-600)/300,0)=4,4,IF(ROUND((M28-600)/300,0)=5,5,IF(ROUND((M28-600)/300,0)=6,6,IF(ROUND((M28-600)/300,0)=7,7,IF(ROUND((M28-600)/300,0)=8,8,IF(ROUND((M28-600)/300,0)=9,9,IF(ROUND((M28-600)/300,0)=10,10,IF(ROUND((M28-600)/300,0)=11,11,IF(ROUND((M28-600)/300,0)=12,12,0))))))))))))</f>
        <v>4</v>
      </c>
      <c r="N50" s="216"/>
      <c r="O50" s="159" t="s">
        <v>39</v>
      </c>
      <c r="P50" s="164"/>
      <c r="W50" s="93"/>
      <c r="X50" s="93"/>
      <c r="Y50" s="93"/>
    </row>
    <row r="51" spans="1:25" ht="36.75" customHeight="1">
      <c r="A51" s="163" t="s">
        <v>141</v>
      </c>
      <c r="B51" s="163"/>
      <c r="C51" s="163"/>
      <c r="D51" s="163"/>
      <c r="E51" s="207" t="s">
        <v>140</v>
      </c>
      <c r="F51" s="207"/>
      <c r="G51" s="9" t="s">
        <v>139</v>
      </c>
      <c r="H51" s="154" t="str">
        <f>"[("&amp;FIXED(G26/1000,2)&amp;"*"&amp;FIXED(G27/1000,2)&amp;")-(π*"&amp;FIXED(M27/1000,2)&amp;"^2/4)]*("&amp;FIXED(M28/1000,2)&amp;"-0.1)"</f>
        <v>[(1.20*1.20)-(π*0.63^2/4)]*(1.81-0.1)</v>
      </c>
      <c r="I51" s="155"/>
      <c r="J51" s="155"/>
      <c r="K51" s="155"/>
      <c r="L51" s="156"/>
      <c r="M51" s="211">
        <f>ROUND((((G26/1000)*(G27/1000))-((M27/1000)^2/4*PI()))*((M28/1000)-0.1),3)</f>
        <v>1.9219999999999999</v>
      </c>
      <c r="N51" s="212"/>
      <c r="O51" s="159" t="s">
        <v>39</v>
      </c>
      <c r="P51" s="164"/>
    </row>
    <row r="52" spans="1:25" ht="20.100000000000001" customHeight="1">
      <c r="A52" s="163" t="s">
        <v>138</v>
      </c>
      <c r="B52" s="163"/>
      <c r="C52" s="163"/>
      <c r="D52" s="163"/>
      <c r="E52" s="207" t="s">
        <v>137</v>
      </c>
      <c r="F52" s="207"/>
      <c r="G52" s="9" t="s">
        <v>38</v>
      </c>
      <c r="H52" s="154" t="str">
        <f>"("&amp;FIXED(G26/1000,2)&amp;"+"&amp;FIXED(G27/1000,2)&amp;") * 2 * "&amp;FIXED(M28/1000,2)</f>
        <v>(1.20+1.20) * 2 * 1.81</v>
      </c>
      <c r="I52" s="155"/>
      <c r="J52" s="155"/>
      <c r="K52" s="155"/>
      <c r="L52" s="156"/>
      <c r="M52" s="211">
        <f>ROUND(((G26/1000)+(G27/1000))*2*(M28/1000),3)</f>
        <v>8.6880000000000006</v>
      </c>
      <c r="N52" s="212"/>
      <c r="O52" s="159" t="s">
        <v>39</v>
      </c>
      <c r="P52" s="164"/>
    </row>
    <row r="53" spans="1:25" ht="31.5" customHeight="1">
      <c r="A53" s="163" t="s">
        <v>136</v>
      </c>
      <c r="B53" s="163"/>
      <c r="C53" s="163"/>
      <c r="D53" s="163"/>
      <c r="E53" s="207" t="s">
        <v>135</v>
      </c>
      <c r="F53" s="207"/>
      <c r="G53" s="9" t="s">
        <v>38</v>
      </c>
      <c r="H53" s="154" t="str">
        <f>"("&amp;FIXED(G24/1000,2)&amp;"*"&amp;FIXED(G25/1000,2)&amp;") - (π*"&amp;FIXED(M27/1000,2)&amp;"^2/4) + ("&amp;FIXED(G28/1000,2)&amp;"*"&amp;FIXED(G29/1000,2)&amp;")"</f>
        <v>(1.70*1.70) - (π*0.63^2/4) + (2.00*2.00)</v>
      </c>
      <c r="I53" s="155"/>
      <c r="J53" s="155"/>
      <c r="K53" s="155"/>
      <c r="L53" s="156"/>
      <c r="M53" s="211">
        <f>ROUNDUP(((G24/1000)*(G25/1000))-(((M27/1000))^2/4*PI())+((G28/1000)*(G29/1000)),3)</f>
        <v>6.5740000000000007</v>
      </c>
      <c r="N53" s="212"/>
      <c r="O53" s="159" t="s">
        <v>39</v>
      </c>
      <c r="P53" s="164"/>
    </row>
    <row r="54" spans="1:25" ht="20.100000000000001" customHeight="1">
      <c r="A54" s="207" t="s">
        <v>96</v>
      </c>
      <c r="B54" s="207"/>
      <c r="C54" s="163" t="s">
        <v>97</v>
      </c>
      <c r="D54" s="163"/>
      <c r="E54" s="207" t="s">
        <v>134</v>
      </c>
      <c r="F54" s="207"/>
      <c r="G54" s="9" t="s">
        <v>98</v>
      </c>
      <c r="H54" s="202" t="s">
        <v>99</v>
      </c>
      <c r="I54" s="203"/>
      <c r="J54" s="203"/>
      <c r="K54" s="203"/>
      <c r="L54" s="204"/>
      <c r="M54" s="211">
        <v>1.3635E-2</v>
      </c>
      <c r="N54" s="212"/>
      <c r="O54" s="159" t="s">
        <v>39</v>
      </c>
      <c r="P54" s="164"/>
      <c r="T54" s="102"/>
      <c r="U54" s="102"/>
    </row>
    <row r="55" spans="1:25" ht="20.100000000000001" customHeight="1">
      <c r="A55" s="207"/>
      <c r="B55" s="207"/>
      <c r="C55" s="163"/>
      <c r="D55" s="163"/>
      <c r="E55" s="207" t="s">
        <v>133</v>
      </c>
      <c r="F55" s="207"/>
      <c r="G55" s="9" t="s">
        <v>98</v>
      </c>
      <c r="H55" s="202" t="s">
        <v>99</v>
      </c>
      <c r="I55" s="203"/>
      <c r="J55" s="203"/>
      <c r="K55" s="203"/>
      <c r="L55" s="204"/>
      <c r="M55" s="211">
        <v>8.3803000000000002E-2</v>
      </c>
      <c r="N55" s="212"/>
      <c r="O55" s="159" t="s">
        <v>39</v>
      </c>
      <c r="P55" s="164"/>
      <c r="T55" s="102"/>
      <c r="U55" s="102"/>
    </row>
    <row r="56" spans="1:25" ht="20.100000000000001" customHeight="1">
      <c r="A56" s="207"/>
      <c r="B56" s="207"/>
      <c r="C56" s="163" t="s">
        <v>132</v>
      </c>
      <c r="D56" s="163"/>
      <c r="E56" s="207" t="s">
        <v>130</v>
      </c>
      <c r="F56" s="207"/>
      <c r="G56" s="9" t="s">
        <v>129</v>
      </c>
      <c r="H56" s="202" t="s">
        <v>99</v>
      </c>
      <c r="I56" s="203"/>
      <c r="J56" s="203"/>
      <c r="K56" s="203"/>
      <c r="L56" s="204"/>
      <c r="M56" s="211">
        <v>0.132052</v>
      </c>
      <c r="N56" s="212"/>
      <c r="O56" s="159" t="s">
        <v>39</v>
      </c>
      <c r="P56" s="164"/>
      <c r="T56" s="102"/>
      <c r="U56" s="220"/>
      <c r="V56" s="188"/>
    </row>
    <row r="57" spans="1:25" ht="20.100000000000001" customHeight="1">
      <c r="A57" s="207"/>
      <c r="B57" s="207"/>
      <c r="C57" s="163" t="s">
        <v>131</v>
      </c>
      <c r="D57" s="163"/>
      <c r="E57" s="207" t="s">
        <v>130</v>
      </c>
      <c r="F57" s="207"/>
      <c r="G57" s="9" t="s">
        <v>129</v>
      </c>
      <c r="H57" s="202" t="s">
        <v>99</v>
      </c>
      <c r="I57" s="203"/>
      <c r="J57" s="203"/>
      <c r="K57" s="203"/>
      <c r="L57" s="204"/>
      <c r="M57" s="211">
        <v>2.3084E-2</v>
      </c>
      <c r="N57" s="212"/>
      <c r="O57" s="159" t="s">
        <v>39</v>
      </c>
      <c r="P57" s="164"/>
      <c r="T57" s="102"/>
      <c r="U57" s="220"/>
      <c r="V57" s="188"/>
    </row>
    <row r="58" spans="1:25" ht="20.100000000000001" customHeight="1">
      <c r="A58" s="207"/>
      <c r="B58" s="207"/>
      <c r="C58" s="163" t="s">
        <v>101</v>
      </c>
      <c r="D58" s="163"/>
      <c r="E58" s="207"/>
      <c r="F58" s="207"/>
      <c r="G58" s="9"/>
      <c r="H58" s="202"/>
      <c r="I58" s="203"/>
      <c r="J58" s="203"/>
      <c r="K58" s="203"/>
      <c r="L58" s="204"/>
      <c r="M58" s="211">
        <f>SUM(M54:N57)</f>
        <v>0.25257400000000002</v>
      </c>
      <c r="N58" s="212"/>
      <c r="O58" s="200"/>
      <c r="P58" s="201"/>
      <c r="T58" s="102"/>
      <c r="U58" s="220"/>
      <c r="V58" s="188"/>
    </row>
    <row r="59" spans="1:25" ht="20.100000000000001" customHeight="1">
      <c r="A59" s="163" t="s">
        <v>128</v>
      </c>
      <c r="B59" s="163"/>
      <c r="C59" s="163" t="s">
        <v>89</v>
      </c>
      <c r="D59" s="163"/>
      <c r="E59" s="221" t="s">
        <v>127</v>
      </c>
      <c r="F59" s="221"/>
      <c r="G59" s="9" t="s">
        <v>29</v>
      </c>
      <c r="H59" s="154"/>
      <c r="I59" s="155"/>
      <c r="J59" s="155"/>
      <c r="K59" s="155"/>
      <c r="L59" s="156"/>
      <c r="M59" s="211"/>
      <c r="N59" s="212"/>
      <c r="O59" s="200" t="s">
        <v>126</v>
      </c>
      <c r="P59" s="201"/>
      <c r="T59" s="102"/>
      <c r="U59" s="220"/>
      <c r="V59" s="188"/>
    </row>
    <row r="60" spans="1:25" ht="20.100000000000001" customHeight="1">
      <c r="A60" s="154" t="s">
        <v>125</v>
      </c>
      <c r="B60" s="155"/>
      <c r="C60" s="155"/>
      <c r="D60" s="156"/>
      <c r="E60" s="154" t="s">
        <v>103</v>
      </c>
      <c r="F60" s="156"/>
      <c r="G60" s="9" t="s">
        <v>104</v>
      </c>
      <c r="H60" s="202" t="s">
        <v>45</v>
      </c>
      <c r="I60" s="203"/>
      <c r="J60" s="203"/>
      <c r="K60" s="203"/>
      <c r="L60" s="204"/>
      <c r="M60" s="215">
        <v>1</v>
      </c>
      <c r="N60" s="216"/>
      <c r="O60" s="159" t="s">
        <v>31</v>
      </c>
      <c r="P60" s="160"/>
    </row>
    <row r="61" spans="1:25" ht="21.75" customHeight="1">
      <c r="A61" s="66"/>
      <c r="B61" s="66"/>
      <c r="C61" s="66"/>
      <c r="D61" s="66"/>
      <c r="E61" s="66"/>
      <c r="F61" s="66"/>
      <c r="G61" s="66"/>
      <c r="H61" s="66"/>
      <c r="I61" s="66"/>
      <c r="J61" s="66"/>
      <c r="K61" s="96"/>
      <c r="L61" s="96"/>
      <c r="M61" s="96"/>
      <c r="N61" s="96"/>
      <c r="O61" s="96"/>
      <c r="P61" s="66"/>
    </row>
    <row r="62" spans="1:25" ht="21.75" customHeight="1">
      <c r="A62" s="66"/>
      <c r="B62" s="66"/>
      <c r="C62" s="66"/>
      <c r="D62" s="66"/>
      <c r="E62" s="66"/>
      <c r="F62" s="66"/>
      <c r="G62" s="66"/>
      <c r="H62" s="66"/>
      <c r="I62" s="66"/>
      <c r="J62" s="66"/>
      <c r="K62" s="96"/>
      <c r="L62" s="96"/>
      <c r="M62" s="96"/>
      <c r="N62" s="96"/>
      <c r="O62" s="96"/>
      <c r="P62" s="66"/>
    </row>
    <row r="63" spans="1:25" ht="21.75" customHeight="1">
      <c r="A63" s="66"/>
      <c r="B63" s="66"/>
      <c r="C63" s="66"/>
      <c r="D63" s="66"/>
      <c r="E63" s="66"/>
      <c r="F63" s="66"/>
      <c r="G63" s="66"/>
      <c r="H63" s="66"/>
      <c r="I63" s="66"/>
      <c r="J63" s="66"/>
      <c r="K63" s="96"/>
      <c r="L63" s="96"/>
      <c r="M63" s="96"/>
      <c r="N63" s="96"/>
      <c r="O63" s="96"/>
      <c r="P63" s="66"/>
    </row>
    <row r="64" spans="1:25" ht="21.75" customHeight="1">
      <c r="A64" s="66"/>
      <c r="B64" s="66"/>
      <c r="C64" s="66"/>
      <c r="D64" s="66"/>
      <c r="E64" s="66"/>
      <c r="F64" s="66"/>
      <c r="G64" s="66"/>
      <c r="H64" s="66"/>
      <c r="I64" s="66"/>
      <c r="J64" s="66"/>
      <c r="K64" s="96"/>
      <c r="L64" s="96"/>
      <c r="M64" s="96"/>
      <c r="N64" s="96"/>
      <c r="O64" s="96"/>
      <c r="P64" s="66"/>
    </row>
    <row r="65" spans="1:16" ht="21.75" customHeight="1">
      <c r="A65" s="66"/>
      <c r="B65" s="66"/>
      <c r="C65" s="66"/>
      <c r="D65" s="66"/>
      <c r="E65" s="66"/>
      <c r="F65" s="66"/>
      <c r="G65" s="66"/>
      <c r="H65" s="66"/>
      <c r="I65" s="66"/>
      <c r="J65" s="66"/>
      <c r="K65" s="96"/>
      <c r="L65" s="96"/>
      <c r="M65" s="96"/>
      <c r="N65" s="96"/>
      <c r="O65" s="96"/>
      <c r="P65" s="66"/>
    </row>
    <row r="66" spans="1:16" ht="21.75" customHeight="1">
      <c r="A66" s="66"/>
      <c r="B66" s="66"/>
      <c r="C66" s="66"/>
      <c r="D66" s="66"/>
      <c r="E66" s="66"/>
      <c r="F66" s="66"/>
      <c r="G66" s="66"/>
      <c r="H66" s="66"/>
      <c r="I66" s="66"/>
      <c r="J66" s="66"/>
      <c r="K66" s="96"/>
      <c r="L66" s="96"/>
      <c r="M66" s="96"/>
      <c r="N66" s="96"/>
      <c r="O66" s="96"/>
      <c r="P66" s="66"/>
    </row>
    <row r="67" spans="1:16" ht="21.75" customHeight="1">
      <c r="A67" s="66"/>
      <c r="B67" s="66"/>
      <c r="C67" s="66"/>
      <c r="D67" s="66"/>
      <c r="E67" s="66"/>
      <c r="F67" s="66"/>
      <c r="G67" s="66"/>
      <c r="H67" s="66"/>
      <c r="I67" s="66"/>
      <c r="J67" s="66"/>
      <c r="K67" s="96"/>
      <c r="L67" s="96"/>
      <c r="M67" s="96"/>
      <c r="N67" s="96"/>
      <c r="O67" s="96"/>
      <c r="P67" s="66"/>
    </row>
    <row r="68" spans="1:16" ht="21.75" customHeight="1">
      <c r="A68" s="66"/>
      <c r="B68" s="66"/>
      <c r="C68" s="66"/>
      <c r="D68" s="66"/>
      <c r="E68" s="66"/>
      <c r="F68" s="66"/>
      <c r="G68" s="66"/>
      <c r="H68" s="66"/>
      <c r="I68" s="66"/>
      <c r="J68" s="66"/>
      <c r="K68" s="96"/>
      <c r="L68" s="96"/>
      <c r="M68" s="96"/>
      <c r="N68" s="96"/>
      <c r="O68" s="96"/>
      <c r="P68" s="66"/>
    </row>
    <row r="69" spans="1:16" ht="21.75" customHeight="1">
      <c r="A69" s="66"/>
      <c r="B69" s="66"/>
      <c r="C69" s="66"/>
      <c r="D69" s="66"/>
      <c r="E69" s="66"/>
      <c r="F69" s="66"/>
      <c r="G69" s="66"/>
      <c r="H69" s="66"/>
      <c r="I69" s="66"/>
      <c r="J69" s="66"/>
      <c r="K69" s="96"/>
      <c r="L69" s="96"/>
      <c r="M69" s="96"/>
      <c r="N69" s="96"/>
      <c r="O69" s="96"/>
      <c r="P69" s="66"/>
    </row>
    <row r="70" spans="1:16" ht="21.75" customHeight="1">
      <c r="A70" s="66"/>
      <c r="B70" s="66"/>
      <c r="C70" s="66"/>
      <c r="D70" s="66"/>
      <c r="E70" s="66"/>
      <c r="F70" s="66"/>
      <c r="G70" s="66"/>
      <c r="H70" s="66"/>
      <c r="I70" s="66"/>
      <c r="J70" s="66"/>
      <c r="K70" s="96"/>
      <c r="L70" s="96"/>
      <c r="M70" s="96"/>
      <c r="N70" s="96"/>
      <c r="O70" s="96"/>
      <c r="P70" s="66"/>
    </row>
    <row r="71" spans="1:16" ht="21.75" customHeight="1">
      <c r="A71" s="66"/>
      <c r="B71" s="66"/>
      <c r="C71" s="66"/>
      <c r="D71" s="66"/>
      <c r="E71" s="66"/>
      <c r="F71" s="66"/>
      <c r="G71" s="66"/>
      <c r="H71" s="66"/>
      <c r="I71" s="66"/>
      <c r="J71" s="66"/>
      <c r="K71" s="96"/>
      <c r="L71" s="96"/>
      <c r="M71" s="96"/>
      <c r="N71" s="96"/>
      <c r="O71" s="96"/>
      <c r="P71" s="66"/>
    </row>
    <row r="72" spans="1:16" ht="21.75" customHeight="1">
      <c r="A72" s="66"/>
      <c r="B72" s="66"/>
      <c r="C72" s="66"/>
      <c r="D72" s="66"/>
      <c r="E72" s="66"/>
      <c r="F72" s="66"/>
      <c r="G72" s="66"/>
      <c r="H72" s="66"/>
      <c r="I72" s="66"/>
      <c r="J72" s="66"/>
      <c r="K72" s="96"/>
      <c r="L72" s="96"/>
      <c r="M72" s="96"/>
      <c r="N72" s="96"/>
      <c r="O72" s="96"/>
      <c r="P72" s="66"/>
    </row>
    <row r="73" spans="1:16" ht="21.75" customHeight="1">
      <c r="A73" s="66"/>
      <c r="B73" s="66"/>
      <c r="C73" s="66"/>
      <c r="D73" s="66"/>
      <c r="E73" s="66"/>
      <c r="F73" s="66"/>
      <c r="G73" s="66"/>
      <c r="H73" s="66"/>
      <c r="I73" s="66"/>
      <c r="J73" s="66"/>
      <c r="K73" s="96"/>
      <c r="L73" s="96"/>
      <c r="M73" s="96"/>
      <c r="N73" s="96"/>
      <c r="O73" s="96"/>
      <c r="P73" s="66"/>
    </row>
    <row r="74" spans="1:16" ht="21.75" customHeight="1">
      <c r="A74" s="66"/>
      <c r="B74" s="66"/>
      <c r="C74" s="66"/>
      <c r="D74" s="66"/>
      <c r="E74" s="66"/>
      <c r="F74" s="66"/>
      <c r="G74" s="66"/>
      <c r="H74" s="66"/>
      <c r="I74" s="66"/>
      <c r="J74" s="66"/>
      <c r="K74" s="96"/>
      <c r="L74" s="96"/>
      <c r="M74" s="96"/>
      <c r="N74" s="96"/>
      <c r="O74" s="96"/>
      <c r="P74" s="66"/>
    </row>
    <row r="75" spans="1:16" ht="21.75" customHeight="1">
      <c r="A75" s="66"/>
      <c r="B75" s="66"/>
      <c r="C75" s="66"/>
      <c r="D75" s="66"/>
      <c r="E75" s="66"/>
      <c r="F75" s="66"/>
      <c r="G75" s="66"/>
      <c r="H75" s="66"/>
      <c r="I75" s="66"/>
      <c r="J75" s="66"/>
      <c r="K75" s="96"/>
      <c r="L75" s="96"/>
      <c r="M75" s="96"/>
      <c r="N75" s="96"/>
      <c r="O75" s="96"/>
      <c r="P75" s="66"/>
    </row>
    <row r="76" spans="1:16" ht="21.75" customHeight="1">
      <c r="A76" s="66"/>
      <c r="B76" s="66"/>
      <c r="C76" s="66"/>
      <c r="D76" s="66"/>
      <c r="E76" s="66"/>
      <c r="F76" s="66"/>
      <c r="G76" s="66"/>
      <c r="H76" s="66"/>
      <c r="I76" s="66"/>
      <c r="J76" s="66"/>
      <c r="K76" s="96"/>
      <c r="L76" s="96"/>
      <c r="M76" s="96"/>
      <c r="N76" s="96"/>
      <c r="O76" s="96"/>
      <c r="P76" s="66"/>
    </row>
    <row r="77" spans="1:16" ht="21.75" customHeight="1">
      <c r="A77" s="66"/>
      <c r="B77" s="66"/>
      <c r="C77" s="66"/>
      <c r="D77" s="66"/>
      <c r="E77" s="66"/>
      <c r="F77" s="66"/>
      <c r="G77" s="66"/>
      <c r="H77" s="66"/>
      <c r="I77" s="66"/>
      <c r="J77" s="66"/>
      <c r="K77" s="96"/>
      <c r="L77" s="96"/>
      <c r="M77" s="96"/>
      <c r="N77" s="96"/>
      <c r="O77" s="96"/>
      <c r="P77" s="66"/>
    </row>
    <row r="78" spans="1:16" ht="21.75" customHeight="1">
      <c r="A78" s="66"/>
      <c r="B78" s="66"/>
      <c r="C78" s="66"/>
      <c r="D78" s="66"/>
      <c r="E78" s="66"/>
      <c r="F78" s="66"/>
      <c r="G78" s="66"/>
      <c r="H78" s="66"/>
      <c r="I78" s="66"/>
      <c r="J78" s="66"/>
      <c r="K78" s="96"/>
      <c r="L78" s="96"/>
      <c r="M78" s="96"/>
      <c r="N78" s="96"/>
      <c r="O78" s="96"/>
      <c r="P78" s="66"/>
    </row>
    <row r="79" spans="1:16" ht="21.75" customHeight="1">
      <c r="A79" s="66"/>
      <c r="B79" s="66"/>
      <c r="C79" s="66"/>
      <c r="D79" s="66"/>
      <c r="E79" s="66"/>
      <c r="F79" s="66"/>
      <c r="G79" s="66"/>
      <c r="H79" s="66"/>
      <c r="I79" s="66"/>
      <c r="J79" s="66"/>
      <c r="K79" s="96"/>
      <c r="L79" s="96"/>
      <c r="M79" s="96"/>
      <c r="N79" s="96"/>
      <c r="O79" s="96"/>
      <c r="P79" s="66"/>
    </row>
    <row r="80" spans="1:16" ht="21.75" customHeight="1">
      <c r="A80" s="66"/>
      <c r="B80" s="66"/>
      <c r="C80" s="66"/>
      <c r="D80" s="66"/>
      <c r="E80" s="66"/>
      <c r="F80" s="66"/>
      <c r="G80" s="66"/>
      <c r="H80" s="66"/>
      <c r="I80" s="66"/>
      <c r="J80" s="66"/>
      <c r="K80" s="96"/>
      <c r="L80" s="96"/>
      <c r="M80" s="96"/>
      <c r="N80" s="96"/>
      <c r="O80" s="96"/>
      <c r="P80" s="66"/>
    </row>
    <row r="81" spans="1:16" ht="21.75" customHeight="1">
      <c r="A81" s="66"/>
      <c r="B81" s="66"/>
      <c r="C81" s="66"/>
      <c r="D81" s="66"/>
      <c r="E81" s="66"/>
      <c r="F81" s="66"/>
      <c r="G81" s="66"/>
      <c r="H81" s="66"/>
      <c r="I81" s="66"/>
      <c r="J81" s="66"/>
      <c r="K81" s="96"/>
      <c r="L81" s="96"/>
      <c r="M81" s="96"/>
      <c r="N81" s="96"/>
      <c r="O81" s="96"/>
      <c r="P81" s="66"/>
    </row>
    <row r="82" spans="1:16" ht="21.75" customHeight="1">
      <c r="A82" s="66"/>
      <c r="B82" s="66"/>
      <c r="C82" s="66"/>
      <c r="D82" s="66"/>
      <c r="E82" s="66"/>
      <c r="F82" s="66"/>
      <c r="G82" s="66"/>
      <c r="H82" s="66"/>
      <c r="I82" s="66"/>
      <c r="J82" s="66"/>
      <c r="K82" s="96"/>
      <c r="L82" s="96"/>
      <c r="M82" s="96"/>
      <c r="N82" s="96"/>
      <c r="O82" s="96"/>
      <c r="P82" s="66"/>
    </row>
    <row r="83" spans="1:16" ht="21.75" customHeight="1">
      <c r="A83" s="66"/>
      <c r="B83" s="66"/>
      <c r="C83" s="66"/>
      <c r="D83" s="66"/>
      <c r="E83" s="66"/>
      <c r="F83" s="66"/>
      <c r="G83" s="66"/>
      <c r="H83" s="66"/>
      <c r="I83" s="66"/>
      <c r="J83" s="66"/>
      <c r="K83" s="96"/>
      <c r="L83" s="96"/>
      <c r="M83" s="96"/>
      <c r="N83" s="96"/>
      <c r="O83" s="96"/>
      <c r="P83" s="66"/>
    </row>
    <row r="84" spans="1:16" ht="21.75" customHeight="1">
      <c r="A84" s="66"/>
      <c r="B84" s="66"/>
      <c r="C84" s="66"/>
      <c r="D84" s="66"/>
      <c r="E84" s="66"/>
      <c r="F84" s="66"/>
      <c r="G84" s="66"/>
      <c r="H84" s="66"/>
      <c r="I84" s="66"/>
      <c r="J84" s="66"/>
      <c r="K84" s="96"/>
      <c r="L84" s="96"/>
      <c r="M84" s="96"/>
      <c r="N84" s="96"/>
      <c r="O84" s="96"/>
      <c r="P84" s="66"/>
    </row>
    <row r="85" spans="1:16" ht="21.75" customHeight="1">
      <c r="A85" s="66"/>
      <c r="B85" s="66"/>
      <c r="C85" s="66"/>
      <c r="D85" s="66"/>
      <c r="E85" s="66"/>
      <c r="F85" s="66"/>
      <c r="G85" s="66"/>
      <c r="H85" s="66"/>
      <c r="I85" s="66"/>
      <c r="J85" s="66"/>
      <c r="K85" s="96"/>
      <c r="L85" s="96"/>
      <c r="M85" s="96"/>
      <c r="N85" s="96"/>
      <c r="O85" s="96"/>
      <c r="P85" s="66"/>
    </row>
    <row r="86" spans="1:16" ht="21.75" customHeight="1">
      <c r="A86" s="66"/>
      <c r="B86" s="66"/>
      <c r="C86" s="66"/>
      <c r="D86" s="66"/>
      <c r="E86" s="66"/>
      <c r="F86" s="66"/>
      <c r="G86" s="66"/>
      <c r="H86" s="66"/>
      <c r="I86" s="66"/>
      <c r="J86" s="66"/>
      <c r="K86" s="96"/>
      <c r="L86" s="96"/>
      <c r="M86" s="96"/>
      <c r="N86" s="96"/>
      <c r="O86" s="96"/>
      <c r="P86" s="66"/>
    </row>
    <row r="87" spans="1:16" ht="21.75" customHeight="1">
      <c r="A87" s="66"/>
      <c r="B87" s="66"/>
      <c r="C87" s="66"/>
      <c r="D87" s="66"/>
      <c r="E87" s="66"/>
      <c r="F87" s="66"/>
      <c r="G87" s="66"/>
      <c r="H87" s="66"/>
      <c r="I87" s="66"/>
      <c r="J87" s="66"/>
      <c r="K87" s="96"/>
      <c r="L87" s="96"/>
      <c r="M87" s="96"/>
      <c r="N87" s="96"/>
      <c r="O87" s="96"/>
      <c r="P87" s="66"/>
    </row>
    <row r="88" spans="1:16" ht="21.75" customHeight="1">
      <c r="A88" s="66"/>
      <c r="B88" s="66"/>
      <c r="C88" s="66"/>
      <c r="D88" s="66"/>
      <c r="E88" s="66"/>
      <c r="F88" s="66"/>
      <c r="G88" s="66"/>
      <c r="H88" s="66"/>
      <c r="I88" s="66"/>
      <c r="J88" s="66"/>
      <c r="K88" s="96"/>
      <c r="L88" s="96"/>
      <c r="M88" s="96"/>
      <c r="N88" s="96"/>
      <c r="O88" s="96"/>
      <c r="P88" s="66"/>
    </row>
    <row r="89" spans="1:16" ht="21.75" customHeight="1">
      <c r="A89" s="66"/>
      <c r="B89" s="66"/>
      <c r="C89" s="66"/>
      <c r="D89" s="66"/>
      <c r="E89" s="66"/>
      <c r="F89" s="66"/>
      <c r="G89" s="66"/>
      <c r="H89" s="66"/>
      <c r="I89" s="66"/>
      <c r="J89" s="66"/>
      <c r="K89" s="96"/>
      <c r="L89" s="96"/>
      <c r="M89" s="96"/>
      <c r="N89" s="96"/>
      <c r="O89" s="96"/>
      <c r="P89" s="66"/>
    </row>
    <row r="90" spans="1:16" ht="21.75" customHeight="1">
      <c r="A90" s="66"/>
      <c r="B90" s="66"/>
      <c r="C90" s="66"/>
      <c r="D90" s="66"/>
      <c r="E90" s="66"/>
      <c r="F90" s="66"/>
      <c r="G90" s="66"/>
      <c r="H90" s="66"/>
      <c r="I90" s="66"/>
      <c r="J90" s="66"/>
      <c r="K90" s="96"/>
      <c r="L90" s="96"/>
      <c r="M90" s="96"/>
      <c r="N90" s="96"/>
      <c r="O90" s="96"/>
      <c r="P90" s="66"/>
    </row>
    <row r="91" spans="1:16" ht="21.75" customHeight="1">
      <c r="A91" s="66"/>
      <c r="B91" s="66"/>
      <c r="C91" s="66"/>
      <c r="D91" s="66"/>
      <c r="E91" s="66"/>
      <c r="F91" s="66"/>
      <c r="G91" s="66"/>
      <c r="H91" s="66"/>
      <c r="I91" s="66"/>
      <c r="J91" s="66"/>
      <c r="K91" s="96"/>
      <c r="L91" s="96"/>
      <c r="M91" s="96"/>
      <c r="N91" s="96"/>
      <c r="O91" s="96"/>
      <c r="P91" s="66"/>
    </row>
    <row r="92" spans="1:16" ht="21.75" customHeight="1">
      <c r="A92" s="66"/>
      <c r="B92" s="66"/>
      <c r="C92" s="66"/>
      <c r="D92" s="66"/>
      <c r="E92" s="66"/>
      <c r="F92" s="66"/>
      <c r="G92" s="66"/>
      <c r="H92" s="66"/>
      <c r="I92" s="66"/>
      <c r="J92" s="66"/>
      <c r="K92" s="96"/>
      <c r="L92" s="96"/>
      <c r="M92" s="96"/>
      <c r="N92" s="96"/>
      <c r="O92" s="96"/>
      <c r="P92" s="66"/>
    </row>
    <row r="93" spans="1:16" ht="21.75" customHeight="1">
      <c r="A93" s="66"/>
      <c r="B93" s="66"/>
      <c r="C93" s="66"/>
      <c r="D93" s="66"/>
      <c r="E93" s="66"/>
      <c r="F93" s="66"/>
      <c r="G93" s="66"/>
      <c r="H93" s="66"/>
      <c r="I93" s="66"/>
      <c r="J93" s="66"/>
      <c r="K93" s="96"/>
      <c r="L93" s="96"/>
      <c r="M93" s="96"/>
      <c r="N93" s="96"/>
      <c r="O93" s="96"/>
      <c r="P93" s="66"/>
    </row>
    <row r="94" spans="1:16" ht="21.75" customHeight="1">
      <c r="A94" s="66"/>
      <c r="B94" s="66"/>
      <c r="C94" s="66"/>
      <c r="D94" s="66"/>
      <c r="E94" s="66"/>
      <c r="F94" s="66"/>
      <c r="G94" s="66"/>
      <c r="H94" s="66"/>
      <c r="I94" s="66"/>
      <c r="J94" s="66"/>
      <c r="K94" s="96"/>
      <c r="L94" s="96"/>
      <c r="M94" s="96"/>
      <c r="N94" s="96"/>
      <c r="O94" s="96"/>
      <c r="P94" s="66"/>
    </row>
    <row r="95" spans="1:16" ht="21.75" customHeight="1">
      <c r="A95" s="66"/>
      <c r="B95" s="66"/>
      <c r="C95" s="66"/>
      <c r="D95" s="66"/>
      <c r="E95" s="66"/>
      <c r="F95" s="66"/>
      <c r="G95" s="66"/>
      <c r="H95" s="66"/>
      <c r="I95" s="66"/>
      <c r="J95" s="66"/>
      <c r="K95" s="96"/>
      <c r="L95" s="96"/>
      <c r="M95" s="96"/>
      <c r="N95" s="96"/>
      <c r="O95" s="96"/>
      <c r="P95" s="66"/>
    </row>
    <row r="96" spans="1:16" ht="21.75" customHeight="1">
      <c r="A96" s="66"/>
      <c r="B96" s="66"/>
      <c r="C96" s="66"/>
      <c r="D96" s="66"/>
      <c r="E96" s="66"/>
      <c r="F96" s="66"/>
      <c r="G96" s="66"/>
      <c r="H96" s="66"/>
      <c r="I96" s="66"/>
      <c r="J96" s="66"/>
      <c r="K96" s="96"/>
      <c r="L96" s="96"/>
      <c r="M96" s="96"/>
      <c r="N96" s="96"/>
      <c r="O96" s="96"/>
      <c r="P96" s="66"/>
    </row>
    <row r="97" spans="1:16" ht="21.75" customHeight="1">
      <c r="A97" s="66"/>
      <c r="B97" s="66"/>
      <c r="C97" s="66"/>
      <c r="D97" s="66"/>
      <c r="E97" s="66"/>
      <c r="F97" s="66"/>
      <c r="G97" s="66"/>
      <c r="H97" s="66"/>
      <c r="I97" s="66"/>
      <c r="J97" s="66"/>
      <c r="K97" s="96"/>
      <c r="L97" s="96"/>
      <c r="M97" s="96"/>
      <c r="N97" s="96"/>
      <c r="O97" s="96"/>
      <c r="P97" s="66"/>
    </row>
    <row r="98" spans="1:16" ht="21.75" customHeight="1">
      <c r="A98" s="66"/>
      <c r="B98" s="66"/>
      <c r="C98" s="66"/>
      <c r="D98" s="66"/>
      <c r="E98" s="66"/>
      <c r="F98" s="66"/>
      <c r="G98" s="66"/>
      <c r="H98" s="66"/>
      <c r="I98" s="66"/>
      <c r="J98" s="66"/>
      <c r="K98" s="96"/>
      <c r="L98" s="96"/>
      <c r="M98" s="96"/>
      <c r="N98" s="96"/>
      <c r="O98" s="96"/>
      <c r="P98" s="66"/>
    </row>
    <row r="99" spans="1:16" ht="21.75" customHeight="1">
      <c r="A99" s="66"/>
      <c r="B99" s="66"/>
      <c r="C99" s="66"/>
      <c r="D99" s="66"/>
      <c r="E99" s="66"/>
      <c r="F99" s="66"/>
      <c r="G99" s="66"/>
      <c r="H99" s="66"/>
      <c r="I99" s="66"/>
      <c r="J99" s="66"/>
      <c r="K99" s="96"/>
      <c r="L99" s="96"/>
      <c r="M99" s="96"/>
      <c r="N99" s="96"/>
      <c r="O99" s="96"/>
      <c r="P99" s="66"/>
    </row>
    <row r="100" spans="1:16" ht="21.75" customHeight="1">
      <c r="A100" s="66"/>
      <c r="B100" s="66"/>
      <c r="C100" s="66"/>
      <c r="D100" s="66"/>
      <c r="E100" s="66"/>
      <c r="F100" s="66"/>
      <c r="G100" s="66"/>
      <c r="H100" s="66"/>
      <c r="I100" s="66"/>
      <c r="J100" s="66"/>
      <c r="K100" s="96"/>
      <c r="L100" s="96"/>
      <c r="M100" s="96"/>
      <c r="N100" s="96"/>
      <c r="O100" s="96"/>
      <c r="P100" s="66"/>
    </row>
    <row r="101" spans="1:16" ht="21.75" customHeight="1">
      <c r="A101" s="66"/>
      <c r="B101" s="66"/>
      <c r="C101" s="66"/>
      <c r="D101" s="66"/>
      <c r="E101" s="66"/>
      <c r="F101" s="66"/>
      <c r="G101" s="66"/>
      <c r="H101" s="66"/>
      <c r="I101" s="66"/>
      <c r="J101" s="66"/>
      <c r="K101" s="96"/>
      <c r="L101" s="96"/>
      <c r="M101" s="96"/>
      <c r="N101" s="96"/>
      <c r="O101" s="96"/>
      <c r="P101" s="66"/>
    </row>
    <row r="102" spans="1:16" ht="21.75" customHeight="1">
      <c r="A102" s="66"/>
      <c r="B102" s="66"/>
      <c r="C102" s="66"/>
      <c r="D102" s="66"/>
      <c r="E102" s="66"/>
      <c r="F102" s="66"/>
      <c r="G102" s="66"/>
      <c r="H102" s="66"/>
      <c r="I102" s="66"/>
      <c r="J102" s="66"/>
      <c r="K102" s="96"/>
      <c r="L102" s="96"/>
      <c r="M102" s="96"/>
      <c r="N102" s="96"/>
      <c r="O102" s="96"/>
      <c r="P102" s="66"/>
    </row>
    <row r="103" spans="1:16" ht="21.75" customHeight="1">
      <c r="A103" s="66"/>
      <c r="B103" s="66"/>
      <c r="C103" s="66"/>
      <c r="D103" s="66"/>
      <c r="E103" s="66"/>
      <c r="F103" s="66"/>
      <c r="G103" s="66"/>
      <c r="H103" s="66"/>
      <c r="I103" s="66"/>
      <c r="J103" s="66"/>
      <c r="K103" s="96"/>
      <c r="L103" s="96"/>
      <c r="M103" s="96"/>
      <c r="N103" s="96"/>
      <c r="O103" s="96"/>
      <c r="P103" s="66"/>
    </row>
    <row r="104" spans="1:16" ht="21.75" customHeight="1">
      <c r="A104" s="66"/>
      <c r="B104" s="66"/>
      <c r="C104" s="66"/>
      <c r="D104" s="66"/>
      <c r="E104" s="66"/>
      <c r="F104" s="66"/>
      <c r="G104" s="66"/>
      <c r="H104" s="66"/>
      <c r="I104" s="66"/>
      <c r="J104" s="66"/>
      <c r="K104" s="96"/>
      <c r="L104" s="96"/>
      <c r="M104" s="96"/>
      <c r="N104" s="96"/>
      <c r="O104" s="96"/>
      <c r="P104" s="66"/>
    </row>
    <row r="105" spans="1:16" ht="21.75" customHeight="1">
      <c r="A105" s="66"/>
      <c r="B105" s="66"/>
      <c r="C105" s="66"/>
      <c r="D105" s="66"/>
      <c r="E105" s="66"/>
      <c r="F105" s="66"/>
      <c r="G105" s="66"/>
      <c r="H105" s="66"/>
      <c r="I105" s="66"/>
      <c r="J105" s="66"/>
      <c r="K105" s="96"/>
      <c r="L105" s="96"/>
      <c r="M105" s="96"/>
      <c r="N105" s="96"/>
      <c r="O105" s="96"/>
      <c r="P105" s="66"/>
    </row>
    <row r="106" spans="1:16" ht="21.75" customHeight="1">
      <c r="A106" s="66"/>
      <c r="B106" s="66"/>
      <c r="C106" s="66"/>
      <c r="D106" s="66"/>
      <c r="E106" s="66"/>
      <c r="F106" s="66"/>
      <c r="G106" s="66"/>
      <c r="H106" s="66"/>
      <c r="I106" s="66"/>
      <c r="J106" s="66"/>
      <c r="K106" s="96"/>
      <c r="L106" s="96"/>
      <c r="M106" s="96"/>
      <c r="N106" s="96"/>
      <c r="O106" s="96"/>
      <c r="P106" s="66"/>
    </row>
    <row r="107" spans="1:16" ht="21.75" customHeight="1">
      <c r="A107" s="66"/>
      <c r="B107" s="66"/>
      <c r="C107" s="66"/>
      <c r="D107" s="66"/>
      <c r="E107" s="66"/>
      <c r="F107" s="66"/>
      <c r="G107" s="66"/>
      <c r="H107" s="66"/>
      <c r="I107" s="66"/>
      <c r="J107" s="66"/>
      <c r="K107" s="96"/>
      <c r="L107" s="96"/>
      <c r="M107" s="96"/>
      <c r="N107" s="96"/>
      <c r="O107" s="96"/>
      <c r="P107" s="66"/>
    </row>
    <row r="108" spans="1:16" ht="21.75" customHeight="1">
      <c r="A108" s="66"/>
      <c r="B108" s="66"/>
      <c r="C108" s="66"/>
      <c r="D108" s="66"/>
      <c r="E108" s="66"/>
      <c r="F108" s="66"/>
      <c r="G108" s="66"/>
      <c r="H108" s="66"/>
      <c r="I108" s="66"/>
      <c r="J108" s="66"/>
      <c r="K108" s="96"/>
      <c r="L108" s="96"/>
      <c r="M108" s="96"/>
      <c r="N108" s="96"/>
      <c r="O108" s="96"/>
      <c r="P108" s="66"/>
    </row>
    <row r="109" spans="1:16" ht="21.75" customHeight="1">
      <c r="A109" s="66"/>
      <c r="B109" s="66"/>
      <c r="C109" s="66"/>
      <c r="D109" s="66"/>
      <c r="E109" s="66"/>
      <c r="F109" s="66"/>
      <c r="G109" s="66"/>
      <c r="H109" s="66"/>
      <c r="I109" s="66"/>
      <c r="J109" s="66"/>
      <c r="K109" s="96"/>
      <c r="L109" s="96"/>
      <c r="M109" s="96"/>
      <c r="N109" s="96"/>
      <c r="O109" s="96"/>
      <c r="P109" s="66"/>
    </row>
    <row r="110" spans="1:16" ht="21.75" customHeight="1">
      <c r="A110" s="66"/>
      <c r="B110" s="66"/>
      <c r="C110" s="66"/>
      <c r="D110" s="66"/>
      <c r="E110" s="66"/>
      <c r="F110" s="66"/>
      <c r="G110" s="66"/>
      <c r="H110" s="66"/>
      <c r="I110" s="66"/>
      <c r="J110" s="66"/>
      <c r="K110" s="96"/>
      <c r="L110" s="96"/>
      <c r="M110" s="96"/>
      <c r="N110" s="96"/>
      <c r="O110" s="96"/>
      <c r="P110" s="66"/>
    </row>
    <row r="111" spans="1:16" ht="21.75" customHeight="1">
      <c r="A111" s="66"/>
      <c r="B111" s="66"/>
      <c r="C111" s="66"/>
      <c r="D111" s="66"/>
      <c r="E111" s="66"/>
      <c r="F111" s="66"/>
      <c r="G111" s="66"/>
      <c r="H111" s="66"/>
      <c r="I111" s="66"/>
      <c r="J111" s="66"/>
      <c r="K111" s="96"/>
      <c r="L111" s="96"/>
      <c r="M111" s="96"/>
      <c r="N111" s="96"/>
      <c r="O111" s="96"/>
      <c r="P111" s="66"/>
    </row>
    <row r="112" spans="1:16" ht="21.75" customHeight="1">
      <c r="A112" s="66"/>
      <c r="B112" s="66"/>
      <c r="C112" s="66"/>
      <c r="D112" s="66"/>
      <c r="E112" s="66"/>
      <c r="F112" s="66"/>
      <c r="G112" s="66"/>
      <c r="H112" s="66"/>
      <c r="I112" s="66"/>
      <c r="J112" s="66"/>
      <c r="K112" s="96"/>
      <c r="L112" s="96"/>
      <c r="M112" s="96"/>
      <c r="N112" s="96"/>
      <c r="O112" s="96"/>
      <c r="P112" s="66"/>
    </row>
    <row r="113" spans="1:16" ht="21.75" customHeight="1">
      <c r="A113" s="66"/>
      <c r="B113" s="66"/>
      <c r="C113" s="66"/>
      <c r="D113" s="66"/>
      <c r="E113" s="66"/>
      <c r="F113" s="66"/>
      <c r="G113" s="66"/>
      <c r="H113" s="66"/>
      <c r="I113" s="66"/>
      <c r="J113" s="66"/>
      <c r="K113" s="96"/>
      <c r="L113" s="96"/>
      <c r="M113" s="96"/>
      <c r="N113" s="96"/>
      <c r="O113" s="96"/>
      <c r="P113" s="66"/>
    </row>
    <row r="114" spans="1:16" ht="21.75" customHeight="1">
      <c r="A114" s="66"/>
      <c r="B114" s="66"/>
      <c r="C114" s="66"/>
      <c r="D114" s="66"/>
      <c r="E114" s="66"/>
      <c r="F114" s="66"/>
      <c r="G114" s="66"/>
      <c r="H114" s="66"/>
      <c r="I114" s="66"/>
      <c r="J114" s="66"/>
      <c r="K114" s="96"/>
      <c r="L114" s="96"/>
      <c r="M114" s="96"/>
      <c r="N114" s="96"/>
      <c r="O114" s="96"/>
      <c r="P114" s="66"/>
    </row>
    <row r="115" spans="1:16" ht="21.75" customHeight="1">
      <c r="A115" s="66"/>
      <c r="B115" s="66"/>
      <c r="C115" s="66"/>
      <c r="D115" s="66"/>
      <c r="E115" s="66"/>
      <c r="F115" s="66"/>
      <c r="G115" s="66"/>
      <c r="H115" s="66"/>
      <c r="I115" s="66"/>
      <c r="J115" s="66"/>
      <c r="K115" s="96"/>
      <c r="L115" s="96"/>
      <c r="M115" s="96"/>
      <c r="N115" s="96"/>
      <c r="O115" s="96"/>
      <c r="P115" s="66"/>
    </row>
    <row r="116" spans="1:16" ht="21.75" customHeight="1">
      <c r="A116" s="66"/>
      <c r="B116" s="66"/>
      <c r="C116" s="66"/>
      <c r="D116" s="66"/>
      <c r="E116" s="66"/>
      <c r="F116" s="66"/>
      <c r="G116" s="66"/>
      <c r="H116" s="66"/>
      <c r="I116" s="66"/>
      <c r="J116" s="66"/>
      <c r="K116" s="96"/>
      <c r="L116" s="96"/>
      <c r="M116" s="96"/>
      <c r="N116" s="96"/>
      <c r="O116" s="96"/>
      <c r="P116" s="66"/>
    </row>
    <row r="117" spans="1:16" ht="21.75" customHeight="1">
      <c r="A117" s="66"/>
      <c r="B117" s="66"/>
      <c r="C117" s="66"/>
      <c r="D117" s="66"/>
      <c r="E117" s="66"/>
      <c r="F117" s="66"/>
      <c r="G117" s="66"/>
      <c r="H117" s="66"/>
      <c r="I117" s="66"/>
      <c r="J117" s="66"/>
      <c r="K117" s="96"/>
      <c r="L117" s="96"/>
      <c r="M117" s="96"/>
      <c r="N117" s="96"/>
      <c r="O117" s="96"/>
      <c r="P117" s="66"/>
    </row>
    <row r="118" spans="1:16" ht="21.75" customHeight="1">
      <c r="A118" s="66"/>
      <c r="B118" s="66"/>
      <c r="C118" s="66"/>
      <c r="D118" s="66"/>
      <c r="E118" s="66"/>
      <c r="F118" s="66"/>
      <c r="G118" s="66"/>
      <c r="H118" s="66"/>
      <c r="I118" s="66"/>
      <c r="J118" s="66"/>
      <c r="K118" s="96"/>
      <c r="L118" s="96"/>
      <c r="M118" s="96"/>
      <c r="N118" s="96"/>
      <c r="O118" s="96"/>
      <c r="P118" s="66"/>
    </row>
    <row r="119" spans="1:16" ht="21.75" customHeight="1">
      <c r="A119" s="66"/>
      <c r="B119" s="66"/>
      <c r="C119" s="66"/>
      <c r="D119" s="66"/>
      <c r="E119" s="66"/>
      <c r="F119" s="66"/>
      <c r="G119" s="66"/>
      <c r="H119" s="66"/>
      <c r="I119" s="66"/>
      <c r="J119" s="66"/>
      <c r="K119" s="96"/>
      <c r="L119" s="96"/>
      <c r="M119" s="96"/>
      <c r="N119" s="96"/>
      <c r="O119" s="96"/>
      <c r="P119" s="66"/>
    </row>
    <row r="120" spans="1:16" ht="21.75" customHeight="1">
      <c r="A120" s="66"/>
      <c r="B120" s="66"/>
      <c r="C120" s="66"/>
      <c r="D120" s="66"/>
      <c r="E120" s="66"/>
      <c r="F120" s="66"/>
      <c r="G120" s="66"/>
      <c r="H120" s="66"/>
      <c r="I120" s="66"/>
      <c r="J120" s="66"/>
      <c r="K120" s="96"/>
      <c r="L120" s="96"/>
      <c r="M120" s="96"/>
      <c r="N120" s="96"/>
      <c r="O120" s="96"/>
      <c r="P120" s="66"/>
    </row>
    <row r="121" spans="1:16" ht="21.75" customHeight="1">
      <c r="A121" s="66"/>
      <c r="B121" s="66"/>
      <c r="C121" s="66"/>
      <c r="D121" s="66"/>
      <c r="E121" s="66"/>
      <c r="F121" s="66"/>
      <c r="G121" s="66"/>
      <c r="H121" s="66"/>
      <c r="I121" s="66"/>
      <c r="J121" s="66"/>
      <c r="K121" s="96"/>
      <c r="L121" s="96"/>
      <c r="M121" s="96"/>
      <c r="N121" s="96"/>
      <c r="O121" s="96"/>
      <c r="P121" s="66"/>
    </row>
    <row r="122" spans="1:16" ht="21.75" customHeight="1">
      <c r="A122" s="66"/>
      <c r="B122" s="66"/>
      <c r="C122" s="66"/>
      <c r="D122" s="66"/>
      <c r="E122" s="66"/>
      <c r="F122" s="66"/>
      <c r="G122" s="66"/>
      <c r="H122" s="66"/>
      <c r="I122" s="66"/>
      <c r="J122" s="66"/>
      <c r="K122" s="96"/>
      <c r="L122" s="96"/>
      <c r="M122" s="96"/>
      <c r="N122" s="96"/>
      <c r="O122" s="96"/>
      <c r="P122" s="66"/>
    </row>
    <row r="123" spans="1:16" ht="21.75" customHeight="1">
      <c r="A123" s="66"/>
      <c r="B123" s="66"/>
      <c r="C123" s="66"/>
      <c r="D123" s="66"/>
      <c r="E123" s="66"/>
      <c r="F123" s="66"/>
      <c r="G123" s="66"/>
      <c r="H123" s="66"/>
      <c r="I123" s="66"/>
      <c r="J123" s="66"/>
      <c r="K123" s="96"/>
      <c r="L123" s="96"/>
      <c r="M123" s="96"/>
      <c r="N123" s="96"/>
      <c r="O123" s="96"/>
      <c r="P123" s="66"/>
    </row>
    <row r="124" spans="1:16" ht="21.75" customHeight="1">
      <c r="A124" s="66"/>
      <c r="B124" s="66"/>
      <c r="C124" s="66"/>
      <c r="D124" s="66"/>
      <c r="E124" s="66"/>
      <c r="F124" s="66"/>
      <c r="G124" s="66"/>
      <c r="H124" s="66"/>
      <c r="I124" s="66"/>
      <c r="J124" s="66"/>
      <c r="K124" s="96"/>
      <c r="L124" s="96"/>
      <c r="M124" s="96"/>
      <c r="N124" s="96"/>
      <c r="O124" s="96"/>
      <c r="P124" s="66"/>
    </row>
    <row r="125" spans="1:16" ht="21.75" customHeight="1">
      <c r="A125" s="66"/>
      <c r="B125" s="66"/>
      <c r="C125" s="66"/>
      <c r="D125" s="66"/>
      <c r="E125" s="66"/>
      <c r="F125" s="66"/>
      <c r="G125" s="66"/>
      <c r="H125" s="66"/>
      <c r="I125" s="66"/>
      <c r="J125" s="66"/>
      <c r="K125" s="96"/>
      <c r="L125" s="96"/>
      <c r="M125" s="96"/>
      <c r="N125" s="96"/>
      <c r="O125" s="96"/>
      <c r="P125" s="66"/>
    </row>
    <row r="126" spans="1:16" ht="21.75" customHeight="1">
      <c r="A126" s="66"/>
      <c r="B126" s="66"/>
      <c r="C126" s="66"/>
      <c r="D126" s="66"/>
      <c r="E126" s="66"/>
      <c r="F126" s="66"/>
      <c r="G126" s="66"/>
      <c r="H126" s="66"/>
      <c r="I126" s="66"/>
      <c r="J126" s="66"/>
      <c r="K126" s="96"/>
      <c r="L126" s="96"/>
      <c r="M126" s="96"/>
      <c r="N126" s="96"/>
      <c r="O126" s="96"/>
      <c r="P126" s="66"/>
    </row>
    <row r="127" spans="1:16" ht="21.75" customHeight="1">
      <c r="A127" s="66"/>
      <c r="B127" s="66"/>
      <c r="C127" s="66"/>
      <c r="D127" s="66"/>
      <c r="E127" s="66"/>
      <c r="F127" s="66"/>
      <c r="G127" s="66"/>
      <c r="H127" s="66"/>
      <c r="I127" s="66"/>
      <c r="J127" s="66"/>
      <c r="K127" s="96"/>
      <c r="L127" s="96"/>
      <c r="M127" s="96"/>
      <c r="N127" s="96"/>
      <c r="O127" s="96"/>
      <c r="P127" s="66"/>
    </row>
    <row r="128" spans="1:16" ht="21.75" customHeight="1">
      <c r="A128" s="66"/>
      <c r="B128" s="66"/>
      <c r="C128" s="66"/>
      <c r="D128" s="66"/>
      <c r="E128" s="66"/>
      <c r="F128" s="66"/>
      <c r="G128" s="66"/>
      <c r="H128" s="66"/>
      <c r="I128" s="66"/>
      <c r="J128" s="66"/>
      <c r="K128" s="96"/>
      <c r="L128" s="96"/>
      <c r="M128" s="96"/>
      <c r="N128" s="96"/>
      <c r="O128" s="96"/>
      <c r="P128" s="66"/>
    </row>
    <row r="129" spans="1:16" ht="21.75" customHeight="1">
      <c r="A129" s="66"/>
      <c r="B129" s="66"/>
      <c r="C129" s="66"/>
      <c r="D129" s="66"/>
      <c r="E129" s="66"/>
      <c r="F129" s="66"/>
      <c r="G129" s="66"/>
      <c r="H129" s="66"/>
      <c r="I129" s="66"/>
      <c r="J129" s="66"/>
      <c r="K129" s="96"/>
      <c r="L129" s="96"/>
      <c r="M129" s="96"/>
      <c r="N129" s="96"/>
      <c r="O129" s="96"/>
      <c r="P129" s="66"/>
    </row>
    <row r="130" spans="1:16" ht="21.75" customHeight="1">
      <c r="A130" s="66"/>
      <c r="B130" s="66"/>
      <c r="C130" s="66"/>
      <c r="D130" s="66"/>
      <c r="E130" s="66"/>
      <c r="F130" s="66"/>
      <c r="G130" s="66"/>
      <c r="H130" s="66"/>
      <c r="I130" s="66"/>
      <c r="J130" s="66"/>
      <c r="K130" s="96"/>
      <c r="L130" s="96"/>
      <c r="M130" s="96"/>
      <c r="N130" s="96"/>
      <c r="O130" s="96"/>
      <c r="P130" s="66"/>
    </row>
    <row r="131" spans="1:16" ht="21.75" customHeight="1">
      <c r="A131" s="66"/>
      <c r="B131" s="66"/>
      <c r="C131" s="66"/>
      <c r="D131" s="66"/>
      <c r="E131" s="66"/>
      <c r="F131" s="66"/>
      <c r="G131" s="66"/>
      <c r="H131" s="66"/>
      <c r="I131" s="66"/>
      <c r="J131" s="66"/>
      <c r="K131" s="96"/>
      <c r="L131" s="96"/>
      <c r="M131" s="96"/>
      <c r="N131" s="96"/>
      <c r="O131" s="96"/>
      <c r="P131" s="66"/>
    </row>
    <row r="132" spans="1:16" ht="21.75" customHeight="1">
      <c r="A132" s="66"/>
      <c r="B132" s="66"/>
      <c r="C132" s="66"/>
      <c r="D132" s="66"/>
      <c r="E132" s="66"/>
      <c r="F132" s="66"/>
      <c r="G132" s="66"/>
      <c r="H132" s="66"/>
      <c r="I132" s="66"/>
      <c r="J132" s="66"/>
      <c r="K132" s="96"/>
      <c r="L132" s="96"/>
      <c r="M132" s="96"/>
      <c r="N132" s="96"/>
      <c r="O132" s="96"/>
      <c r="P132" s="66"/>
    </row>
    <row r="133" spans="1:16" ht="21.75" customHeight="1">
      <c r="A133" s="66"/>
      <c r="B133" s="66"/>
      <c r="C133" s="66"/>
      <c r="D133" s="66"/>
      <c r="E133" s="66"/>
      <c r="F133" s="66"/>
      <c r="G133" s="66"/>
      <c r="H133" s="66"/>
      <c r="I133" s="66"/>
      <c r="J133" s="66"/>
      <c r="K133" s="96"/>
      <c r="L133" s="96"/>
      <c r="M133" s="96"/>
      <c r="N133" s="96"/>
      <c r="O133" s="96"/>
      <c r="P133" s="66"/>
    </row>
    <row r="134" spans="1:16" ht="21.75" customHeight="1">
      <c r="A134" s="66"/>
      <c r="B134" s="66"/>
      <c r="C134" s="66"/>
      <c r="D134" s="66"/>
      <c r="E134" s="66"/>
      <c r="F134" s="66"/>
      <c r="G134" s="66"/>
      <c r="H134" s="66"/>
      <c r="I134" s="66"/>
      <c r="J134" s="66"/>
      <c r="K134" s="96"/>
      <c r="L134" s="96"/>
      <c r="M134" s="96"/>
      <c r="N134" s="96"/>
      <c r="O134" s="96"/>
      <c r="P134" s="66"/>
    </row>
    <row r="135" spans="1:16" ht="21.75" customHeight="1">
      <c r="A135" s="66"/>
      <c r="B135" s="66"/>
      <c r="C135" s="66"/>
      <c r="D135" s="66"/>
      <c r="E135" s="66"/>
      <c r="F135" s="66"/>
      <c r="G135" s="66"/>
      <c r="H135" s="66"/>
      <c r="I135" s="66"/>
      <c r="J135" s="66"/>
      <c r="K135" s="96"/>
      <c r="L135" s="96"/>
      <c r="M135" s="96"/>
      <c r="N135" s="96"/>
      <c r="O135" s="96"/>
      <c r="P135" s="66"/>
    </row>
    <row r="136" spans="1:16" ht="21.75" customHeight="1">
      <c r="A136" s="66"/>
      <c r="B136" s="66"/>
      <c r="C136" s="66"/>
      <c r="D136" s="66"/>
      <c r="E136" s="66"/>
      <c r="F136" s="66"/>
      <c r="G136" s="66"/>
      <c r="H136" s="66"/>
      <c r="I136" s="66"/>
      <c r="J136" s="66"/>
      <c r="K136" s="96"/>
      <c r="L136" s="96"/>
      <c r="M136" s="96"/>
      <c r="N136" s="96"/>
      <c r="O136" s="96"/>
      <c r="P136" s="66"/>
    </row>
    <row r="137" spans="1:16" ht="21.75" customHeight="1">
      <c r="A137" s="66"/>
      <c r="B137" s="66"/>
      <c r="C137" s="66"/>
      <c r="D137" s="66"/>
      <c r="E137" s="66"/>
      <c r="F137" s="66"/>
      <c r="G137" s="66"/>
      <c r="H137" s="66"/>
      <c r="I137" s="66"/>
      <c r="J137" s="66"/>
      <c r="K137" s="96"/>
      <c r="L137" s="96"/>
      <c r="M137" s="96"/>
      <c r="N137" s="96"/>
      <c r="O137" s="96"/>
      <c r="P137" s="66"/>
    </row>
    <row r="138" spans="1:16" ht="21.75" customHeight="1">
      <c r="A138" s="66"/>
      <c r="B138" s="66"/>
      <c r="C138" s="66"/>
      <c r="D138" s="66"/>
      <c r="E138" s="66"/>
      <c r="F138" s="66"/>
      <c r="G138" s="66"/>
      <c r="H138" s="66"/>
      <c r="I138" s="66"/>
      <c r="J138" s="66"/>
      <c r="K138" s="96"/>
      <c r="L138" s="96"/>
      <c r="M138" s="96"/>
      <c r="N138" s="96"/>
      <c r="O138" s="96"/>
      <c r="P138" s="66"/>
    </row>
    <row r="139" spans="1:16" ht="21.75" customHeight="1">
      <c r="A139" s="66"/>
      <c r="B139" s="66"/>
      <c r="C139" s="66"/>
      <c r="D139" s="66"/>
      <c r="E139" s="66"/>
      <c r="F139" s="66"/>
      <c r="G139" s="66"/>
      <c r="H139" s="66"/>
      <c r="I139" s="66"/>
      <c r="J139" s="66"/>
      <c r="K139" s="96"/>
      <c r="L139" s="96"/>
      <c r="M139" s="96"/>
      <c r="N139" s="96"/>
      <c r="O139" s="96"/>
      <c r="P139" s="66"/>
    </row>
    <row r="140" spans="1:16" ht="21.75" customHeight="1">
      <c r="A140" s="66"/>
      <c r="B140" s="66"/>
      <c r="C140" s="66"/>
      <c r="D140" s="66"/>
      <c r="E140" s="66"/>
      <c r="F140" s="66"/>
      <c r="G140" s="66"/>
      <c r="H140" s="66"/>
      <c r="I140" s="66"/>
      <c r="J140" s="66"/>
      <c r="K140" s="96"/>
      <c r="L140" s="96"/>
      <c r="M140" s="96"/>
      <c r="N140" s="96"/>
      <c r="O140" s="96"/>
      <c r="P140" s="66"/>
    </row>
    <row r="141" spans="1:16" ht="21.75" customHeight="1">
      <c r="A141" s="66"/>
      <c r="B141" s="66"/>
      <c r="C141" s="66"/>
      <c r="D141" s="66"/>
      <c r="E141" s="66"/>
      <c r="F141" s="66"/>
      <c r="G141" s="66"/>
      <c r="H141" s="66"/>
      <c r="I141" s="66"/>
      <c r="J141" s="66"/>
      <c r="K141" s="96"/>
      <c r="L141" s="96"/>
      <c r="M141" s="96"/>
      <c r="N141" s="96"/>
      <c r="O141" s="96"/>
      <c r="P141" s="66"/>
    </row>
    <row r="142" spans="1:16" ht="21.75" customHeight="1">
      <c r="A142" s="66"/>
      <c r="B142" s="66"/>
      <c r="C142" s="66"/>
      <c r="D142" s="66"/>
      <c r="E142" s="66"/>
      <c r="F142" s="66"/>
      <c r="G142" s="66"/>
      <c r="H142" s="66"/>
      <c r="I142" s="66"/>
      <c r="J142" s="66"/>
      <c r="K142" s="96"/>
      <c r="L142" s="96"/>
      <c r="M142" s="96"/>
      <c r="N142" s="96"/>
      <c r="O142" s="96"/>
      <c r="P142" s="66"/>
    </row>
    <row r="143" spans="1:16" ht="21.75" customHeight="1">
      <c r="A143" s="66"/>
      <c r="B143" s="66"/>
      <c r="C143" s="66"/>
      <c r="D143" s="66"/>
      <c r="E143" s="66"/>
      <c r="F143" s="66"/>
      <c r="G143" s="66"/>
      <c r="H143" s="66"/>
      <c r="I143" s="66"/>
      <c r="J143" s="66"/>
      <c r="K143" s="96"/>
      <c r="L143" s="96"/>
      <c r="M143" s="96"/>
      <c r="N143" s="96"/>
      <c r="O143" s="96"/>
      <c r="P143" s="66"/>
    </row>
    <row r="144" spans="1:16" ht="21.75" customHeight="1">
      <c r="A144" s="66"/>
      <c r="B144" s="66"/>
      <c r="C144" s="66"/>
      <c r="D144" s="66"/>
      <c r="E144" s="66"/>
      <c r="F144" s="66"/>
      <c r="G144" s="66"/>
      <c r="H144" s="66"/>
      <c r="I144" s="66"/>
      <c r="J144" s="66"/>
      <c r="K144" s="96"/>
      <c r="L144" s="96"/>
      <c r="M144" s="96"/>
      <c r="N144" s="96"/>
      <c r="O144" s="96"/>
      <c r="P144" s="66"/>
    </row>
    <row r="145" spans="1:16" ht="21.75" customHeight="1">
      <c r="A145" s="66"/>
      <c r="B145" s="66"/>
      <c r="C145" s="66"/>
      <c r="D145" s="66"/>
      <c r="E145" s="66"/>
      <c r="F145" s="66"/>
      <c r="G145" s="66"/>
      <c r="H145" s="66"/>
      <c r="I145" s="66"/>
      <c r="J145" s="66"/>
      <c r="K145" s="96"/>
      <c r="L145" s="96"/>
      <c r="M145" s="96"/>
      <c r="N145" s="96"/>
      <c r="O145" s="96"/>
      <c r="P145" s="66"/>
    </row>
    <row r="146" spans="1:16" ht="21.75" customHeight="1">
      <c r="A146" s="66"/>
      <c r="B146" s="66"/>
      <c r="C146" s="66"/>
      <c r="D146" s="66"/>
      <c r="E146" s="66"/>
      <c r="F146" s="66"/>
      <c r="G146" s="66"/>
      <c r="H146" s="66"/>
      <c r="I146" s="66"/>
      <c r="J146" s="66"/>
      <c r="K146" s="96"/>
      <c r="L146" s="96"/>
      <c r="M146" s="96"/>
      <c r="N146" s="96"/>
      <c r="O146" s="96"/>
      <c r="P146" s="66"/>
    </row>
    <row r="147" spans="1:16" ht="21.75" customHeight="1">
      <c r="A147" s="66"/>
      <c r="B147" s="66"/>
      <c r="C147" s="66"/>
      <c r="D147" s="66"/>
      <c r="E147" s="66"/>
      <c r="F147" s="66"/>
      <c r="G147" s="66"/>
      <c r="H147" s="66"/>
      <c r="I147" s="66"/>
      <c r="J147" s="66"/>
      <c r="K147" s="96"/>
      <c r="L147" s="96"/>
      <c r="M147" s="96"/>
      <c r="N147" s="96"/>
      <c r="O147" s="96"/>
      <c r="P147" s="66"/>
    </row>
    <row r="148" spans="1:16" ht="21.75" customHeight="1">
      <c r="A148" s="66"/>
      <c r="B148" s="66"/>
      <c r="C148" s="66"/>
      <c r="D148" s="66"/>
      <c r="E148" s="66"/>
      <c r="F148" s="66"/>
      <c r="G148" s="66"/>
      <c r="H148" s="66"/>
      <c r="I148" s="66"/>
      <c r="J148" s="66"/>
      <c r="K148" s="96"/>
      <c r="L148" s="96"/>
      <c r="M148" s="96"/>
      <c r="N148" s="96"/>
      <c r="O148" s="96"/>
      <c r="P148" s="66"/>
    </row>
    <row r="149" spans="1:16" ht="21.75" customHeight="1">
      <c r="A149" s="66"/>
      <c r="B149" s="66"/>
      <c r="C149" s="66"/>
      <c r="D149" s="66"/>
      <c r="E149" s="66"/>
      <c r="F149" s="66"/>
      <c r="G149" s="66"/>
      <c r="H149" s="66"/>
      <c r="I149" s="66"/>
      <c r="J149" s="66"/>
      <c r="K149" s="96"/>
      <c r="L149" s="96"/>
      <c r="M149" s="96"/>
      <c r="N149" s="96"/>
      <c r="O149" s="96"/>
      <c r="P149" s="66"/>
    </row>
    <row r="150" spans="1:16" ht="21.75" customHeight="1">
      <c r="A150" s="66"/>
      <c r="B150" s="66"/>
      <c r="C150" s="66"/>
      <c r="D150" s="66"/>
      <c r="E150" s="66"/>
      <c r="F150" s="66"/>
      <c r="G150" s="66"/>
      <c r="H150" s="66"/>
      <c r="I150" s="66"/>
      <c r="J150" s="66"/>
      <c r="K150" s="96"/>
      <c r="L150" s="96"/>
      <c r="M150" s="96"/>
      <c r="N150" s="96"/>
      <c r="O150" s="96"/>
      <c r="P150" s="66"/>
    </row>
    <row r="151" spans="1:16" ht="21.75" customHeight="1">
      <c r="A151" s="66"/>
      <c r="B151" s="66"/>
      <c r="C151" s="66"/>
      <c r="D151" s="66"/>
      <c r="E151" s="66"/>
      <c r="F151" s="66"/>
      <c r="G151" s="66"/>
      <c r="H151" s="66"/>
      <c r="I151" s="66"/>
      <c r="J151" s="66"/>
      <c r="K151" s="96"/>
      <c r="L151" s="96"/>
      <c r="M151" s="96"/>
      <c r="N151" s="96"/>
      <c r="O151" s="96"/>
      <c r="P151" s="66"/>
    </row>
    <row r="152" spans="1:16" ht="21.75" customHeight="1">
      <c r="A152" s="66"/>
      <c r="B152" s="66"/>
      <c r="C152" s="66"/>
      <c r="D152" s="66"/>
      <c r="E152" s="66"/>
      <c r="F152" s="66"/>
      <c r="G152" s="66"/>
      <c r="H152" s="66"/>
      <c r="I152" s="66"/>
      <c r="J152" s="66"/>
      <c r="K152" s="96"/>
      <c r="L152" s="96"/>
      <c r="M152" s="96"/>
      <c r="N152" s="96"/>
      <c r="O152" s="96"/>
      <c r="P152" s="66"/>
    </row>
    <row r="153" spans="1:16" ht="21.75" customHeight="1">
      <c r="A153" s="66"/>
      <c r="B153" s="66"/>
      <c r="C153" s="66"/>
      <c r="D153" s="66"/>
      <c r="E153" s="66"/>
      <c r="F153" s="66"/>
      <c r="G153" s="66"/>
      <c r="H153" s="66"/>
      <c r="I153" s="66"/>
      <c r="J153" s="66"/>
      <c r="K153" s="96"/>
      <c r="L153" s="96"/>
      <c r="M153" s="96"/>
      <c r="N153" s="96"/>
      <c r="O153" s="96"/>
      <c r="P153" s="66"/>
    </row>
    <row r="154" spans="1:16" ht="21.75" customHeight="1">
      <c r="A154" s="66"/>
      <c r="B154" s="66"/>
      <c r="C154" s="66"/>
      <c r="D154" s="66"/>
      <c r="E154" s="66"/>
      <c r="F154" s="66"/>
      <c r="G154" s="66"/>
      <c r="H154" s="66"/>
      <c r="I154" s="66"/>
      <c r="J154" s="66"/>
      <c r="K154" s="96"/>
      <c r="L154" s="96"/>
      <c r="M154" s="96"/>
      <c r="N154" s="96"/>
      <c r="O154" s="96"/>
      <c r="P154" s="66"/>
    </row>
    <row r="155" spans="1:16" ht="21.75" customHeight="1">
      <c r="A155" s="66"/>
      <c r="B155" s="66"/>
      <c r="C155" s="66"/>
      <c r="D155" s="66"/>
      <c r="E155" s="66"/>
      <c r="F155" s="66"/>
      <c r="G155" s="66"/>
      <c r="H155" s="66"/>
      <c r="I155" s="66"/>
      <c r="J155" s="66"/>
      <c r="K155" s="96"/>
      <c r="L155" s="96"/>
      <c r="M155" s="96"/>
      <c r="N155" s="96"/>
      <c r="O155" s="96"/>
      <c r="P155" s="66"/>
    </row>
    <row r="156" spans="1:16" ht="21.75" customHeight="1">
      <c r="A156" s="66"/>
      <c r="B156" s="66"/>
      <c r="C156" s="66"/>
      <c r="D156" s="66"/>
      <c r="E156" s="66"/>
      <c r="F156" s="66"/>
      <c r="G156" s="66"/>
      <c r="H156" s="66"/>
      <c r="I156" s="66"/>
      <c r="J156" s="66"/>
      <c r="K156" s="96"/>
      <c r="L156" s="96"/>
      <c r="M156" s="96"/>
      <c r="N156" s="96"/>
      <c r="O156" s="96"/>
      <c r="P156" s="66"/>
    </row>
    <row r="157" spans="1:16" ht="21.75" customHeight="1">
      <c r="A157" s="66"/>
      <c r="B157" s="66"/>
      <c r="C157" s="66"/>
      <c r="D157" s="66"/>
      <c r="E157" s="66"/>
      <c r="F157" s="66"/>
      <c r="G157" s="66"/>
      <c r="H157" s="66"/>
      <c r="I157" s="66"/>
      <c r="J157" s="66"/>
      <c r="K157" s="96"/>
      <c r="L157" s="96"/>
      <c r="M157" s="96"/>
      <c r="N157" s="96"/>
      <c r="O157" s="96"/>
      <c r="P157" s="66"/>
    </row>
    <row r="158" spans="1:16" ht="21.75" customHeight="1">
      <c r="A158" s="66"/>
      <c r="B158" s="66"/>
      <c r="C158" s="66"/>
      <c r="D158" s="66"/>
      <c r="E158" s="66"/>
      <c r="F158" s="66"/>
      <c r="G158" s="66"/>
      <c r="H158" s="66"/>
      <c r="I158" s="66"/>
      <c r="J158" s="66"/>
      <c r="K158" s="96"/>
      <c r="L158" s="96"/>
      <c r="M158" s="96"/>
      <c r="N158" s="96"/>
      <c r="O158" s="96"/>
      <c r="P158" s="66"/>
    </row>
    <row r="159" spans="1:16" ht="21.75" customHeight="1">
      <c r="A159" s="66"/>
      <c r="B159" s="66"/>
      <c r="C159" s="66"/>
      <c r="D159" s="66"/>
      <c r="E159" s="66"/>
      <c r="F159" s="66"/>
      <c r="G159" s="66"/>
      <c r="H159" s="66"/>
      <c r="I159" s="66"/>
      <c r="J159" s="66"/>
      <c r="K159" s="96"/>
      <c r="L159" s="96"/>
      <c r="M159" s="96"/>
      <c r="N159" s="96"/>
      <c r="O159" s="96"/>
      <c r="P159" s="66"/>
    </row>
    <row r="160" spans="1:16" ht="21.75" customHeight="1">
      <c r="A160" s="66"/>
      <c r="B160" s="66"/>
      <c r="C160" s="66"/>
      <c r="D160" s="66"/>
      <c r="E160" s="66"/>
      <c r="F160" s="66"/>
      <c r="G160" s="66"/>
      <c r="H160" s="66"/>
      <c r="I160" s="66"/>
      <c r="J160" s="66"/>
      <c r="K160" s="96"/>
      <c r="L160" s="96"/>
      <c r="M160" s="96"/>
      <c r="N160" s="96"/>
      <c r="O160" s="96"/>
      <c r="P160" s="66"/>
    </row>
    <row r="161" spans="1:16" ht="21.75" customHeight="1">
      <c r="A161" s="66"/>
      <c r="B161" s="66"/>
      <c r="C161" s="66"/>
      <c r="D161" s="66"/>
      <c r="E161" s="66"/>
      <c r="F161" s="66"/>
      <c r="G161" s="66"/>
      <c r="H161" s="66"/>
      <c r="I161" s="66"/>
      <c r="J161" s="66"/>
      <c r="K161" s="96"/>
      <c r="L161" s="96"/>
      <c r="M161" s="96"/>
      <c r="N161" s="96"/>
      <c r="O161" s="96"/>
      <c r="P161" s="66"/>
    </row>
    <row r="162" spans="1:16" ht="21.75" customHeight="1">
      <c r="A162" s="66"/>
      <c r="B162" s="66"/>
      <c r="C162" s="66"/>
      <c r="D162" s="66"/>
      <c r="E162" s="66"/>
      <c r="F162" s="66"/>
      <c r="G162" s="66"/>
      <c r="H162" s="66"/>
      <c r="I162" s="66"/>
      <c r="J162" s="66"/>
      <c r="K162" s="96"/>
      <c r="L162" s="96"/>
      <c r="M162" s="96"/>
      <c r="N162" s="96"/>
      <c r="O162" s="96"/>
      <c r="P162" s="66"/>
    </row>
    <row r="163" spans="1:16" ht="21.75" customHeight="1">
      <c r="A163" s="66"/>
      <c r="B163" s="66"/>
      <c r="C163" s="66"/>
      <c r="D163" s="66"/>
      <c r="E163" s="66"/>
      <c r="F163" s="66"/>
      <c r="G163" s="66"/>
      <c r="H163" s="66"/>
      <c r="I163" s="66"/>
      <c r="J163" s="66"/>
      <c r="K163" s="96"/>
      <c r="L163" s="96"/>
      <c r="M163" s="96"/>
      <c r="N163" s="96"/>
      <c r="O163" s="96"/>
      <c r="P163" s="66"/>
    </row>
    <row r="164" spans="1:16" ht="21.75" customHeight="1">
      <c r="A164" s="66"/>
      <c r="B164" s="66"/>
      <c r="C164" s="66"/>
      <c r="D164" s="66"/>
      <c r="E164" s="66"/>
      <c r="F164" s="66"/>
      <c r="G164" s="66"/>
      <c r="H164" s="66"/>
      <c r="I164" s="66"/>
      <c r="J164" s="66"/>
      <c r="K164" s="96"/>
      <c r="L164" s="96"/>
      <c r="M164" s="96"/>
      <c r="N164" s="96"/>
      <c r="O164" s="96"/>
      <c r="P164" s="66"/>
    </row>
    <row r="165" spans="1:16" ht="21.75" customHeight="1">
      <c r="A165" s="66"/>
      <c r="B165" s="66"/>
      <c r="C165" s="66"/>
      <c r="D165" s="66"/>
      <c r="E165" s="66"/>
      <c r="F165" s="66"/>
      <c r="G165" s="66"/>
      <c r="H165" s="66"/>
      <c r="I165" s="66"/>
      <c r="J165" s="66"/>
      <c r="K165" s="96"/>
      <c r="L165" s="96"/>
      <c r="M165" s="96"/>
      <c r="N165" s="96"/>
      <c r="O165" s="96"/>
      <c r="P165" s="66"/>
    </row>
    <row r="166" spans="1:16" ht="21.75" customHeight="1">
      <c r="A166" s="66"/>
      <c r="B166" s="66"/>
      <c r="C166" s="66"/>
      <c r="D166" s="66"/>
      <c r="E166" s="66"/>
      <c r="F166" s="66"/>
      <c r="G166" s="66"/>
      <c r="H166" s="66"/>
      <c r="I166" s="66"/>
      <c r="J166" s="66"/>
      <c r="K166" s="96"/>
      <c r="L166" s="96"/>
      <c r="M166" s="96"/>
      <c r="N166" s="96"/>
      <c r="O166" s="96"/>
      <c r="P166" s="66"/>
    </row>
    <row r="167" spans="1:16" ht="21.75" customHeight="1">
      <c r="A167" s="66"/>
      <c r="B167" s="66"/>
      <c r="C167" s="66"/>
      <c r="D167" s="66"/>
      <c r="E167" s="66"/>
      <c r="F167" s="66"/>
      <c r="G167" s="66"/>
      <c r="H167" s="66"/>
      <c r="I167" s="66"/>
      <c r="J167" s="66"/>
      <c r="K167" s="96"/>
      <c r="L167" s="96"/>
      <c r="M167" s="96"/>
      <c r="N167" s="96"/>
      <c r="O167" s="96"/>
      <c r="P167" s="66"/>
    </row>
    <row r="168" spans="1:16" ht="21.75" customHeight="1">
      <c r="A168" s="66"/>
      <c r="B168" s="66"/>
      <c r="C168" s="66"/>
      <c r="D168" s="66"/>
      <c r="E168" s="66"/>
      <c r="F168" s="66"/>
      <c r="G168" s="66"/>
      <c r="H168" s="66"/>
      <c r="I168" s="66"/>
      <c r="J168" s="66"/>
      <c r="K168" s="96"/>
      <c r="L168" s="96"/>
      <c r="M168" s="96"/>
      <c r="N168" s="96"/>
      <c r="O168" s="96"/>
      <c r="P168" s="66"/>
    </row>
    <row r="169" spans="1:16" ht="21.75" customHeight="1">
      <c r="A169" s="66"/>
      <c r="B169" s="66"/>
      <c r="C169" s="66"/>
      <c r="D169" s="66"/>
      <c r="E169" s="66"/>
      <c r="F169" s="66"/>
      <c r="G169" s="66"/>
      <c r="H169" s="66"/>
      <c r="I169" s="66"/>
      <c r="J169" s="66"/>
      <c r="K169" s="96"/>
      <c r="L169" s="96"/>
      <c r="M169" s="96"/>
      <c r="N169" s="96"/>
      <c r="O169" s="96"/>
      <c r="P169" s="66"/>
    </row>
    <row r="170" spans="1:16" ht="21.75" customHeight="1">
      <c r="A170" s="66"/>
      <c r="B170" s="66"/>
      <c r="C170" s="66"/>
      <c r="D170" s="66"/>
      <c r="E170" s="66"/>
      <c r="F170" s="66"/>
      <c r="G170" s="66"/>
      <c r="H170" s="66"/>
      <c r="I170" s="66"/>
      <c r="J170" s="66"/>
      <c r="K170" s="96"/>
      <c r="L170" s="96"/>
      <c r="M170" s="96"/>
      <c r="N170" s="96"/>
      <c r="O170" s="96"/>
      <c r="P170" s="66"/>
    </row>
    <row r="171" spans="1:16" ht="21.75" customHeight="1">
      <c r="A171" s="66"/>
      <c r="B171" s="66"/>
      <c r="C171" s="66"/>
      <c r="D171" s="66"/>
      <c r="E171" s="66"/>
      <c r="F171" s="66"/>
      <c r="G171" s="66"/>
      <c r="H171" s="66"/>
      <c r="I171" s="66"/>
      <c r="J171" s="66"/>
      <c r="K171" s="96"/>
      <c r="L171" s="96"/>
      <c r="M171" s="96"/>
      <c r="N171" s="96"/>
      <c r="O171" s="96"/>
      <c r="P171" s="66"/>
    </row>
    <row r="172" spans="1:16" ht="21.75" customHeight="1">
      <c r="A172" s="66"/>
      <c r="B172" s="66"/>
      <c r="C172" s="66"/>
      <c r="D172" s="66"/>
      <c r="E172" s="66"/>
      <c r="F172" s="66"/>
      <c r="G172" s="66"/>
      <c r="H172" s="66"/>
      <c r="I172" s="66"/>
      <c r="J172" s="66"/>
      <c r="K172" s="96"/>
      <c r="L172" s="96"/>
      <c r="M172" s="96"/>
      <c r="N172" s="96"/>
      <c r="O172" s="96"/>
      <c r="P172" s="66"/>
    </row>
    <row r="173" spans="1:16" ht="21.75" customHeight="1">
      <c r="A173" s="66"/>
      <c r="B173" s="66"/>
      <c r="C173" s="66"/>
      <c r="D173" s="66"/>
      <c r="E173" s="66"/>
      <c r="F173" s="66"/>
      <c r="G173" s="66"/>
      <c r="H173" s="66"/>
      <c r="I173" s="66"/>
      <c r="J173" s="66"/>
      <c r="K173" s="96"/>
      <c r="L173" s="96"/>
      <c r="M173" s="96"/>
      <c r="N173" s="96"/>
      <c r="O173" s="96"/>
      <c r="P173" s="66"/>
    </row>
    <row r="174" spans="1:16" ht="21.75" customHeight="1">
      <c r="A174" s="66"/>
      <c r="B174" s="66"/>
      <c r="C174" s="66"/>
      <c r="D174" s="66"/>
      <c r="E174" s="66"/>
      <c r="F174" s="66"/>
      <c r="G174" s="66"/>
      <c r="H174" s="66"/>
      <c r="I174" s="66"/>
      <c r="J174" s="66"/>
      <c r="K174" s="96"/>
      <c r="L174" s="96"/>
      <c r="M174" s="96"/>
      <c r="N174" s="96"/>
      <c r="O174" s="96"/>
      <c r="P174" s="66"/>
    </row>
    <row r="175" spans="1:16" ht="21.75" customHeight="1">
      <c r="A175" s="66"/>
      <c r="B175" s="66"/>
      <c r="C175" s="66"/>
      <c r="D175" s="66"/>
      <c r="E175" s="66"/>
      <c r="F175" s="66"/>
      <c r="G175" s="66"/>
      <c r="H175" s="66"/>
      <c r="I175" s="66"/>
      <c r="J175" s="66"/>
      <c r="K175" s="96"/>
      <c r="L175" s="96"/>
      <c r="M175" s="96"/>
      <c r="N175" s="96"/>
      <c r="O175" s="96"/>
      <c r="P175" s="66"/>
    </row>
    <row r="176" spans="1:16" ht="21.75" customHeight="1">
      <c r="A176" s="66"/>
      <c r="B176" s="66"/>
      <c r="C176" s="66"/>
      <c r="D176" s="66"/>
      <c r="E176" s="66"/>
      <c r="F176" s="66"/>
      <c r="G176" s="66"/>
      <c r="H176" s="66"/>
      <c r="I176" s="66"/>
      <c r="J176" s="66"/>
      <c r="K176" s="96"/>
      <c r="L176" s="96"/>
      <c r="M176" s="96"/>
      <c r="N176" s="96"/>
      <c r="O176" s="96"/>
      <c r="P176" s="66"/>
    </row>
    <row r="177" spans="1:16" ht="21.75" customHeight="1">
      <c r="A177" s="66"/>
      <c r="B177" s="66"/>
      <c r="C177" s="66"/>
      <c r="D177" s="66"/>
      <c r="E177" s="66"/>
      <c r="F177" s="66"/>
      <c r="G177" s="66"/>
      <c r="H177" s="66"/>
      <c r="I177" s="66"/>
      <c r="J177" s="66"/>
      <c r="K177" s="96"/>
      <c r="L177" s="96"/>
      <c r="M177" s="96"/>
      <c r="N177" s="96"/>
      <c r="O177" s="96"/>
      <c r="P177" s="66"/>
    </row>
    <row r="178" spans="1:16" ht="21.75" customHeight="1">
      <c r="A178" s="66"/>
      <c r="B178" s="66"/>
      <c r="C178" s="66"/>
      <c r="D178" s="66"/>
      <c r="E178" s="66"/>
      <c r="F178" s="66"/>
      <c r="G178" s="66"/>
      <c r="H178" s="66"/>
      <c r="I178" s="66"/>
      <c r="J178" s="66"/>
      <c r="K178" s="96"/>
      <c r="L178" s="96"/>
      <c r="M178" s="96"/>
      <c r="N178" s="96"/>
      <c r="O178" s="96"/>
      <c r="P178" s="66"/>
    </row>
    <row r="179" spans="1:16" ht="21.75" customHeight="1">
      <c r="A179" s="66"/>
      <c r="B179" s="66"/>
      <c r="C179" s="66"/>
      <c r="D179" s="66"/>
      <c r="E179" s="66"/>
      <c r="F179" s="66"/>
      <c r="G179" s="66"/>
      <c r="H179" s="66"/>
      <c r="I179" s="66"/>
      <c r="J179" s="66"/>
      <c r="K179" s="96"/>
      <c r="L179" s="96"/>
      <c r="M179" s="96"/>
      <c r="N179" s="96"/>
      <c r="O179" s="96"/>
      <c r="P179" s="66"/>
    </row>
    <row r="180" spans="1:16" ht="21.75" customHeight="1">
      <c r="A180" s="66"/>
      <c r="B180" s="66"/>
      <c r="C180" s="66"/>
      <c r="D180" s="66"/>
      <c r="E180" s="66"/>
      <c r="F180" s="66"/>
      <c r="G180" s="66"/>
      <c r="H180" s="66"/>
      <c r="I180" s="66"/>
      <c r="J180" s="66"/>
      <c r="K180" s="96"/>
      <c r="L180" s="96"/>
      <c r="M180" s="96"/>
      <c r="N180" s="96"/>
      <c r="O180" s="96"/>
      <c r="P180" s="66"/>
    </row>
    <row r="181" spans="1:16" ht="21.75" customHeight="1">
      <c r="A181" s="66"/>
      <c r="B181" s="66"/>
      <c r="C181" s="66"/>
      <c r="D181" s="66"/>
      <c r="E181" s="66"/>
      <c r="F181" s="66"/>
      <c r="G181" s="66"/>
      <c r="H181" s="66"/>
      <c r="I181" s="66"/>
      <c r="J181" s="66"/>
      <c r="K181" s="96"/>
      <c r="L181" s="96"/>
      <c r="M181" s="96"/>
      <c r="N181" s="96"/>
      <c r="O181" s="96"/>
      <c r="P181" s="66"/>
    </row>
    <row r="182" spans="1:16" ht="21.75" customHeight="1">
      <c r="A182" s="66"/>
      <c r="B182" s="66"/>
      <c r="C182" s="66"/>
      <c r="D182" s="66"/>
      <c r="E182" s="66"/>
      <c r="F182" s="66"/>
      <c r="G182" s="66"/>
      <c r="H182" s="66"/>
      <c r="I182" s="66"/>
      <c r="J182" s="66"/>
      <c r="K182" s="96"/>
      <c r="L182" s="96"/>
      <c r="M182" s="96"/>
      <c r="N182" s="96"/>
      <c r="O182" s="96"/>
      <c r="P182" s="66"/>
    </row>
    <row r="183" spans="1:16" ht="21.75" customHeight="1">
      <c r="A183" s="66"/>
      <c r="B183" s="66"/>
      <c r="C183" s="66"/>
      <c r="D183" s="66"/>
      <c r="E183" s="66"/>
      <c r="F183" s="66"/>
      <c r="G183" s="66"/>
      <c r="H183" s="66"/>
      <c r="I183" s="66"/>
      <c r="J183" s="66"/>
      <c r="K183" s="96"/>
      <c r="L183" s="96"/>
      <c r="M183" s="96"/>
      <c r="N183" s="96"/>
      <c r="O183" s="96"/>
      <c r="P183" s="66"/>
    </row>
    <row r="184" spans="1:16" ht="21.75" customHeight="1">
      <c r="A184" s="66"/>
      <c r="B184" s="66"/>
      <c r="C184" s="66"/>
      <c r="D184" s="66"/>
      <c r="E184" s="66"/>
      <c r="F184" s="66"/>
      <c r="G184" s="66"/>
      <c r="H184" s="66"/>
      <c r="I184" s="66"/>
      <c r="J184" s="66"/>
      <c r="K184" s="96"/>
      <c r="L184" s="96"/>
      <c r="M184" s="96"/>
      <c r="N184" s="96"/>
      <c r="O184" s="96"/>
      <c r="P184" s="66"/>
    </row>
    <row r="185" spans="1:16" ht="21.75" customHeight="1">
      <c r="A185" s="66"/>
      <c r="B185" s="66"/>
      <c r="C185" s="66"/>
      <c r="D185" s="66"/>
      <c r="E185" s="66"/>
      <c r="F185" s="66"/>
      <c r="G185" s="66"/>
      <c r="H185" s="66"/>
      <c r="I185" s="66"/>
      <c r="J185" s="66"/>
      <c r="K185" s="96"/>
      <c r="L185" s="96"/>
      <c r="M185" s="96"/>
      <c r="N185" s="96"/>
      <c r="O185" s="96"/>
      <c r="P185" s="66"/>
    </row>
    <row r="186" spans="1:16" ht="21.75" customHeight="1">
      <c r="A186" s="66"/>
      <c r="B186" s="66"/>
      <c r="C186" s="66"/>
      <c r="D186" s="66"/>
      <c r="E186" s="66"/>
      <c r="F186" s="66"/>
      <c r="G186" s="66"/>
      <c r="H186" s="66"/>
      <c r="I186" s="66"/>
      <c r="J186" s="66"/>
      <c r="K186" s="96"/>
      <c r="L186" s="96"/>
      <c r="M186" s="96"/>
      <c r="N186" s="96"/>
      <c r="O186" s="96"/>
      <c r="P186" s="66"/>
    </row>
    <row r="187" spans="1:16" ht="21.75" customHeight="1">
      <c r="A187" s="66"/>
      <c r="B187" s="66"/>
      <c r="C187" s="66"/>
      <c r="D187" s="66"/>
      <c r="E187" s="66"/>
      <c r="F187" s="66"/>
      <c r="G187" s="66"/>
      <c r="H187" s="66"/>
      <c r="I187" s="66"/>
      <c r="J187" s="66"/>
      <c r="K187" s="96"/>
      <c r="L187" s="96"/>
      <c r="M187" s="96"/>
      <c r="N187" s="96"/>
      <c r="O187" s="96"/>
      <c r="P187" s="66"/>
    </row>
    <row r="188" spans="1:16" ht="21.75" customHeight="1">
      <c r="A188" s="66"/>
      <c r="B188" s="66"/>
      <c r="C188" s="66"/>
      <c r="D188" s="66"/>
      <c r="E188" s="66"/>
      <c r="F188" s="66"/>
      <c r="G188" s="66"/>
      <c r="H188" s="66"/>
      <c r="I188" s="66"/>
      <c r="J188" s="66"/>
      <c r="K188" s="96"/>
      <c r="L188" s="96"/>
      <c r="M188" s="96"/>
      <c r="N188" s="96"/>
      <c r="O188" s="96"/>
      <c r="P188" s="66"/>
    </row>
    <row r="189" spans="1:16" ht="21.75" customHeight="1">
      <c r="A189" s="66"/>
      <c r="B189" s="66"/>
      <c r="C189" s="66"/>
      <c r="D189" s="66"/>
      <c r="E189" s="66"/>
      <c r="F189" s="66"/>
      <c r="G189" s="66"/>
      <c r="H189" s="66"/>
      <c r="I189" s="66"/>
      <c r="J189" s="66"/>
      <c r="K189" s="96"/>
      <c r="L189" s="96"/>
      <c r="M189" s="96"/>
      <c r="N189" s="96"/>
      <c r="O189" s="96"/>
      <c r="P189" s="66"/>
    </row>
    <row r="190" spans="1:16" ht="21.75" customHeight="1">
      <c r="A190" s="66"/>
      <c r="B190" s="66"/>
      <c r="C190" s="66"/>
      <c r="D190" s="66"/>
      <c r="E190" s="66"/>
      <c r="F190" s="66"/>
      <c r="G190" s="66"/>
      <c r="H190" s="66"/>
      <c r="I190" s="66"/>
      <c r="J190" s="66"/>
      <c r="K190" s="96"/>
      <c r="L190" s="96"/>
      <c r="M190" s="96"/>
      <c r="N190" s="96"/>
      <c r="O190" s="96"/>
      <c r="P190" s="66"/>
    </row>
  </sheetData>
  <mergeCells count="171">
    <mergeCell ref="H48:L48"/>
    <mergeCell ref="M48:N48"/>
    <mergeCell ref="O48:P48"/>
    <mergeCell ref="H50:L50"/>
    <mergeCell ref="M50:N50"/>
    <mergeCell ref="O50:P50"/>
    <mergeCell ref="M49:N49"/>
    <mergeCell ref="H36:L36"/>
    <mergeCell ref="M36:N36"/>
    <mergeCell ref="O35:P35"/>
    <mergeCell ref="A43:A49"/>
    <mergeCell ref="C49:D49"/>
    <mergeCell ref="U56:U57"/>
    <mergeCell ref="U58:U59"/>
    <mergeCell ref="M55:N55"/>
    <mergeCell ref="O55:P55"/>
    <mergeCell ref="H52:L52"/>
    <mergeCell ref="M52:N52"/>
    <mergeCell ref="O52:P52"/>
    <mergeCell ref="H53:L53"/>
    <mergeCell ref="H57:L57"/>
    <mergeCell ref="M57:N57"/>
    <mergeCell ref="O57:P57"/>
    <mergeCell ref="H54:L54"/>
    <mergeCell ref="M54:N54"/>
    <mergeCell ref="O54:P54"/>
    <mergeCell ref="H55:L55"/>
    <mergeCell ref="E58:F58"/>
    <mergeCell ref="E59:F59"/>
    <mergeCell ref="C48:D48"/>
    <mergeCell ref="A53:D53"/>
    <mergeCell ref="V56:V59"/>
    <mergeCell ref="C27:F27"/>
    <mergeCell ref="G27:H27"/>
    <mergeCell ref="I27:L27"/>
    <mergeCell ref="M27:N27"/>
    <mergeCell ref="C29:F29"/>
    <mergeCell ref="G29:H29"/>
    <mergeCell ref="I29:L29"/>
    <mergeCell ref="M29:N29"/>
    <mergeCell ref="C28:F28"/>
    <mergeCell ref="M43:N43"/>
    <mergeCell ref="O43:P43"/>
    <mergeCell ref="H44:L44"/>
    <mergeCell ref="M44:N44"/>
    <mergeCell ref="O44:P44"/>
    <mergeCell ref="H46:L46"/>
    <mergeCell ref="M46:N46"/>
    <mergeCell ref="O46:P46"/>
    <mergeCell ref="H40:L40"/>
    <mergeCell ref="M40:N40"/>
    <mergeCell ref="O40:P40"/>
    <mergeCell ref="H38:L38"/>
    <mergeCell ref="M38:N38"/>
    <mergeCell ref="O38:P38"/>
    <mergeCell ref="H60:L60"/>
    <mergeCell ref="M60:N60"/>
    <mergeCell ref="O60:P60"/>
    <mergeCell ref="H58:L58"/>
    <mergeCell ref="M58:N58"/>
    <mergeCell ref="O58:P58"/>
    <mergeCell ref="H59:L59"/>
    <mergeCell ref="M59:N59"/>
    <mergeCell ref="O59:P59"/>
    <mergeCell ref="H42:L42"/>
    <mergeCell ref="M42:N42"/>
    <mergeCell ref="O42:P42"/>
    <mergeCell ref="E56:F56"/>
    <mergeCell ref="E57:F57"/>
    <mergeCell ref="E41:F41"/>
    <mergeCell ref="E42:F42"/>
    <mergeCell ref="E43:F43"/>
    <mergeCell ref="E55:F55"/>
    <mergeCell ref="E49:F49"/>
    <mergeCell ref="O49:P49"/>
    <mergeCell ref="H47:L47"/>
    <mergeCell ref="M47:N47"/>
    <mergeCell ref="O47:P47"/>
    <mergeCell ref="H43:L43"/>
    <mergeCell ref="H56:L56"/>
    <mergeCell ref="M56:N56"/>
    <mergeCell ref="O56:P56"/>
    <mergeCell ref="H49:L49"/>
    <mergeCell ref="M53:N53"/>
    <mergeCell ref="O53:P53"/>
    <mergeCell ref="H51:L51"/>
    <mergeCell ref="M51:N51"/>
    <mergeCell ref="O51:P51"/>
    <mergeCell ref="C26:F26"/>
    <mergeCell ref="G26:H26"/>
    <mergeCell ref="C30:F30"/>
    <mergeCell ref="M2:P2"/>
    <mergeCell ref="M34:N34"/>
    <mergeCell ref="O34:P34"/>
    <mergeCell ref="H34:L34"/>
    <mergeCell ref="I26:L26"/>
    <mergeCell ref="M26:N26"/>
    <mergeCell ref="G30:H30"/>
    <mergeCell ref="I30:L30"/>
    <mergeCell ref="G28:H28"/>
    <mergeCell ref="I28:L28"/>
    <mergeCell ref="M28:N28"/>
    <mergeCell ref="A35:A42"/>
    <mergeCell ref="H37:L37"/>
    <mergeCell ref="C43:D43"/>
    <mergeCell ref="H41:L41"/>
    <mergeCell ref="M41:N41"/>
    <mergeCell ref="O41:P41"/>
    <mergeCell ref="A1:P1"/>
    <mergeCell ref="A51:D51"/>
    <mergeCell ref="A52:D52"/>
    <mergeCell ref="A50:D50"/>
    <mergeCell ref="B47:B48"/>
    <mergeCell ref="E47:F47"/>
    <mergeCell ref="E48:F48"/>
    <mergeCell ref="C47:D47"/>
    <mergeCell ref="H35:L35"/>
    <mergeCell ref="M35:N35"/>
    <mergeCell ref="M30:N30"/>
    <mergeCell ref="E34:F34"/>
    <mergeCell ref="H45:L45"/>
    <mergeCell ref="M45:N45"/>
    <mergeCell ref="O45:P45"/>
    <mergeCell ref="A32:P32"/>
    <mergeCell ref="M33:P33"/>
    <mergeCell ref="A34:D34"/>
    <mergeCell ref="A60:D60"/>
    <mergeCell ref="A59:B59"/>
    <mergeCell ref="C54:D55"/>
    <mergeCell ref="C56:D56"/>
    <mergeCell ref="C57:D57"/>
    <mergeCell ref="C58:D58"/>
    <mergeCell ref="C59:D59"/>
    <mergeCell ref="B43:B46"/>
    <mergeCell ref="E44:F44"/>
    <mergeCell ref="E45:F45"/>
    <mergeCell ref="E46:F46"/>
    <mergeCell ref="C46:D46"/>
    <mergeCell ref="C44:D44"/>
    <mergeCell ref="C45:D45"/>
    <mergeCell ref="E60:F60"/>
    <mergeCell ref="E50:F50"/>
    <mergeCell ref="E51:F51"/>
    <mergeCell ref="E52:F52"/>
    <mergeCell ref="E53:F53"/>
    <mergeCell ref="E54:F54"/>
    <mergeCell ref="A54:B58"/>
    <mergeCell ref="B41:D41"/>
    <mergeCell ref="B42:D42"/>
    <mergeCell ref="R3:S3"/>
    <mergeCell ref="C23:N23"/>
    <mergeCell ref="C24:F24"/>
    <mergeCell ref="G24:H24"/>
    <mergeCell ref="I24:L24"/>
    <mergeCell ref="M24:N24"/>
    <mergeCell ref="B35:D36"/>
    <mergeCell ref="E35:F36"/>
    <mergeCell ref="B37:D38"/>
    <mergeCell ref="E37:F38"/>
    <mergeCell ref="B39:D40"/>
    <mergeCell ref="E39:F40"/>
    <mergeCell ref="M37:N37"/>
    <mergeCell ref="O37:P37"/>
    <mergeCell ref="H39:L39"/>
    <mergeCell ref="M39:N39"/>
    <mergeCell ref="O39:P39"/>
    <mergeCell ref="O36:P36"/>
    <mergeCell ref="C25:F25"/>
    <mergeCell ref="G25:H25"/>
    <mergeCell ref="I25:L25"/>
    <mergeCell ref="M25:N25"/>
  </mergeCells>
  <phoneticPr fontId="5" type="noConversion"/>
  <printOptions horizontalCentered="1"/>
  <pageMargins left="0.59055118110236227" right="0.59055118110236227" top="0.78740157480314965" bottom="0.78740157480314965" header="0.51181102362204722" footer="0.51181102362204722"/>
  <pageSetup paperSize="9" scale="95"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DC75B-C7CB-4E40-A2F4-E9281EE8E428}">
  <sheetPr>
    <pageSetUpPr fitToPage="1"/>
  </sheetPr>
  <dimension ref="A1:N3387"/>
  <sheetViews>
    <sheetView workbookViewId="0">
      <pane ySplit="1" topLeftCell="A59" activePane="bottomLeft" state="frozen"/>
      <selection pane="bottomLeft" activeCell="C19" sqref="C19"/>
    </sheetView>
  </sheetViews>
  <sheetFormatPr defaultRowHeight="13.5"/>
  <cols>
    <col min="1" max="1" width="9.125" style="224" customWidth="1"/>
    <col min="2" max="3" width="54.125" style="223" bestFit="1" customWidth="1"/>
    <col min="4" max="4" width="11" style="223" customWidth="1"/>
    <col min="5" max="5" width="20.125" style="223" customWidth="1"/>
    <col min="6" max="6" width="9.125" style="223" customWidth="1"/>
    <col min="7" max="7" width="10.875" style="223" bestFit="1" customWidth="1"/>
    <col min="8" max="9" width="9.125" style="223" customWidth="1"/>
    <col min="10" max="10" width="15.75" style="223" customWidth="1"/>
    <col min="11" max="11" width="15.75" style="223" bestFit="1" customWidth="1"/>
    <col min="12" max="13" width="9.125" style="223" customWidth="1"/>
    <col min="14" max="14" width="33.375" style="223" customWidth="1"/>
    <col min="15" max="257" width="9.125" style="222" customWidth="1"/>
    <col min="258" max="259" width="54.125" style="222" bestFit="1" customWidth="1"/>
    <col min="260" max="260" width="9.25" style="222" customWidth="1"/>
    <col min="261" max="261" width="20.125" style="222" customWidth="1"/>
    <col min="262" max="265" width="9.125" style="222" customWidth="1"/>
    <col min="266" max="266" width="15.75" style="222" customWidth="1"/>
    <col min="267" max="267" width="15.75" style="222" bestFit="1" customWidth="1"/>
    <col min="268" max="269" width="9.125" style="222" customWidth="1"/>
    <col min="270" max="270" width="33.375" style="222" customWidth="1"/>
    <col min="271" max="513" width="9.125" style="222" customWidth="1"/>
    <col min="514" max="515" width="54.125" style="222" bestFit="1" customWidth="1"/>
    <col min="516" max="516" width="9.25" style="222" customWidth="1"/>
    <col min="517" max="517" width="20.125" style="222" customWidth="1"/>
    <col min="518" max="521" width="9.125" style="222" customWidth="1"/>
    <col min="522" max="522" width="15.75" style="222" customWidth="1"/>
    <col min="523" max="523" width="15.75" style="222" bestFit="1" customWidth="1"/>
    <col min="524" max="525" width="9.125" style="222" customWidth="1"/>
    <col min="526" max="526" width="33.375" style="222" customWidth="1"/>
    <col min="527" max="769" width="9.125" style="222" customWidth="1"/>
    <col min="770" max="771" width="54.125" style="222" bestFit="1" customWidth="1"/>
    <col min="772" max="772" width="9.25" style="222" customWidth="1"/>
    <col min="773" max="773" width="20.125" style="222" customWidth="1"/>
    <col min="774" max="777" width="9.125" style="222" customWidth="1"/>
    <col min="778" max="778" width="15.75" style="222" customWidth="1"/>
    <col min="779" max="779" width="15.75" style="222" bestFit="1" customWidth="1"/>
    <col min="780" max="781" width="9.125" style="222" customWidth="1"/>
    <col min="782" max="782" width="33.375" style="222" customWidth="1"/>
    <col min="783" max="1025" width="9.125" style="222" customWidth="1"/>
    <col min="1026" max="1027" width="54.125" style="222" bestFit="1" customWidth="1"/>
    <col min="1028" max="1028" width="9.25" style="222" customWidth="1"/>
    <col min="1029" max="1029" width="20.125" style="222" customWidth="1"/>
    <col min="1030" max="1033" width="9.125" style="222" customWidth="1"/>
    <col min="1034" max="1034" width="15.75" style="222" customWidth="1"/>
    <col min="1035" max="1035" width="15.75" style="222" bestFit="1" customWidth="1"/>
    <col min="1036" max="1037" width="9.125" style="222" customWidth="1"/>
    <col min="1038" max="1038" width="33.375" style="222" customWidth="1"/>
    <col min="1039" max="1281" width="9.125" style="222" customWidth="1"/>
    <col min="1282" max="1283" width="54.125" style="222" bestFit="1" customWidth="1"/>
    <col min="1284" max="1284" width="9.25" style="222" customWidth="1"/>
    <col min="1285" max="1285" width="20.125" style="222" customWidth="1"/>
    <col min="1286" max="1289" width="9.125" style="222" customWidth="1"/>
    <col min="1290" max="1290" width="15.75" style="222" customWidth="1"/>
    <col min="1291" max="1291" width="15.75" style="222" bestFit="1" customWidth="1"/>
    <col min="1292" max="1293" width="9.125" style="222" customWidth="1"/>
    <col min="1294" max="1294" width="33.375" style="222" customWidth="1"/>
    <col min="1295" max="1537" width="9.125" style="222" customWidth="1"/>
    <col min="1538" max="1539" width="54.125" style="222" bestFit="1" customWidth="1"/>
    <col min="1540" max="1540" width="9.25" style="222" customWidth="1"/>
    <col min="1541" max="1541" width="20.125" style="222" customWidth="1"/>
    <col min="1542" max="1545" width="9.125" style="222" customWidth="1"/>
    <col min="1546" max="1546" width="15.75" style="222" customWidth="1"/>
    <col min="1547" max="1547" width="15.75" style="222" bestFit="1" customWidth="1"/>
    <col min="1548" max="1549" width="9.125" style="222" customWidth="1"/>
    <col min="1550" max="1550" width="33.375" style="222" customWidth="1"/>
    <col min="1551" max="1793" width="9.125" style="222" customWidth="1"/>
    <col min="1794" max="1795" width="54.125" style="222" bestFit="1" customWidth="1"/>
    <col min="1796" max="1796" width="9.25" style="222" customWidth="1"/>
    <col min="1797" max="1797" width="20.125" style="222" customWidth="1"/>
    <col min="1798" max="1801" width="9.125" style="222" customWidth="1"/>
    <col min="1802" max="1802" width="15.75" style="222" customWidth="1"/>
    <col min="1803" max="1803" width="15.75" style="222" bestFit="1" customWidth="1"/>
    <col min="1804" max="1805" width="9.125" style="222" customWidth="1"/>
    <col min="1806" max="1806" width="33.375" style="222" customWidth="1"/>
    <col min="1807" max="2049" width="9.125" style="222" customWidth="1"/>
    <col min="2050" max="2051" width="54.125" style="222" bestFit="1" customWidth="1"/>
    <col min="2052" max="2052" width="9.25" style="222" customWidth="1"/>
    <col min="2053" max="2053" width="20.125" style="222" customWidth="1"/>
    <col min="2054" max="2057" width="9.125" style="222" customWidth="1"/>
    <col min="2058" max="2058" width="15.75" style="222" customWidth="1"/>
    <col min="2059" max="2059" width="15.75" style="222" bestFit="1" customWidth="1"/>
    <col min="2060" max="2061" width="9.125" style="222" customWidth="1"/>
    <col min="2062" max="2062" width="33.375" style="222" customWidth="1"/>
    <col min="2063" max="2305" width="9.125" style="222" customWidth="1"/>
    <col min="2306" max="2307" width="54.125" style="222" bestFit="1" customWidth="1"/>
    <col min="2308" max="2308" width="9.25" style="222" customWidth="1"/>
    <col min="2309" max="2309" width="20.125" style="222" customWidth="1"/>
    <col min="2310" max="2313" width="9.125" style="222" customWidth="1"/>
    <col min="2314" max="2314" width="15.75" style="222" customWidth="1"/>
    <col min="2315" max="2315" width="15.75" style="222" bestFit="1" customWidth="1"/>
    <col min="2316" max="2317" width="9.125" style="222" customWidth="1"/>
    <col min="2318" max="2318" width="33.375" style="222" customWidth="1"/>
    <col min="2319" max="2561" width="9.125" style="222" customWidth="1"/>
    <col min="2562" max="2563" width="54.125" style="222" bestFit="1" customWidth="1"/>
    <col min="2564" max="2564" width="9.25" style="222" customWidth="1"/>
    <col min="2565" max="2565" width="20.125" style="222" customWidth="1"/>
    <col min="2566" max="2569" width="9.125" style="222" customWidth="1"/>
    <col min="2570" max="2570" width="15.75" style="222" customWidth="1"/>
    <col min="2571" max="2571" width="15.75" style="222" bestFit="1" customWidth="1"/>
    <col min="2572" max="2573" width="9.125" style="222" customWidth="1"/>
    <col min="2574" max="2574" width="33.375" style="222" customWidth="1"/>
    <col min="2575" max="2817" width="9.125" style="222" customWidth="1"/>
    <col min="2818" max="2819" width="54.125" style="222" bestFit="1" customWidth="1"/>
    <col min="2820" max="2820" width="9.25" style="222" customWidth="1"/>
    <col min="2821" max="2821" width="20.125" style="222" customWidth="1"/>
    <col min="2822" max="2825" width="9.125" style="222" customWidth="1"/>
    <col min="2826" max="2826" width="15.75" style="222" customWidth="1"/>
    <col min="2827" max="2827" width="15.75" style="222" bestFit="1" customWidth="1"/>
    <col min="2828" max="2829" width="9.125" style="222" customWidth="1"/>
    <col min="2830" max="2830" width="33.375" style="222" customWidth="1"/>
    <col min="2831" max="3073" width="9.125" style="222" customWidth="1"/>
    <col min="3074" max="3075" width="54.125" style="222" bestFit="1" customWidth="1"/>
    <col min="3076" max="3076" width="9.25" style="222" customWidth="1"/>
    <col min="3077" max="3077" width="20.125" style="222" customWidth="1"/>
    <col min="3078" max="3081" width="9.125" style="222" customWidth="1"/>
    <col min="3082" max="3082" width="15.75" style="222" customWidth="1"/>
    <col min="3083" max="3083" width="15.75" style="222" bestFit="1" customWidth="1"/>
    <col min="3084" max="3085" width="9.125" style="222" customWidth="1"/>
    <col min="3086" max="3086" width="33.375" style="222" customWidth="1"/>
    <col min="3087" max="3329" width="9.125" style="222" customWidth="1"/>
    <col min="3330" max="3331" width="54.125" style="222" bestFit="1" customWidth="1"/>
    <col min="3332" max="3332" width="9.25" style="222" customWidth="1"/>
    <col min="3333" max="3333" width="20.125" style="222" customWidth="1"/>
    <col min="3334" max="3337" width="9.125" style="222" customWidth="1"/>
    <col min="3338" max="3338" width="15.75" style="222" customWidth="1"/>
    <col min="3339" max="3339" width="15.75" style="222" bestFit="1" customWidth="1"/>
    <col min="3340" max="3341" width="9.125" style="222" customWidth="1"/>
    <col min="3342" max="3342" width="33.375" style="222" customWidth="1"/>
    <col min="3343" max="3585" width="9.125" style="222" customWidth="1"/>
    <col min="3586" max="3587" width="54.125" style="222" bestFit="1" customWidth="1"/>
    <col min="3588" max="3588" width="9.25" style="222" customWidth="1"/>
    <col min="3589" max="3589" width="20.125" style="222" customWidth="1"/>
    <col min="3590" max="3593" width="9.125" style="222" customWidth="1"/>
    <col min="3594" max="3594" width="15.75" style="222" customWidth="1"/>
    <col min="3595" max="3595" width="15.75" style="222" bestFit="1" customWidth="1"/>
    <col min="3596" max="3597" width="9.125" style="222" customWidth="1"/>
    <col min="3598" max="3598" width="33.375" style="222" customWidth="1"/>
    <col min="3599" max="3841" width="9.125" style="222" customWidth="1"/>
    <col min="3842" max="3843" width="54.125" style="222" bestFit="1" customWidth="1"/>
    <col min="3844" max="3844" width="9.25" style="222" customWidth="1"/>
    <col min="3845" max="3845" width="20.125" style="222" customWidth="1"/>
    <col min="3846" max="3849" width="9.125" style="222" customWidth="1"/>
    <col min="3850" max="3850" width="15.75" style="222" customWidth="1"/>
    <col min="3851" max="3851" width="15.75" style="222" bestFit="1" customWidth="1"/>
    <col min="3852" max="3853" width="9.125" style="222" customWidth="1"/>
    <col min="3854" max="3854" width="33.375" style="222" customWidth="1"/>
    <col min="3855" max="4097" width="9.125" style="222" customWidth="1"/>
    <col min="4098" max="4099" width="54.125" style="222" bestFit="1" customWidth="1"/>
    <col min="4100" max="4100" width="9.25" style="222" customWidth="1"/>
    <col min="4101" max="4101" width="20.125" style="222" customWidth="1"/>
    <col min="4102" max="4105" width="9.125" style="222" customWidth="1"/>
    <col min="4106" max="4106" width="15.75" style="222" customWidth="1"/>
    <col min="4107" max="4107" width="15.75" style="222" bestFit="1" customWidth="1"/>
    <col min="4108" max="4109" width="9.125" style="222" customWidth="1"/>
    <col min="4110" max="4110" width="33.375" style="222" customWidth="1"/>
    <col min="4111" max="4353" width="9.125" style="222" customWidth="1"/>
    <col min="4354" max="4355" width="54.125" style="222" bestFit="1" customWidth="1"/>
    <col min="4356" max="4356" width="9.25" style="222" customWidth="1"/>
    <col min="4357" max="4357" width="20.125" style="222" customWidth="1"/>
    <col min="4358" max="4361" width="9.125" style="222" customWidth="1"/>
    <col min="4362" max="4362" width="15.75" style="222" customWidth="1"/>
    <col min="4363" max="4363" width="15.75" style="222" bestFit="1" customWidth="1"/>
    <col min="4364" max="4365" width="9.125" style="222" customWidth="1"/>
    <col min="4366" max="4366" width="33.375" style="222" customWidth="1"/>
    <col min="4367" max="4609" width="9.125" style="222" customWidth="1"/>
    <col min="4610" max="4611" width="54.125" style="222" bestFit="1" customWidth="1"/>
    <col min="4612" max="4612" width="9.25" style="222" customWidth="1"/>
    <col min="4613" max="4613" width="20.125" style="222" customWidth="1"/>
    <col min="4614" max="4617" width="9.125" style="222" customWidth="1"/>
    <col min="4618" max="4618" width="15.75" style="222" customWidth="1"/>
    <col min="4619" max="4619" width="15.75" style="222" bestFit="1" customWidth="1"/>
    <col min="4620" max="4621" width="9.125" style="222" customWidth="1"/>
    <col min="4622" max="4622" width="33.375" style="222" customWidth="1"/>
    <col min="4623" max="4865" width="9.125" style="222" customWidth="1"/>
    <col min="4866" max="4867" width="54.125" style="222" bestFit="1" customWidth="1"/>
    <col min="4868" max="4868" width="9.25" style="222" customWidth="1"/>
    <col min="4869" max="4869" width="20.125" style="222" customWidth="1"/>
    <col min="4870" max="4873" width="9.125" style="222" customWidth="1"/>
    <col min="4874" max="4874" width="15.75" style="222" customWidth="1"/>
    <col min="4875" max="4875" width="15.75" style="222" bestFit="1" customWidth="1"/>
    <col min="4876" max="4877" width="9.125" style="222" customWidth="1"/>
    <col min="4878" max="4878" width="33.375" style="222" customWidth="1"/>
    <col min="4879" max="5121" width="9.125" style="222" customWidth="1"/>
    <col min="5122" max="5123" width="54.125" style="222" bestFit="1" customWidth="1"/>
    <col min="5124" max="5124" width="9.25" style="222" customWidth="1"/>
    <col min="5125" max="5125" width="20.125" style="222" customWidth="1"/>
    <col min="5126" max="5129" width="9.125" style="222" customWidth="1"/>
    <col min="5130" max="5130" width="15.75" style="222" customWidth="1"/>
    <col min="5131" max="5131" width="15.75" style="222" bestFit="1" customWidth="1"/>
    <col min="5132" max="5133" width="9.125" style="222" customWidth="1"/>
    <col min="5134" max="5134" width="33.375" style="222" customWidth="1"/>
    <col min="5135" max="5377" width="9.125" style="222" customWidth="1"/>
    <col min="5378" max="5379" width="54.125" style="222" bestFit="1" customWidth="1"/>
    <col min="5380" max="5380" width="9.25" style="222" customWidth="1"/>
    <col min="5381" max="5381" width="20.125" style="222" customWidth="1"/>
    <col min="5382" max="5385" width="9.125" style="222" customWidth="1"/>
    <col min="5386" max="5386" width="15.75" style="222" customWidth="1"/>
    <col min="5387" max="5387" width="15.75" style="222" bestFit="1" customWidth="1"/>
    <col min="5388" max="5389" width="9.125" style="222" customWidth="1"/>
    <col min="5390" max="5390" width="33.375" style="222" customWidth="1"/>
    <col min="5391" max="5633" width="9.125" style="222" customWidth="1"/>
    <col min="5634" max="5635" width="54.125" style="222" bestFit="1" customWidth="1"/>
    <col min="5636" max="5636" width="9.25" style="222" customWidth="1"/>
    <col min="5637" max="5637" width="20.125" style="222" customWidth="1"/>
    <col min="5638" max="5641" width="9.125" style="222" customWidth="1"/>
    <col min="5642" max="5642" width="15.75" style="222" customWidth="1"/>
    <col min="5643" max="5643" width="15.75" style="222" bestFit="1" customWidth="1"/>
    <col min="5644" max="5645" width="9.125" style="222" customWidth="1"/>
    <col min="5646" max="5646" width="33.375" style="222" customWidth="1"/>
    <col min="5647" max="5889" width="9.125" style="222" customWidth="1"/>
    <col min="5890" max="5891" width="54.125" style="222" bestFit="1" customWidth="1"/>
    <col min="5892" max="5892" width="9.25" style="222" customWidth="1"/>
    <col min="5893" max="5893" width="20.125" style="222" customWidth="1"/>
    <col min="5894" max="5897" width="9.125" style="222" customWidth="1"/>
    <col min="5898" max="5898" width="15.75" style="222" customWidth="1"/>
    <col min="5899" max="5899" width="15.75" style="222" bestFit="1" customWidth="1"/>
    <col min="5900" max="5901" width="9.125" style="222" customWidth="1"/>
    <col min="5902" max="5902" width="33.375" style="222" customWidth="1"/>
    <col min="5903" max="6145" width="9.125" style="222" customWidth="1"/>
    <col min="6146" max="6147" width="54.125" style="222" bestFit="1" customWidth="1"/>
    <col min="6148" max="6148" width="9.25" style="222" customWidth="1"/>
    <col min="6149" max="6149" width="20.125" style="222" customWidth="1"/>
    <col min="6150" max="6153" width="9.125" style="222" customWidth="1"/>
    <col min="6154" max="6154" width="15.75" style="222" customWidth="1"/>
    <col min="6155" max="6155" width="15.75" style="222" bestFit="1" customWidth="1"/>
    <col min="6156" max="6157" width="9.125" style="222" customWidth="1"/>
    <col min="6158" max="6158" width="33.375" style="222" customWidth="1"/>
    <col min="6159" max="6401" width="9.125" style="222" customWidth="1"/>
    <col min="6402" max="6403" width="54.125" style="222" bestFit="1" customWidth="1"/>
    <col min="6404" max="6404" width="9.25" style="222" customWidth="1"/>
    <col min="6405" max="6405" width="20.125" style="222" customWidth="1"/>
    <col min="6406" max="6409" width="9.125" style="222" customWidth="1"/>
    <col min="6410" max="6410" width="15.75" style="222" customWidth="1"/>
    <col min="6411" max="6411" width="15.75" style="222" bestFit="1" customWidth="1"/>
    <col min="6412" max="6413" width="9.125" style="222" customWidth="1"/>
    <col min="6414" max="6414" width="33.375" style="222" customWidth="1"/>
    <col min="6415" max="6657" width="9.125" style="222" customWidth="1"/>
    <col min="6658" max="6659" width="54.125" style="222" bestFit="1" customWidth="1"/>
    <col min="6660" max="6660" width="9.25" style="222" customWidth="1"/>
    <col min="6661" max="6661" width="20.125" style="222" customWidth="1"/>
    <col min="6662" max="6665" width="9.125" style="222" customWidth="1"/>
    <col min="6666" max="6666" width="15.75" style="222" customWidth="1"/>
    <col min="6667" max="6667" width="15.75" style="222" bestFit="1" customWidth="1"/>
    <col min="6668" max="6669" width="9.125" style="222" customWidth="1"/>
    <col min="6670" max="6670" width="33.375" style="222" customWidth="1"/>
    <col min="6671" max="6913" width="9.125" style="222" customWidth="1"/>
    <col min="6914" max="6915" width="54.125" style="222" bestFit="1" customWidth="1"/>
    <col min="6916" max="6916" width="9.25" style="222" customWidth="1"/>
    <col min="6917" max="6917" width="20.125" style="222" customWidth="1"/>
    <col min="6918" max="6921" width="9.125" style="222" customWidth="1"/>
    <col min="6922" max="6922" width="15.75" style="222" customWidth="1"/>
    <col min="6923" max="6923" width="15.75" style="222" bestFit="1" customWidth="1"/>
    <col min="6924" max="6925" width="9.125" style="222" customWidth="1"/>
    <col min="6926" max="6926" width="33.375" style="222" customWidth="1"/>
    <col min="6927" max="7169" width="9.125" style="222" customWidth="1"/>
    <col min="7170" max="7171" width="54.125" style="222" bestFit="1" customWidth="1"/>
    <col min="7172" max="7172" width="9.25" style="222" customWidth="1"/>
    <col min="7173" max="7173" width="20.125" style="222" customWidth="1"/>
    <col min="7174" max="7177" width="9.125" style="222" customWidth="1"/>
    <col min="7178" max="7178" width="15.75" style="222" customWidth="1"/>
    <col min="7179" max="7179" width="15.75" style="222" bestFit="1" customWidth="1"/>
    <col min="7180" max="7181" width="9.125" style="222" customWidth="1"/>
    <col min="7182" max="7182" width="33.375" style="222" customWidth="1"/>
    <col min="7183" max="7425" width="9.125" style="222" customWidth="1"/>
    <col min="7426" max="7427" width="54.125" style="222" bestFit="1" customWidth="1"/>
    <col min="7428" max="7428" width="9.25" style="222" customWidth="1"/>
    <col min="7429" max="7429" width="20.125" style="222" customWidth="1"/>
    <col min="7430" max="7433" width="9.125" style="222" customWidth="1"/>
    <col min="7434" max="7434" width="15.75" style="222" customWidth="1"/>
    <col min="7435" max="7435" width="15.75" style="222" bestFit="1" customWidth="1"/>
    <col min="7436" max="7437" width="9.125" style="222" customWidth="1"/>
    <col min="7438" max="7438" width="33.375" style="222" customWidth="1"/>
    <col min="7439" max="7681" width="9.125" style="222" customWidth="1"/>
    <col min="7682" max="7683" width="54.125" style="222" bestFit="1" customWidth="1"/>
    <col min="7684" max="7684" width="9.25" style="222" customWidth="1"/>
    <col min="7685" max="7685" width="20.125" style="222" customWidth="1"/>
    <col min="7686" max="7689" width="9.125" style="222" customWidth="1"/>
    <col min="7690" max="7690" width="15.75" style="222" customWidth="1"/>
    <col min="7691" max="7691" width="15.75" style="222" bestFit="1" customWidth="1"/>
    <col min="7692" max="7693" width="9.125" style="222" customWidth="1"/>
    <col min="7694" max="7694" width="33.375" style="222" customWidth="1"/>
    <col min="7695" max="7937" width="9.125" style="222" customWidth="1"/>
    <col min="7938" max="7939" width="54.125" style="222" bestFit="1" customWidth="1"/>
    <col min="7940" max="7940" width="9.25" style="222" customWidth="1"/>
    <col min="7941" max="7941" width="20.125" style="222" customWidth="1"/>
    <col min="7942" max="7945" width="9.125" style="222" customWidth="1"/>
    <col min="7946" max="7946" width="15.75" style="222" customWidth="1"/>
    <col min="7947" max="7947" width="15.75" style="222" bestFit="1" customWidth="1"/>
    <col min="7948" max="7949" width="9.125" style="222" customWidth="1"/>
    <col min="7950" max="7950" width="33.375" style="222" customWidth="1"/>
    <col min="7951" max="8193" width="9.125" style="222" customWidth="1"/>
    <col min="8194" max="8195" width="54.125" style="222" bestFit="1" customWidth="1"/>
    <col min="8196" max="8196" width="9.25" style="222" customWidth="1"/>
    <col min="8197" max="8197" width="20.125" style="222" customWidth="1"/>
    <col min="8198" max="8201" width="9.125" style="222" customWidth="1"/>
    <col min="8202" max="8202" width="15.75" style="222" customWidth="1"/>
    <col min="8203" max="8203" width="15.75" style="222" bestFit="1" customWidth="1"/>
    <col min="8204" max="8205" width="9.125" style="222" customWidth="1"/>
    <col min="8206" max="8206" width="33.375" style="222" customWidth="1"/>
    <col min="8207" max="8449" width="9.125" style="222" customWidth="1"/>
    <col min="8450" max="8451" width="54.125" style="222" bestFit="1" customWidth="1"/>
    <col min="8452" max="8452" width="9.25" style="222" customWidth="1"/>
    <col min="8453" max="8453" width="20.125" style="222" customWidth="1"/>
    <col min="8454" max="8457" width="9.125" style="222" customWidth="1"/>
    <col min="8458" max="8458" width="15.75" style="222" customWidth="1"/>
    <col min="8459" max="8459" width="15.75" style="222" bestFit="1" customWidth="1"/>
    <col min="8460" max="8461" width="9.125" style="222" customWidth="1"/>
    <col min="8462" max="8462" width="33.375" style="222" customWidth="1"/>
    <col min="8463" max="8705" width="9.125" style="222" customWidth="1"/>
    <col min="8706" max="8707" width="54.125" style="222" bestFit="1" customWidth="1"/>
    <col min="8708" max="8708" width="9.25" style="222" customWidth="1"/>
    <col min="8709" max="8709" width="20.125" style="222" customWidth="1"/>
    <col min="8710" max="8713" width="9.125" style="222" customWidth="1"/>
    <col min="8714" max="8714" width="15.75" style="222" customWidth="1"/>
    <col min="8715" max="8715" width="15.75" style="222" bestFit="1" customWidth="1"/>
    <col min="8716" max="8717" width="9.125" style="222" customWidth="1"/>
    <col min="8718" max="8718" width="33.375" style="222" customWidth="1"/>
    <col min="8719" max="8961" width="9.125" style="222" customWidth="1"/>
    <col min="8962" max="8963" width="54.125" style="222" bestFit="1" customWidth="1"/>
    <col min="8964" max="8964" width="9.25" style="222" customWidth="1"/>
    <col min="8965" max="8965" width="20.125" style="222" customWidth="1"/>
    <col min="8966" max="8969" width="9.125" style="222" customWidth="1"/>
    <col min="8970" max="8970" width="15.75" style="222" customWidth="1"/>
    <col min="8971" max="8971" width="15.75" style="222" bestFit="1" customWidth="1"/>
    <col min="8972" max="8973" width="9.125" style="222" customWidth="1"/>
    <col min="8974" max="8974" width="33.375" style="222" customWidth="1"/>
    <col min="8975" max="9217" width="9.125" style="222" customWidth="1"/>
    <col min="9218" max="9219" width="54.125" style="222" bestFit="1" customWidth="1"/>
    <col min="9220" max="9220" width="9.25" style="222" customWidth="1"/>
    <col min="9221" max="9221" width="20.125" style="222" customWidth="1"/>
    <col min="9222" max="9225" width="9.125" style="222" customWidth="1"/>
    <col min="9226" max="9226" width="15.75" style="222" customWidth="1"/>
    <col min="9227" max="9227" width="15.75" style="222" bestFit="1" customWidth="1"/>
    <col min="9228" max="9229" width="9.125" style="222" customWidth="1"/>
    <col min="9230" max="9230" width="33.375" style="222" customWidth="1"/>
    <col min="9231" max="9473" width="9.125" style="222" customWidth="1"/>
    <col min="9474" max="9475" width="54.125" style="222" bestFit="1" customWidth="1"/>
    <col min="9476" max="9476" width="9.25" style="222" customWidth="1"/>
    <col min="9477" max="9477" width="20.125" style="222" customWidth="1"/>
    <col min="9478" max="9481" width="9.125" style="222" customWidth="1"/>
    <col min="9482" max="9482" width="15.75" style="222" customWidth="1"/>
    <col min="9483" max="9483" width="15.75" style="222" bestFit="1" customWidth="1"/>
    <col min="9484" max="9485" width="9.125" style="222" customWidth="1"/>
    <col min="9486" max="9486" width="33.375" style="222" customWidth="1"/>
    <col min="9487" max="9729" width="9.125" style="222" customWidth="1"/>
    <col min="9730" max="9731" width="54.125" style="222" bestFit="1" customWidth="1"/>
    <col min="9732" max="9732" width="9.25" style="222" customWidth="1"/>
    <col min="9733" max="9733" width="20.125" style="222" customWidth="1"/>
    <col min="9734" max="9737" width="9.125" style="222" customWidth="1"/>
    <col min="9738" max="9738" width="15.75" style="222" customWidth="1"/>
    <col min="9739" max="9739" width="15.75" style="222" bestFit="1" customWidth="1"/>
    <col min="9740" max="9741" width="9.125" style="222" customWidth="1"/>
    <col min="9742" max="9742" width="33.375" style="222" customWidth="1"/>
    <col min="9743" max="9985" width="9.125" style="222" customWidth="1"/>
    <col min="9986" max="9987" width="54.125" style="222" bestFit="1" customWidth="1"/>
    <col min="9988" max="9988" width="9.25" style="222" customWidth="1"/>
    <col min="9989" max="9989" width="20.125" style="222" customWidth="1"/>
    <col min="9990" max="9993" width="9.125" style="222" customWidth="1"/>
    <col min="9994" max="9994" width="15.75" style="222" customWidth="1"/>
    <col min="9995" max="9995" width="15.75" style="222" bestFit="1" customWidth="1"/>
    <col min="9996" max="9997" width="9.125" style="222" customWidth="1"/>
    <col min="9998" max="9998" width="33.375" style="222" customWidth="1"/>
    <col min="9999" max="10241" width="9.125" style="222" customWidth="1"/>
    <col min="10242" max="10243" width="54.125" style="222" bestFit="1" customWidth="1"/>
    <col min="10244" max="10244" width="9.25" style="222" customWidth="1"/>
    <col min="10245" max="10245" width="20.125" style="222" customWidth="1"/>
    <col min="10246" max="10249" width="9.125" style="222" customWidth="1"/>
    <col min="10250" max="10250" width="15.75" style="222" customWidth="1"/>
    <col min="10251" max="10251" width="15.75" style="222" bestFit="1" customWidth="1"/>
    <col min="10252" max="10253" width="9.125" style="222" customWidth="1"/>
    <col min="10254" max="10254" width="33.375" style="222" customWidth="1"/>
    <col min="10255" max="10497" width="9.125" style="222" customWidth="1"/>
    <col min="10498" max="10499" width="54.125" style="222" bestFit="1" customWidth="1"/>
    <col min="10500" max="10500" width="9.25" style="222" customWidth="1"/>
    <col min="10501" max="10501" width="20.125" style="222" customWidth="1"/>
    <col min="10502" max="10505" width="9.125" style="222" customWidth="1"/>
    <col min="10506" max="10506" width="15.75" style="222" customWidth="1"/>
    <col min="10507" max="10507" width="15.75" style="222" bestFit="1" customWidth="1"/>
    <col min="10508" max="10509" width="9.125" style="222" customWidth="1"/>
    <col min="10510" max="10510" width="33.375" style="222" customWidth="1"/>
    <col min="10511" max="10753" width="9.125" style="222" customWidth="1"/>
    <col min="10754" max="10755" width="54.125" style="222" bestFit="1" customWidth="1"/>
    <col min="10756" max="10756" width="9.25" style="222" customWidth="1"/>
    <col min="10757" max="10757" width="20.125" style="222" customWidth="1"/>
    <col min="10758" max="10761" width="9.125" style="222" customWidth="1"/>
    <col min="10762" max="10762" width="15.75" style="222" customWidth="1"/>
    <col min="10763" max="10763" width="15.75" style="222" bestFit="1" customWidth="1"/>
    <col min="10764" max="10765" width="9.125" style="222" customWidth="1"/>
    <col min="10766" max="10766" width="33.375" style="222" customWidth="1"/>
    <col min="10767" max="11009" width="9.125" style="222" customWidth="1"/>
    <col min="11010" max="11011" width="54.125" style="222" bestFit="1" customWidth="1"/>
    <col min="11012" max="11012" width="9.25" style="222" customWidth="1"/>
    <col min="11013" max="11013" width="20.125" style="222" customWidth="1"/>
    <col min="11014" max="11017" width="9.125" style="222" customWidth="1"/>
    <col min="11018" max="11018" width="15.75" style="222" customWidth="1"/>
    <col min="11019" max="11019" width="15.75" style="222" bestFit="1" customWidth="1"/>
    <col min="11020" max="11021" width="9.125" style="222" customWidth="1"/>
    <col min="11022" max="11022" width="33.375" style="222" customWidth="1"/>
    <col min="11023" max="11265" width="9.125" style="222" customWidth="1"/>
    <col min="11266" max="11267" width="54.125" style="222" bestFit="1" customWidth="1"/>
    <col min="11268" max="11268" width="9.25" style="222" customWidth="1"/>
    <col min="11269" max="11269" width="20.125" style="222" customWidth="1"/>
    <col min="11270" max="11273" width="9.125" style="222" customWidth="1"/>
    <col min="11274" max="11274" width="15.75" style="222" customWidth="1"/>
    <col min="11275" max="11275" width="15.75" style="222" bestFit="1" customWidth="1"/>
    <col min="11276" max="11277" width="9.125" style="222" customWidth="1"/>
    <col min="11278" max="11278" width="33.375" style="222" customWidth="1"/>
    <col min="11279" max="11521" width="9.125" style="222" customWidth="1"/>
    <col min="11522" max="11523" width="54.125" style="222" bestFit="1" customWidth="1"/>
    <col min="11524" max="11524" width="9.25" style="222" customWidth="1"/>
    <col min="11525" max="11525" width="20.125" style="222" customWidth="1"/>
    <col min="11526" max="11529" width="9.125" style="222" customWidth="1"/>
    <col min="11530" max="11530" width="15.75" style="222" customWidth="1"/>
    <col min="11531" max="11531" width="15.75" style="222" bestFit="1" customWidth="1"/>
    <col min="11532" max="11533" width="9.125" style="222" customWidth="1"/>
    <col min="11534" max="11534" width="33.375" style="222" customWidth="1"/>
    <col min="11535" max="11777" width="9.125" style="222" customWidth="1"/>
    <col min="11778" max="11779" width="54.125" style="222" bestFit="1" customWidth="1"/>
    <col min="11780" max="11780" width="9.25" style="222" customWidth="1"/>
    <col min="11781" max="11781" width="20.125" style="222" customWidth="1"/>
    <col min="11782" max="11785" width="9.125" style="222" customWidth="1"/>
    <col min="11786" max="11786" width="15.75" style="222" customWidth="1"/>
    <col min="11787" max="11787" width="15.75" style="222" bestFit="1" customWidth="1"/>
    <col min="11788" max="11789" width="9.125" style="222" customWidth="1"/>
    <col min="11790" max="11790" width="33.375" style="222" customWidth="1"/>
    <col min="11791" max="12033" width="9.125" style="222" customWidth="1"/>
    <col min="12034" max="12035" width="54.125" style="222" bestFit="1" customWidth="1"/>
    <col min="12036" max="12036" width="9.25" style="222" customWidth="1"/>
    <col min="12037" max="12037" width="20.125" style="222" customWidth="1"/>
    <col min="12038" max="12041" width="9.125" style="222" customWidth="1"/>
    <col min="12042" max="12042" width="15.75" style="222" customWidth="1"/>
    <col min="12043" max="12043" width="15.75" style="222" bestFit="1" customWidth="1"/>
    <col min="12044" max="12045" width="9.125" style="222" customWidth="1"/>
    <col min="12046" max="12046" width="33.375" style="222" customWidth="1"/>
    <col min="12047" max="12289" width="9.125" style="222" customWidth="1"/>
    <col min="12290" max="12291" width="54.125" style="222" bestFit="1" customWidth="1"/>
    <col min="12292" max="12292" width="9.25" style="222" customWidth="1"/>
    <col min="12293" max="12293" width="20.125" style="222" customWidth="1"/>
    <col min="12294" max="12297" width="9.125" style="222" customWidth="1"/>
    <col min="12298" max="12298" width="15.75" style="222" customWidth="1"/>
    <col min="12299" max="12299" width="15.75" style="222" bestFit="1" customWidth="1"/>
    <col min="12300" max="12301" width="9.125" style="222" customWidth="1"/>
    <col min="12302" max="12302" width="33.375" style="222" customWidth="1"/>
    <col min="12303" max="12545" width="9.125" style="222" customWidth="1"/>
    <col min="12546" max="12547" width="54.125" style="222" bestFit="1" customWidth="1"/>
    <col min="12548" max="12548" width="9.25" style="222" customWidth="1"/>
    <col min="12549" max="12549" width="20.125" style="222" customWidth="1"/>
    <col min="12550" max="12553" width="9.125" style="222" customWidth="1"/>
    <col min="12554" max="12554" width="15.75" style="222" customWidth="1"/>
    <col min="12555" max="12555" width="15.75" style="222" bestFit="1" customWidth="1"/>
    <col min="12556" max="12557" width="9.125" style="222" customWidth="1"/>
    <col min="12558" max="12558" width="33.375" style="222" customWidth="1"/>
    <col min="12559" max="12801" width="9.125" style="222" customWidth="1"/>
    <col min="12802" max="12803" width="54.125" style="222" bestFit="1" customWidth="1"/>
    <col min="12804" max="12804" width="9.25" style="222" customWidth="1"/>
    <col min="12805" max="12805" width="20.125" style="222" customWidth="1"/>
    <col min="12806" max="12809" width="9.125" style="222" customWidth="1"/>
    <col min="12810" max="12810" width="15.75" style="222" customWidth="1"/>
    <col min="12811" max="12811" width="15.75" style="222" bestFit="1" customWidth="1"/>
    <col min="12812" max="12813" width="9.125" style="222" customWidth="1"/>
    <col min="12814" max="12814" width="33.375" style="222" customWidth="1"/>
    <col min="12815" max="13057" width="9.125" style="222" customWidth="1"/>
    <col min="13058" max="13059" width="54.125" style="222" bestFit="1" customWidth="1"/>
    <col min="13060" max="13060" width="9.25" style="222" customWidth="1"/>
    <col min="13061" max="13061" width="20.125" style="222" customWidth="1"/>
    <col min="13062" max="13065" width="9.125" style="222" customWidth="1"/>
    <col min="13066" max="13066" width="15.75" style="222" customWidth="1"/>
    <col min="13067" max="13067" width="15.75" style="222" bestFit="1" customWidth="1"/>
    <col min="13068" max="13069" width="9.125" style="222" customWidth="1"/>
    <col min="13070" max="13070" width="33.375" style="222" customWidth="1"/>
    <col min="13071" max="13313" width="9.125" style="222" customWidth="1"/>
    <col min="13314" max="13315" width="54.125" style="222" bestFit="1" customWidth="1"/>
    <col min="13316" max="13316" width="9.25" style="222" customWidth="1"/>
    <col min="13317" max="13317" width="20.125" style="222" customWidth="1"/>
    <col min="13318" max="13321" width="9.125" style="222" customWidth="1"/>
    <col min="13322" max="13322" width="15.75" style="222" customWidth="1"/>
    <col min="13323" max="13323" width="15.75" style="222" bestFit="1" customWidth="1"/>
    <col min="13324" max="13325" width="9.125" style="222" customWidth="1"/>
    <col min="13326" max="13326" width="33.375" style="222" customWidth="1"/>
    <col min="13327" max="13569" width="9.125" style="222" customWidth="1"/>
    <col min="13570" max="13571" width="54.125" style="222" bestFit="1" customWidth="1"/>
    <col min="13572" max="13572" width="9.25" style="222" customWidth="1"/>
    <col min="13573" max="13573" width="20.125" style="222" customWidth="1"/>
    <col min="13574" max="13577" width="9.125" style="222" customWidth="1"/>
    <col min="13578" max="13578" width="15.75" style="222" customWidth="1"/>
    <col min="13579" max="13579" width="15.75" style="222" bestFit="1" customWidth="1"/>
    <col min="13580" max="13581" width="9.125" style="222" customWidth="1"/>
    <col min="13582" max="13582" width="33.375" style="222" customWidth="1"/>
    <col min="13583" max="13825" width="9.125" style="222" customWidth="1"/>
    <col min="13826" max="13827" width="54.125" style="222" bestFit="1" customWidth="1"/>
    <col min="13828" max="13828" width="9.25" style="222" customWidth="1"/>
    <col min="13829" max="13829" width="20.125" style="222" customWidth="1"/>
    <col min="13830" max="13833" width="9.125" style="222" customWidth="1"/>
    <col min="13834" max="13834" width="15.75" style="222" customWidth="1"/>
    <col min="13835" max="13835" width="15.75" style="222" bestFit="1" customWidth="1"/>
    <col min="13836" max="13837" width="9.125" style="222" customWidth="1"/>
    <col min="13838" max="13838" width="33.375" style="222" customWidth="1"/>
    <col min="13839" max="14081" width="9.125" style="222" customWidth="1"/>
    <col min="14082" max="14083" width="54.125" style="222" bestFit="1" customWidth="1"/>
    <col min="14084" max="14084" width="9.25" style="222" customWidth="1"/>
    <col min="14085" max="14085" width="20.125" style="222" customWidth="1"/>
    <col min="14086" max="14089" width="9.125" style="222" customWidth="1"/>
    <col min="14090" max="14090" width="15.75" style="222" customWidth="1"/>
    <col min="14091" max="14091" width="15.75" style="222" bestFit="1" customWidth="1"/>
    <col min="14092" max="14093" width="9.125" style="222" customWidth="1"/>
    <col min="14094" max="14094" width="33.375" style="222" customWidth="1"/>
    <col min="14095" max="14337" width="9.125" style="222" customWidth="1"/>
    <col min="14338" max="14339" width="54.125" style="222" bestFit="1" customWidth="1"/>
    <col min="14340" max="14340" width="9.25" style="222" customWidth="1"/>
    <col min="14341" max="14341" width="20.125" style="222" customWidth="1"/>
    <col min="14342" max="14345" width="9.125" style="222" customWidth="1"/>
    <col min="14346" max="14346" width="15.75" style="222" customWidth="1"/>
    <col min="14347" max="14347" width="15.75" style="222" bestFit="1" customWidth="1"/>
    <col min="14348" max="14349" width="9.125" style="222" customWidth="1"/>
    <col min="14350" max="14350" width="33.375" style="222" customWidth="1"/>
    <col min="14351" max="14593" width="9.125" style="222" customWidth="1"/>
    <col min="14594" max="14595" width="54.125" style="222" bestFit="1" customWidth="1"/>
    <col min="14596" max="14596" width="9.25" style="222" customWidth="1"/>
    <col min="14597" max="14597" width="20.125" style="222" customWidth="1"/>
    <col min="14598" max="14601" width="9.125" style="222" customWidth="1"/>
    <col min="14602" max="14602" width="15.75" style="222" customWidth="1"/>
    <col min="14603" max="14603" width="15.75" style="222" bestFit="1" customWidth="1"/>
    <col min="14604" max="14605" width="9.125" style="222" customWidth="1"/>
    <col min="14606" max="14606" width="33.375" style="222" customWidth="1"/>
    <col min="14607" max="14849" width="9.125" style="222" customWidth="1"/>
    <col min="14850" max="14851" width="54.125" style="222" bestFit="1" customWidth="1"/>
    <col min="14852" max="14852" width="9.25" style="222" customWidth="1"/>
    <col min="14853" max="14853" width="20.125" style="222" customWidth="1"/>
    <col min="14854" max="14857" width="9.125" style="222" customWidth="1"/>
    <col min="14858" max="14858" width="15.75" style="222" customWidth="1"/>
    <col min="14859" max="14859" width="15.75" style="222" bestFit="1" customWidth="1"/>
    <col min="14860" max="14861" width="9.125" style="222" customWidth="1"/>
    <col min="14862" max="14862" width="33.375" style="222" customWidth="1"/>
    <col min="14863" max="15105" width="9.125" style="222" customWidth="1"/>
    <col min="15106" max="15107" width="54.125" style="222" bestFit="1" customWidth="1"/>
    <col min="15108" max="15108" width="9.25" style="222" customWidth="1"/>
    <col min="15109" max="15109" width="20.125" style="222" customWidth="1"/>
    <col min="15110" max="15113" width="9.125" style="222" customWidth="1"/>
    <col min="15114" max="15114" width="15.75" style="222" customWidth="1"/>
    <col min="15115" max="15115" width="15.75" style="222" bestFit="1" customWidth="1"/>
    <col min="15116" max="15117" width="9.125" style="222" customWidth="1"/>
    <col min="15118" max="15118" width="33.375" style="222" customWidth="1"/>
    <col min="15119" max="15361" width="9.125" style="222" customWidth="1"/>
    <col min="15362" max="15363" width="54.125" style="222" bestFit="1" customWidth="1"/>
    <col min="15364" max="15364" width="9.25" style="222" customWidth="1"/>
    <col min="15365" max="15365" width="20.125" style="222" customWidth="1"/>
    <col min="15366" max="15369" width="9.125" style="222" customWidth="1"/>
    <col min="15370" max="15370" width="15.75" style="222" customWidth="1"/>
    <col min="15371" max="15371" width="15.75" style="222" bestFit="1" customWidth="1"/>
    <col min="15372" max="15373" width="9.125" style="222" customWidth="1"/>
    <col min="15374" max="15374" width="33.375" style="222" customWidth="1"/>
    <col min="15375" max="15617" width="9.125" style="222" customWidth="1"/>
    <col min="15618" max="15619" width="54.125" style="222" bestFit="1" customWidth="1"/>
    <col min="15620" max="15620" width="9.25" style="222" customWidth="1"/>
    <col min="15621" max="15621" width="20.125" style="222" customWidth="1"/>
    <col min="15622" max="15625" width="9.125" style="222" customWidth="1"/>
    <col min="15626" max="15626" width="15.75" style="222" customWidth="1"/>
    <col min="15627" max="15627" width="15.75" style="222" bestFit="1" customWidth="1"/>
    <col min="15628" max="15629" width="9.125" style="222" customWidth="1"/>
    <col min="15630" max="15630" width="33.375" style="222" customWidth="1"/>
    <col min="15631" max="15873" width="9.125" style="222" customWidth="1"/>
    <col min="15874" max="15875" width="54.125" style="222" bestFit="1" customWidth="1"/>
    <col min="15876" max="15876" width="9.25" style="222" customWidth="1"/>
    <col min="15877" max="15877" width="20.125" style="222" customWidth="1"/>
    <col min="15878" max="15881" width="9.125" style="222" customWidth="1"/>
    <col min="15882" max="15882" width="15.75" style="222" customWidth="1"/>
    <col min="15883" max="15883" width="15.75" style="222" bestFit="1" customWidth="1"/>
    <col min="15884" max="15885" width="9.125" style="222" customWidth="1"/>
    <col min="15886" max="15886" width="33.375" style="222" customWidth="1"/>
    <col min="15887" max="16129" width="9.125" style="222" customWidth="1"/>
    <col min="16130" max="16131" width="54.125" style="222" bestFit="1" customWidth="1"/>
    <col min="16132" max="16132" width="9.25" style="222" customWidth="1"/>
    <col min="16133" max="16133" width="20.125" style="222" customWidth="1"/>
    <col min="16134" max="16137" width="9.125" style="222" customWidth="1"/>
    <col min="16138" max="16138" width="15.75" style="222" customWidth="1"/>
    <col min="16139" max="16139" width="15.75" style="222" bestFit="1" customWidth="1"/>
    <col min="16140" max="16141" width="9.125" style="222" customWidth="1"/>
    <col min="16142" max="16142" width="33.375" style="222" customWidth="1"/>
    <col min="16143" max="16384" width="9.125" style="222" customWidth="1"/>
  </cols>
  <sheetData>
    <row r="1" spans="1:14" ht="63.75" customHeight="1">
      <c r="A1" s="239" t="s">
        <v>8143</v>
      </c>
      <c r="B1" s="238" t="s">
        <v>8142</v>
      </c>
      <c r="C1" s="238" t="s">
        <v>8141</v>
      </c>
      <c r="D1" s="238" t="s">
        <v>8140</v>
      </c>
      <c r="E1" s="238" t="s">
        <v>8139</v>
      </c>
      <c r="F1" s="240" t="s">
        <v>8138</v>
      </c>
      <c r="G1" s="239" t="s">
        <v>8137</v>
      </c>
      <c r="H1" s="238" t="s">
        <v>8136</v>
      </c>
      <c r="I1" s="238" t="s">
        <v>8135</v>
      </c>
      <c r="J1" s="238" t="s">
        <v>8134</v>
      </c>
      <c r="K1" s="238" t="s">
        <v>8133</v>
      </c>
      <c r="L1" s="238" t="s">
        <v>8132</v>
      </c>
      <c r="M1" s="238" t="s">
        <v>8131</v>
      </c>
      <c r="N1" s="237" t="s">
        <v>8130</v>
      </c>
    </row>
    <row r="2" spans="1:14">
      <c r="A2" s="224">
        <v>1</v>
      </c>
      <c r="B2" s="233" t="s">
        <v>2607</v>
      </c>
      <c r="C2" s="233" t="s">
        <v>8129</v>
      </c>
      <c r="D2" s="234">
        <v>118.203883495146</v>
      </c>
      <c r="E2" s="223" t="s">
        <v>195</v>
      </c>
      <c r="F2" s="233" t="s">
        <v>224</v>
      </c>
      <c r="G2" s="233" t="s">
        <v>2146</v>
      </c>
      <c r="H2" s="233" t="s">
        <v>2605</v>
      </c>
      <c r="I2" s="233" t="s">
        <v>8128</v>
      </c>
      <c r="J2" s="233" t="s">
        <v>180</v>
      </c>
      <c r="K2" s="233" t="s">
        <v>179</v>
      </c>
      <c r="L2" s="233" t="s">
        <v>178</v>
      </c>
      <c r="M2" s="233" t="s">
        <v>8127</v>
      </c>
    </row>
    <row r="3" spans="1:14">
      <c r="A3" s="224">
        <v>2</v>
      </c>
      <c r="B3" s="233" t="s">
        <v>7960</v>
      </c>
      <c r="C3" s="233" t="s">
        <v>8126</v>
      </c>
      <c r="D3" s="234">
        <v>115.115384615385</v>
      </c>
      <c r="E3" s="223" t="s">
        <v>195</v>
      </c>
      <c r="F3" s="233" t="s">
        <v>224</v>
      </c>
      <c r="G3" s="233" t="s">
        <v>183</v>
      </c>
      <c r="H3" s="233" t="s">
        <v>7958</v>
      </c>
      <c r="I3" s="233" t="s">
        <v>8125</v>
      </c>
      <c r="J3" s="233" t="s">
        <v>180</v>
      </c>
      <c r="K3" s="233" t="s">
        <v>202</v>
      </c>
      <c r="L3" s="233" t="s">
        <v>178</v>
      </c>
      <c r="M3" s="233" t="s">
        <v>201</v>
      </c>
    </row>
    <row r="4" spans="1:14">
      <c r="A4" s="224">
        <v>3</v>
      </c>
      <c r="B4" s="233" t="s">
        <v>970</v>
      </c>
      <c r="C4" s="233" t="s">
        <v>8124</v>
      </c>
      <c r="D4" s="234">
        <v>114.46428571428601</v>
      </c>
      <c r="E4" s="223" t="s">
        <v>195</v>
      </c>
      <c r="F4" s="233" t="s">
        <v>224</v>
      </c>
      <c r="G4" s="233" t="s">
        <v>968</v>
      </c>
      <c r="H4" s="233" t="s">
        <v>967</v>
      </c>
      <c r="I4" s="233" t="s">
        <v>8123</v>
      </c>
      <c r="J4" s="233" t="s">
        <v>180</v>
      </c>
      <c r="K4" s="233" t="s">
        <v>179</v>
      </c>
      <c r="L4" s="233" t="s">
        <v>178</v>
      </c>
      <c r="M4" s="233" t="s">
        <v>1401</v>
      </c>
    </row>
    <row r="5" spans="1:14">
      <c r="A5" s="224">
        <v>4</v>
      </c>
      <c r="B5" s="233" t="s">
        <v>7982</v>
      </c>
      <c r="C5" s="233" t="s">
        <v>8122</v>
      </c>
      <c r="D5" s="234">
        <v>113.80132450331099</v>
      </c>
      <c r="E5" s="223" t="s">
        <v>195</v>
      </c>
      <c r="F5" s="233" t="s">
        <v>224</v>
      </c>
      <c r="G5" s="233" t="s">
        <v>183</v>
      </c>
      <c r="H5" s="233" t="s">
        <v>7980</v>
      </c>
      <c r="I5" s="233" t="s">
        <v>8121</v>
      </c>
      <c r="J5" s="233" t="s">
        <v>180</v>
      </c>
      <c r="K5" s="233" t="s">
        <v>202</v>
      </c>
      <c r="L5" s="233" t="s">
        <v>178</v>
      </c>
      <c r="M5" s="233" t="s">
        <v>201</v>
      </c>
    </row>
    <row r="6" spans="1:14">
      <c r="A6" s="224">
        <v>5</v>
      </c>
      <c r="B6" s="233" t="s">
        <v>2706</v>
      </c>
      <c r="C6" s="233" t="s">
        <v>8120</v>
      </c>
      <c r="D6" s="234">
        <v>113.38416422287401</v>
      </c>
      <c r="E6" s="223" t="s">
        <v>195</v>
      </c>
      <c r="F6" s="233" t="s">
        <v>224</v>
      </c>
      <c r="G6" s="233" t="s">
        <v>336</v>
      </c>
      <c r="H6" s="233" t="s">
        <v>2704</v>
      </c>
      <c r="I6" s="233" t="s">
        <v>8119</v>
      </c>
      <c r="J6" s="233" t="s">
        <v>180</v>
      </c>
      <c r="K6" s="233" t="s">
        <v>202</v>
      </c>
      <c r="L6" s="233" t="s">
        <v>178</v>
      </c>
      <c r="M6" s="233" t="s">
        <v>201</v>
      </c>
    </row>
    <row r="7" spans="1:14">
      <c r="A7" s="224">
        <v>6</v>
      </c>
      <c r="B7" s="233" t="s">
        <v>7865</v>
      </c>
      <c r="C7" s="233" t="s">
        <v>8118</v>
      </c>
      <c r="D7" s="234">
        <v>113.211428571429</v>
      </c>
      <c r="E7" s="223" t="s">
        <v>195</v>
      </c>
      <c r="F7" s="233" t="s">
        <v>224</v>
      </c>
      <c r="G7" s="233" t="s">
        <v>321</v>
      </c>
      <c r="H7" s="233" t="s">
        <v>7864</v>
      </c>
      <c r="I7" s="233" t="s">
        <v>8117</v>
      </c>
      <c r="J7" s="233" t="s">
        <v>180</v>
      </c>
      <c r="K7" s="233" t="s">
        <v>202</v>
      </c>
      <c r="L7" s="233" t="s">
        <v>178</v>
      </c>
      <c r="M7" s="233" t="s">
        <v>201</v>
      </c>
    </row>
    <row r="8" spans="1:14">
      <c r="A8" s="224">
        <v>7</v>
      </c>
      <c r="B8" s="233" t="s">
        <v>7865</v>
      </c>
      <c r="C8" s="233" t="s">
        <v>8116</v>
      </c>
      <c r="D8" s="236">
        <v>113.06666666666671</v>
      </c>
      <c r="E8" s="233" t="s">
        <v>185</v>
      </c>
      <c r="F8" s="233" t="s">
        <v>184</v>
      </c>
      <c r="G8" s="233" t="s">
        <v>321</v>
      </c>
      <c r="H8" s="233" t="s">
        <v>7864</v>
      </c>
      <c r="I8" s="233" t="s">
        <v>8115</v>
      </c>
      <c r="J8" s="233" t="s">
        <v>180</v>
      </c>
      <c r="K8" s="233" t="s">
        <v>179</v>
      </c>
      <c r="L8" s="233" t="s">
        <v>178</v>
      </c>
      <c r="M8" s="233" t="s">
        <v>4883</v>
      </c>
    </row>
    <row r="9" spans="1:14">
      <c r="A9" s="224">
        <v>8</v>
      </c>
      <c r="B9" s="233" t="s">
        <v>7712</v>
      </c>
      <c r="C9" s="233" t="s">
        <v>8114</v>
      </c>
      <c r="D9" s="234">
        <v>112.936893203883</v>
      </c>
      <c r="E9" s="223" t="s">
        <v>195</v>
      </c>
      <c r="F9" s="233" t="s">
        <v>224</v>
      </c>
      <c r="G9" s="233" t="s">
        <v>572</v>
      </c>
      <c r="H9" s="233" t="s">
        <v>7710</v>
      </c>
      <c r="I9" s="233" t="s">
        <v>8113</v>
      </c>
      <c r="J9" s="233" t="s">
        <v>180</v>
      </c>
      <c r="K9" s="233" t="s">
        <v>202</v>
      </c>
      <c r="L9" s="233" t="s">
        <v>178</v>
      </c>
      <c r="M9" s="233" t="s">
        <v>201</v>
      </c>
    </row>
    <row r="10" spans="1:14">
      <c r="A10" s="224">
        <v>9</v>
      </c>
      <c r="B10" s="233" t="s">
        <v>8112</v>
      </c>
      <c r="C10" s="233" t="s">
        <v>8112</v>
      </c>
      <c r="D10" s="234">
        <v>112.86350148368</v>
      </c>
      <c r="E10" s="223" t="s">
        <v>195</v>
      </c>
      <c r="F10" s="233" t="s">
        <v>224</v>
      </c>
      <c r="G10" s="233" t="s">
        <v>336</v>
      </c>
      <c r="H10" s="233" t="s">
        <v>8111</v>
      </c>
      <c r="I10" s="233" t="s">
        <v>8111</v>
      </c>
      <c r="J10" s="233" t="s">
        <v>951</v>
      </c>
      <c r="K10" s="233" t="s">
        <v>179</v>
      </c>
      <c r="L10" s="233" t="s">
        <v>178</v>
      </c>
      <c r="M10" s="233" t="s">
        <v>601</v>
      </c>
    </row>
    <row r="11" spans="1:14">
      <c r="A11" s="224">
        <v>10</v>
      </c>
      <c r="B11" s="233" t="s">
        <v>6876</v>
      </c>
      <c r="C11" s="233" t="s">
        <v>458</v>
      </c>
      <c r="D11" s="234">
        <v>112.843137254902</v>
      </c>
      <c r="E11" s="223" t="s">
        <v>195</v>
      </c>
      <c r="F11" s="233" t="s">
        <v>224</v>
      </c>
      <c r="G11" s="233" t="s">
        <v>572</v>
      </c>
      <c r="H11" s="233" t="s">
        <v>6874</v>
      </c>
      <c r="I11" s="233" t="s">
        <v>8110</v>
      </c>
      <c r="J11" s="233" t="s">
        <v>180</v>
      </c>
      <c r="K11" s="233" t="s">
        <v>202</v>
      </c>
      <c r="L11" s="233" t="s">
        <v>178</v>
      </c>
      <c r="M11" s="233" t="s">
        <v>201</v>
      </c>
    </row>
    <row r="12" spans="1:14">
      <c r="A12" s="224">
        <v>11</v>
      </c>
      <c r="B12" s="233" t="s">
        <v>6742</v>
      </c>
      <c r="C12" s="233" t="s">
        <v>8109</v>
      </c>
      <c r="D12" s="234">
        <v>112.824489795918</v>
      </c>
      <c r="E12" s="223" t="s">
        <v>195</v>
      </c>
      <c r="F12" s="233" t="s">
        <v>224</v>
      </c>
      <c r="G12" s="233" t="s">
        <v>1809</v>
      </c>
      <c r="H12" s="233" t="s">
        <v>6740</v>
      </c>
      <c r="I12" s="233" t="s">
        <v>8108</v>
      </c>
      <c r="J12" s="233" t="s">
        <v>180</v>
      </c>
      <c r="K12" s="233" t="s">
        <v>202</v>
      </c>
      <c r="L12" s="233" t="s">
        <v>178</v>
      </c>
      <c r="M12" s="233" t="s">
        <v>201</v>
      </c>
    </row>
    <row r="13" spans="1:14">
      <c r="A13" s="224">
        <v>12</v>
      </c>
      <c r="B13" s="233" t="s">
        <v>7712</v>
      </c>
      <c r="C13" s="233" t="s">
        <v>8107</v>
      </c>
      <c r="D13" s="234">
        <v>112.81879194630901</v>
      </c>
      <c r="E13" s="223" t="s">
        <v>195</v>
      </c>
      <c r="F13" s="233" t="s">
        <v>224</v>
      </c>
      <c r="G13" s="233" t="s">
        <v>572</v>
      </c>
      <c r="H13" s="233" t="s">
        <v>7710</v>
      </c>
      <c r="I13" s="233" t="s">
        <v>8106</v>
      </c>
      <c r="J13" s="233" t="s">
        <v>180</v>
      </c>
      <c r="K13" s="233" t="s">
        <v>179</v>
      </c>
      <c r="L13" s="233" t="s">
        <v>178</v>
      </c>
      <c r="M13" s="233" t="s">
        <v>7708</v>
      </c>
    </row>
    <row r="14" spans="1:14">
      <c r="A14" s="224">
        <v>13</v>
      </c>
      <c r="B14" s="233" t="s">
        <v>7562</v>
      </c>
      <c r="C14" s="233" t="s">
        <v>8105</v>
      </c>
      <c r="D14" s="236">
        <v>112.8155339805825</v>
      </c>
      <c r="E14" s="233" t="s">
        <v>185</v>
      </c>
      <c r="F14" s="233" t="s">
        <v>184</v>
      </c>
      <c r="G14" s="233" t="s">
        <v>572</v>
      </c>
      <c r="H14" s="233" t="s">
        <v>7560</v>
      </c>
      <c r="I14" s="233" t="s">
        <v>8104</v>
      </c>
      <c r="J14" s="233" t="s">
        <v>180</v>
      </c>
      <c r="K14" s="233" t="s">
        <v>179</v>
      </c>
      <c r="L14" s="233" t="s">
        <v>178</v>
      </c>
      <c r="M14" s="233" t="s">
        <v>177</v>
      </c>
    </row>
    <row r="15" spans="1:14">
      <c r="A15" s="224">
        <v>14</v>
      </c>
      <c r="B15" s="233" t="s">
        <v>4331</v>
      </c>
      <c r="C15" s="233" t="s">
        <v>8103</v>
      </c>
      <c r="D15" s="234">
        <v>112.70101107366401</v>
      </c>
      <c r="E15" s="223" t="s">
        <v>195</v>
      </c>
      <c r="F15" s="233" t="s">
        <v>224</v>
      </c>
      <c r="G15" s="233" t="s">
        <v>336</v>
      </c>
      <c r="H15" s="233" t="s">
        <v>4329</v>
      </c>
      <c r="I15" s="233" t="s">
        <v>8102</v>
      </c>
      <c r="J15" s="233" t="s">
        <v>180</v>
      </c>
      <c r="K15" s="233" t="s">
        <v>202</v>
      </c>
      <c r="L15" s="233" t="s">
        <v>178</v>
      </c>
      <c r="M15" s="233" t="s">
        <v>201</v>
      </c>
    </row>
    <row r="16" spans="1:14">
      <c r="A16" s="224">
        <v>15</v>
      </c>
      <c r="B16" s="233" t="s">
        <v>6858</v>
      </c>
      <c r="C16" s="233" t="s">
        <v>8101</v>
      </c>
      <c r="D16" s="234">
        <v>112.70098039215701</v>
      </c>
      <c r="E16" s="223" t="s">
        <v>195</v>
      </c>
      <c r="F16" s="233" t="s">
        <v>224</v>
      </c>
      <c r="G16" s="233" t="s">
        <v>1017</v>
      </c>
      <c r="H16" s="233" t="s">
        <v>6856</v>
      </c>
      <c r="I16" s="233" t="s">
        <v>8100</v>
      </c>
      <c r="J16" s="233" t="s">
        <v>180</v>
      </c>
      <c r="K16" s="233" t="s">
        <v>202</v>
      </c>
      <c r="L16" s="233" t="s">
        <v>178</v>
      </c>
      <c r="M16" s="233" t="s">
        <v>201</v>
      </c>
    </row>
    <row r="17" spans="1:13">
      <c r="A17" s="224">
        <v>16</v>
      </c>
      <c r="B17" s="233" t="s">
        <v>8025</v>
      </c>
      <c r="C17" s="233" t="s">
        <v>8099</v>
      </c>
      <c r="D17" s="234">
        <v>112.425120772947</v>
      </c>
      <c r="E17" s="223" t="s">
        <v>195</v>
      </c>
      <c r="F17" s="233" t="s">
        <v>224</v>
      </c>
      <c r="G17" s="233" t="s">
        <v>572</v>
      </c>
      <c r="H17" s="233" t="s">
        <v>8023</v>
      </c>
      <c r="I17" s="233" t="s">
        <v>8098</v>
      </c>
      <c r="J17" s="233" t="s">
        <v>180</v>
      </c>
      <c r="K17" s="233" t="s">
        <v>202</v>
      </c>
      <c r="L17" s="233" t="s">
        <v>178</v>
      </c>
      <c r="M17" s="233" t="s">
        <v>201</v>
      </c>
    </row>
    <row r="18" spans="1:13">
      <c r="A18" s="224">
        <v>17</v>
      </c>
      <c r="B18" s="233" t="s">
        <v>7960</v>
      </c>
      <c r="C18" s="233" t="s">
        <v>8097</v>
      </c>
      <c r="D18" s="234">
        <v>112.40740740740701</v>
      </c>
      <c r="E18" s="223" t="s">
        <v>195</v>
      </c>
      <c r="F18" s="233" t="s">
        <v>224</v>
      </c>
      <c r="G18" s="233" t="s">
        <v>183</v>
      </c>
      <c r="H18" s="233" t="s">
        <v>7958</v>
      </c>
      <c r="I18" s="233" t="s">
        <v>8096</v>
      </c>
      <c r="J18" s="233" t="s">
        <v>180</v>
      </c>
      <c r="K18" s="233" t="s">
        <v>179</v>
      </c>
      <c r="L18" s="233" t="s">
        <v>178</v>
      </c>
      <c r="M18" s="233" t="s">
        <v>748</v>
      </c>
    </row>
    <row r="19" spans="1:13">
      <c r="A19" s="224">
        <v>18</v>
      </c>
      <c r="B19" s="233" t="s">
        <v>6459</v>
      </c>
      <c r="C19" s="233" t="s">
        <v>8095</v>
      </c>
      <c r="D19" s="236">
        <v>112.3737373737374</v>
      </c>
      <c r="E19" s="233" t="s">
        <v>185</v>
      </c>
      <c r="F19" s="233" t="s">
        <v>184</v>
      </c>
      <c r="G19" s="233" t="s">
        <v>572</v>
      </c>
      <c r="H19" s="233" t="s">
        <v>6457</v>
      </c>
      <c r="I19" s="233" t="s">
        <v>8094</v>
      </c>
      <c r="J19" s="233" t="s">
        <v>180</v>
      </c>
      <c r="K19" s="233" t="s">
        <v>179</v>
      </c>
      <c r="L19" s="233" t="s">
        <v>178</v>
      </c>
      <c r="M19" s="233" t="s">
        <v>318</v>
      </c>
    </row>
    <row r="20" spans="1:13">
      <c r="A20" s="224">
        <v>19</v>
      </c>
      <c r="B20" s="233" t="s">
        <v>6972</v>
      </c>
      <c r="C20" s="233" t="s">
        <v>8093</v>
      </c>
      <c r="D20" s="234">
        <v>112.362385321101</v>
      </c>
      <c r="E20" s="223" t="s">
        <v>195</v>
      </c>
      <c r="F20" s="233" t="s">
        <v>224</v>
      </c>
      <c r="G20" s="233" t="s">
        <v>2723</v>
      </c>
      <c r="H20" s="233" t="s">
        <v>6970</v>
      </c>
      <c r="I20" s="233" t="s">
        <v>8092</v>
      </c>
      <c r="J20" s="233" t="s">
        <v>180</v>
      </c>
      <c r="K20" s="233" t="s">
        <v>179</v>
      </c>
      <c r="L20" s="233" t="s">
        <v>178</v>
      </c>
      <c r="M20" s="233" t="s">
        <v>327</v>
      </c>
    </row>
    <row r="21" spans="1:13">
      <c r="A21" s="224">
        <v>20</v>
      </c>
      <c r="B21" s="233" t="s">
        <v>6390</v>
      </c>
      <c r="C21" s="233" t="s">
        <v>7825</v>
      </c>
      <c r="D21" s="234">
        <v>112.353741496599</v>
      </c>
      <c r="E21" s="223" t="s">
        <v>195</v>
      </c>
      <c r="F21" s="233" t="s">
        <v>224</v>
      </c>
      <c r="G21" s="233" t="s">
        <v>572</v>
      </c>
      <c r="H21" s="233" t="s">
        <v>6388</v>
      </c>
      <c r="I21" s="233" t="s">
        <v>8091</v>
      </c>
      <c r="J21" s="233" t="s">
        <v>180</v>
      </c>
      <c r="K21" s="233" t="s">
        <v>202</v>
      </c>
      <c r="L21" s="233" t="s">
        <v>178</v>
      </c>
      <c r="M21" s="233" t="s">
        <v>201</v>
      </c>
    </row>
    <row r="22" spans="1:13">
      <c r="A22" s="224">
        <v>21</v>
      </c>
      <c r="B22" s="233" t="s">
        <v>7584</v>
      </c>
      <c r="C22" s="233" t="s">
        <v>8090</v>
      </c>
      <c r="D22" s="234">
        <v>112.331125827815</v>
      </c>
      <c r="E22" s="223" t="s">
        <v>195</v>
      </c>
      <c r="F22" s="233" t="s">
        <v>224</v>
      </c>
      <c r="G22" s="233" t="s">
        <v>572</v>
      </c>
      <c r="H22" s="233" t="s">
        <v>7582</v>
      </c>
      <c r="I22" s="233" t="s">
        <v>8089</v>
      </c>
      <c r="J22" s="233" t="s">
        <v>180</v>
      </c>
      <c r="K22" s="233" t="s">
        <v>202</v>
      </c>
      <c r="L22" s="233" t="s">
        <v>178</v>
      </c>
      <c r="M22" s="233" t="s">
        <v>201</v>
      </c>
    </row>
    <row r="23" spans="1:13">
      <c r="A23" s="224">
        <v>22</v>
      </c>
      <c r="B23" s="233" t="s">
        <v>7712</v>
      </c>
      <c r="C23" s="233" t="s">
        <v>8088</v>
      </c>
      <c r="D23" s="234">
        <v>112.28494623655899</v>
      </c>
      <c r="E23" s="223" t="s">
        <v>195</v>
      </c>
      <c r="F23" s="233" t="s">
        <v>224</v>
      </c>
      <c r="G23" s="233" t="s">
        <v>572</v>
      </c>
      <c r="H23" s="233" t="s">
        <v>7710</v>
      </c>
      <c r="I23" s="233" t="s">
        <v>8087</v>
      </c>
      <c r="J23" s="233" t="s">
        <v>180</v>
      </c>
      <c r="K23" s="233" t="s">
        <v>179</v>
      </c>
      <c r="L23" s="233" t="s">
        <v>178</v>
      </c>
      <c r="M23" s="233" t="s">
        <v>1401</v>
      </c>
    </row>
    <row r="24" spans="1:13">
      <c r="A24" s="224">
        <v>23</v>
      </c>
      <c r="B24" s="233" t="s">
        <v>7991</v>
      </c>
      <c r="C24" s="233" t="s">
        <v>8086</v>
      </c>
      <c r="D24" s="234">
        <v>112.274509803922</v>
      </c>
      <c r="E24" s="223" t="s">
        <v>195</v>
      </c>
      <c r="F24" s="233" t="s">
        <v>224</v>
      </c>
      <c r="G24" s="233" t="s">
        <v>183</v>
      </c>
      <c r="H24" s="233" t="s">
        <v>7990</v>
      </c>
      <c r="I24" s="233" t="s">
        <v>8085</v>
      </c>
      <c r="J24" s="233" t="s">
        <v>180</v>
      </c>
      <c r="K24" s="233" t="s">
        <v>202</v>
      </c>
      <c r="L24" s="233" t="s">
        <v>178</v>
      </c>
      <c r="M24" s="233" t="s">
        <v>201</v>
      </c>
    </row>
    <row r="25" spans="1:13">
      <c r="A25" s="224">
        <v>24</v>
      </c>
      <c r="B25" s="233" t="s">
        <v>7226</v>
      </c>
      <c r="C25" s="233" t="s">
        <v>8084</v>
      </c>
      <c r="D25" s="234">
        <v>112.263210368893</v>
      </c>
      <c r="E25" s="223" t="s">
        <v>195</v>
      </c>
      <c r="F25" s="233" t="s">
        <v>224</v>
      </c>
      <c r="G25" s="233" t="s">
        <v>1193</v>
      </c>
      <c r="H25" s="233" t="s">
        <v>7224</v>
      </c>
      <c r="I25" s="233" t="s">
        <v>8083</v>
      </c>
      <c r="J25" s="233" t="s">
        <v>180</v>
      </c>
      <c r="K25" s="233" t="s">
        <v>202</v>
      </c>
      <c r="L25" s="233" t="s">
        <v>178</v>
      </c>
      <c r="M25" s="233" t="s">
        <v>201</v>
      </c>
    </row>
    <row r="26" spans="1:13">
      <c r="A26" s="224">
        <v>25</v>
      </c>
      <c r="B26" s="233" t="s">
        <v>7991</v>
      </c>
      <c r="C26" s="233" t="s">
        <v>8082</v>
      </c>
      <c r="D26" s="234">
        <v>112.261904761905</v>
      </c>
      <c r="E26" s="223" t="s">
        <v>195</v>
      </c>
      <c r="F26" s="233" t="s">
        <v>224</v>
      </c>
      <c r="G26" s="233" t="s">
        <v>183</v>
      </c>
      <c r="H26" s="233" t="s">
        <v>7990</v>
      </c>
      <c r="I26" s="233" t="s">
        <v>8081</v>
      </c>
      <c r="J26" s="233" t="s">
        <v>180</v>
      </c>
      <c r="K26" s="233" t="s">
        <v>179</v>
      </c>
      <c r="L26" s="233" t="s">
        <v>178</v>
      </c>
      <c r="M26" s="233" t="s">
        <v>748</v>
      </c>
    </row>
    <row r="27" spans="1:13">
      <c r="A27" s="224">
        <v>26</v>
      </c>
      <c r="B27" s="233" t="s">
        <v>8080</v>
      </c>
      <c r="C27" s="233" t="s">
        <v>8080</v>
      </c>
      <c r="D27" s="234">
        <v>112.229580573951</v>
      </c>
      <c r="E27" s="223" t="s">
        <v>195</v>
      </c>
      <c r="F27" s="233" t="s">
        <v>224</v>
      </c>
      <c r="G27" s="233" t="s">
        <v>572</v>
      </c>
      <c r="H27" s="233" t="s">
        <v>8079</v>
      </c>
      <c r="I27" s="233" t="s">
        <v>8079</v>
      </c>
      <c r="J27" s="233" t="s">
        <v>951</v>
      </c>
      <c r="K27" s="233" t="s">
        <v>179</v>
      </c>
      <c r="L27" s="233" t="s">
        <v>178</v>
      </c>
      <c r="M27" s="233" t="s">
        <v>601</v>
      </c>
    </row>
    <row r="28" spans="1:13">
      <c r="A28" s="224">
        <v>27</v>
      </c>
      <c r="B28" s="233" t="s">
        <v>7353</v>
      </c>
      <c r="C28" s="233" t="s">
        <v>8078</v>
      </c>
      <c r="D28" s="234">
        <v>112.227722772277</v>
      </c>
      <c r="E28" s="223" t="s">
        <v>195</v>
      </c>
      <c r="F28" s="233" t="s">
        <v>224</v>
      </c>
      <c r="G28" s="233" t="s">
        <v>1076</v>
      </c>
      <c r="H28" s="233" t="s">
        <v>7351</v>
      </c>
      <c r="I28" s="233" t="s">
        <v>8077</v>
      </c>
      <c r="J28" s="233" t="s">
        <v>180</v>
      </c>
      <c r="K28" s="233" t="s">
        <v>202</v>
      </c>
      <c r="L28" s="233" t="s">
        <v>178</v>
      </c>
      <c r="M28" s="233" t="s">
        <v>201</v>
      </c>
    </row>
    <row r="29" spans="1:13">
      <c r="A29" s="224">
        <v>28</v>
      </c>
      <c r="B29" s="233" t="s">
        <v>4933</v>
      </c>
      <c r="C29" s="233" t="s">
        <v>8076</v>
      </c>
      <c r="D29" s="234">
        <v>112.15486194477801</v>
      </c>
      <c r="E29" s="223" t="s">
        <v>195</v>
      </c>
      <c r="F29" s="233" t="s">
        <v>224</v>
      </c>
      <c r="G29" s="233" t="s">
        <v>2713</v>
      </c>
      <c r="H29" s="233" t="s">
        <v>4931</v>
      </c>
      <c r="I29" s="233" t="s">
        <v>8075</v>
      </c>
      <c r="J29" s="233" t="s">
        <v>180</v>
      </c>
      <c r="K29" s="233" t="s">
        <v>202</v>
      </c>
      <c r="L29" s="233" t="s">
        <v>178</v>
      </c>
      <c r="M29" s="233" t="s">
        <v>201</v>
      </c>
    </row>
    <row r="30" spans="1:13">
      <c r="A30" s="224">
        <v>29</v>
      </c>
      <c r="B30" s="233" t="s">
        <v>7011</v>
      </c>
      <c r="C30" s="233" t="s">
        <v>8074</v>
      </c>
      <c r="D30" s="234">
        <v>112.15434083601301</v>
      </c>
      <c r="E30" s="223" t="s">
        <v>195</v>
      </c>
      <c r="F30" s="233" t="s">
        <v>224</v>
      </c>
      <c r="G30" s="233" t="s">
        <v>183</v>
      </c>
      <c r="H30" s="233" t="s">
        <v>7010</v>
      </c>
      <c r="I30" s="233" t="s">
        <v>8073</v>
      </c>
      <c r="J30" s="233" t="s">
        <v>180</v>
      </c>
      <c r="K30" s="233" t="s">
        <v>202</v>
      </c>
      <c r="L30" s="233" t="s">
        <v>178</v>
      </c>
      <c r="M30" s="233" t="s">
        <v>201</v>
      </c>
    </row>
    <row r="31" spans="1:13">
      <c r="A31" s="224">
        <v>30</v>
      </c>
      <c r="B31" s="233" t="s">
        <v>7800</v>
      </c>
      <c r="C31" s="233" t="s">
        <v>8072</v>
      </c>
      <c r="D31" s="234">
        <v>112.138442521632</v>
      </c>
      <c r="E31" s="223" t="s">
        <v>195</v>
      </c>
      <c r="F31" s="233" t="s">
        <v>224</v>
      </c>
      <c r="G31" s="233" t="s">
        <v>3342</v>
      </c>
      <c r="H31" s="233" t="s">
        <v>7798</v>
      </c>
      <c r="I31" s="233" t="s">
        <v>8071</v>
      </c>
      <c r="J31" s="233" t="s">
        <v>180</v>
      </c>
      <c r="K31" s="233" t="s">
        <v>202</v>
      </c>
      <c r="L31" s="233" t="s">
        <v>178</v>
      </c>
      <c r="M31" s="233" t="s">
        <v>2372</v>
      </c>
    </row>
    <row r="32" spans="1:13">
      <c r="A32" s="224">
        <v>31</v>
      </c>
      <c r="B32" s="233" t="s">
        <v>7154</v>
      </c>
      <c r="C32" s="233" t="s">
        <v>8070</v>
      </c>
      <c r="D32" s="234">
        <v>112.133580705009</v>
      </c>
      <c r="E32" s="223" t="s">
        <v>195</v>
      </c>
      <c r="F32" s="233" t="s">
        <v>224</v>
      </c>
      <c r="G32" s="233" t="s">
        <v>183</v>
      </c>
      <c r="H32" s="233" t="s">
        <v>7152</v>
      </c>
      <c r="I32" s="233" t="s">
        <v>8069</v>
      </c>
      <c r="J32" s="233" t="s">
        <v>180</v>
      </c>
      <c r="K32" s="233" t="s">
        <v>202</v>
      </c>
      <c r="L32" s="233" t="s">
        <v>178</v>
      </c>
      <c r="M32" s="233" t="s">
        <v>201</v>
      </c>
    </row>
    <row r="33" spans="1:13">
      <c r="A33" s="224">
        <v>32</v>
      </c>
      <c r="B33" s="233" t="s">
        <v>7444</v>
      </c>
      <c r="C33" s="233" t="s">
        <v>8068</v>
      </c>
      <c r="D33" s="234">
        <v>112.085889570552</v>
      </c>
      <c r="E33" s="223" t="s">
        <v>195</v>
      </c>
      <c r="F33" s="233" t="s">
        <v>224</v>
      </c>
      <c r="G33" s="233" t="s">
        <v>976</v>
      </c>
      <c r="H33" s="233" t="s">
        <v>7442</v>
      </c>
      <c r="I33" s="233" t="s">
        <v>8067</v>
      </c>
      <c r="J33" s="233" t="s">
        <v>180</v>
      </c>
      <c r="K33" s="233" t="s">
        <v>179</v>
      </c>
      <c r="L33" s="233" t="s">
        <v>178</v>
      </c>
      <c r="M33" s="233" t="s">
        <v>748</v>
      </c>
    </row>
    <row r="34" spans="1:13">
      <c r="A34" s="224">
        <v>33</v>
      </c>
      <c r="B34" s="233" t="s">
        <v>7291</v>
      </c>
      <c r="C34" s="233" t="s">
        <v>7312</v>
      </c>
      <c r="D34" s="234">
        <v>112.04</v>
      </c>
      <c r="E34" s="223" t="s">
        <v>195</v>
      </c>
      <c r="F34" s="233" t="s">
        <v>224</v>
      </c>
      <c r="G34" s="233" t="s">
        <v>964</v>
      </c>
      <c r="H34" s="233" t="s">
        <v>7289</v>
      </c>
      <c r="I34" s="233" t="s">
        <v>8066</v>
      </c>
      <c r="J34" s="233" t="s">
        <v>180</v>
      </c>
      <c r="K34" s="233" t="s">
        <v>179</v>
      </c>
      <c r="L34" s="233" t="s">
        <v>178</v>
      </c>
      <c r="M34" s="233" t="s">
        <v>748</v>
      </c>
    </row>
    <row r="35" spans="1:13">
      <c r="A35" s="224">
        <v>34</v>
      </c>
      <c r="B35" s="233" t="s">
        <v>7444</v>
      </c>
      <c r="C35" s="233" t="s">
        <v>8065</v>
      </c>
      <c r="D35" s="234">
        <v>111.947148817803</v>
      </c>
      <c r="E35" s="223" t="s">
        <v>195</v>
      </c>
      <c r="F35" s="233" t="s">
        <v>224</v>
      </c>
      <c r="G35" s="233" t="s">
        <v>976</v>
      </c>
      <c r="H35" s="233" t="s">
        <v>7442</v>
      </c>
      <c r="I35" s="233" t="s">
        <v>8064</v>
      </c>
      <c r="J35" s="233" t="s">
        <v>180</v>
      </c>
      <c r="K35" s="233" t="s">
        <v>202</v>
      </c>
      <c r="L35" s="233" t="s">
        <v>178</v>
      </c>
      <c r="M35" s="233" t="s">
        <v>201</v>
      </c>
    </row>
    <row r="36" spans="1:13">
      <c r="A36" s="224">
        <v>35</v>
      </c>
      <c r="B36" s="233" t="s">
        <v>7982</v>
      </c>
      <c r="C36" s="233" t="s">
        <v>8063</v>
      </c>
      <c r="D36" s="236">
        <v>111.9166666666667</v>
      </c>
      <c r="E36" s="233" t="s">
        <v>185</v>
      </c>
      <c r="F36" s="233" t="s">
        <v>184</v>
      </c>
      <c r="G36" s="233" t="s">
        <v>183</v>
      </c>
      <c r="H36" s="233" t="s">
        <v>7980</v>
      </c>
      <c r="I36" s="233" t="s">
        <v>8062</v>
      </c>
      <c r="J36" s="233" t="s">
        <v>180</v>
      </c>
      <c r="K36" s="233" t="s">
        <v>179</v>
      </c>
      <c r="L36" s="233" t="s">
        <v>178</v>
      </c>
      <c r="M36" s="233" t="s">
        <v>177</v>
      </c>
    </row>
    <row r="37" spans="1:13">
      <c r="A37" s="224">
        <v>36</v>
      </c>
      <c r="B37" s="233" t="s">
        <v>4933</v>
      </c>
      <c r="C37" s="233" t="s">
        <v>8061</v>
      </c>
      <c r="D37" s="234">
        <v>111.811629024507</v>
      </c>
      <c r="E37" s="223" t="s">
        <v>195</v>
      </c>
      <c r="F37" s="233" t="s">
        <v>224</v>
      </c>
      <c r="G37" s="233" t="s">
        <v>2713</v>
      </c>
      <c r="H37" s="233" t="s">
        <v>4931</v>
      </c>
      <c r="I37" s="233" t="s">
        <v>8060</v>
      </c>
      <c r="J37" s="233" t="s">
        <v>180</v>
      </c>
      <c r="K37" s="233" t="s">
        <v>202</v>
      </c>
      <c r="L37" s="233" t="s">
        <v>178</v>
      </c>
      <c r="M37" s="233" t="s">
        <v>201</v>
      </c>
    </row>
    <row r="38" spans="1:13">
      <c r="A38" s="224">
        <v>37</v>
      </c>
      <c r="B38" s="233" t="s">
        <v>7142</v>
      </c>
      <c r="C38" s="233" t="s">
        <v>8059</v>
      </c>
      <c r="D38" s="234">
        <v>111.779448621554</v>
      </c>
      <c r="E38" s="223" t="s">
        <v>195</v>
      </c>
      <c r="F38" s="233" t="s">
        <v>224</v>
      </c>
      <c r="G38" s="233" t="s">
        <v>2204</v>
      </c>
      <c r="H38" s="233" t="s">
        <v>7140</v>
      </c>
      <c r="I38" s="233" t="s">
        <v>8058</v>
      </c>
      <c r="J38" s="233" t="s">
        <v>180</v>
      </c>
      <c r="K38" s="233" t="s">
        <v>202</v>
      </c>
      <c r="L38" s="233" t="s">
        <v>178</v>
      </c>
      <c r="M38" s="233" t="s">
        <v>324</v>
      </c>
    </row>
    <row r="39" spans="1:13">
      <c r="A39" s="224">
        <v>38</v>
      </c>
      <c r="B39" s="233" t="s">
        <v>7020</v>
      </c>
      <c r="C39" s="233" t="s">
        <v>8057</v>
      </c>
      <c r="D39" s="236">
        <v>111.7464114832536</v>
      </c>
      <c r="E39" s="233" t="s">
        <v>185</v>
      </c>
      <c r="F39" s="233" t="s">
        <v>184</v>
      </c>
      <c r="G39" s="233" t="s">
        <v>3342</v>
      </c>
      <c r="H39" s="233" t="s">
        <v>7018</v>
      </c>
      <c r="I39" s="233" t="s">
        <v>8056</v>
      </c>
      <c r="J39" s="233" t="s">
        <v>180</v>
      </c>
      <c r="K39" s="233" t="s">
        <v>179</v>
      </c>
      <c r="L39" s="233" t="s">
        <v>178</v>
      </c>
      <c r="M39" s="233" t="s">
        <v>4883</v>
      </c>
    </row>
    <row r="40" spans="1:13">
      <c r="A40" s="224">
        <v>39</v>
      </c>
      <c r="B40" s="233" t="s">
        <v>2706</v>
      </c>
      <c r="C40" s="233" t="s">
        <v>8055</v>
      </c>
      <c r="D40" s="234">
        <v>111.714449541284</v>
      </c>
      <c r="E40" s="223" t="s">
        <v>195</v>
      </c>
      <c r="F40" s="233" t="s">
        <v>224</v>
      </c>
      <c r="G40" s="233" t="s">
        <v>336</v>
      </c>
      <c r="H40" s="233" t="s">
        <v>2704</v>
      </c>
      <c r="I40" s="233" t="s">
        <v>8054</v>
      </c>
      <c r="J40" s="233" t="s">
        <v>180</v>
      </c>
      <c r="K40" s="233" t="s">
        <v>192</v>
      </c>
      <c r="L40" s="233" t="s">
        <v>178</v>
      </c>
      <c r="M40" s="233" t="s">
        <v>333</v>
      </c>
    </row>
    <row r="41" spans="1:13">
      <c r="A41" s="224">
        <v>40</v>
      </c>
      <c r="B41" s="233" t="s">
        <v>7244</v>
      </c>
      <c r="C41" s="233" t="s">
        <v>8053</v>
      </c>
      <c r="D41" s="234">
        <v>111.642857142857</v>
      </c>
      <c r="E41" s="223" t="s">
        <v>195</v>
      </c>
      <c r="F41" s="233" t="s">
        <v>224</v>
      </c>
      <c r="G41" s="233" t="s">
        <v>183</v>
      </c>
      <c r="H41" s="233" t="s">
        <v>7242</v>
      </c>
      <c r="I41" s="233" t="s">
        <v>8052</v>
      </c>
      <c r="J41" s="233" t="s">
        <v>180</v>
      </c>
      <c r="K41" s="233" t="s">
        <v>179</v>
      </c>
      <c r="L41" s="233" t="s">
        <v>178</v>
      </c>
      <c r="M41" s="233" t="s">
        <v>748</v>
      </c>
    </row>
    <row r="42" spans="1:13">
      <c r="A42" s="224">
        <v>41</v>
      </c>
      <c r="B42" s="233" t="s">
        <v>7991</v>
      </c>
      <c r="C42" s="233" t="s">
        <v>8051</v>
      </c>
      <c r="D42" s="234">
        <v>111.627906976744</v>
      </c>
      <c r="E42" s="223" t="s">
        <v>195</v>
      </c>
      <c r="F42" s="233" t="s">
        <v>224</v>
      </c>
      <c r="G42" s="233" t="s">
        <v>183</v>
      </c>
      <c r="H42" s="233" t="s">
        <v>7990</v>
      </c>
      <c r="I42" s="233" t="s">
        <v>8050</v>
      </c>
      <c r="J42" s="233" t="s">
        <v>180</v>
      </c>
      <c r="K42" s="233" t="s">
        <v>192</v>
      </c>
      <c r="L42" s="233" t="s">
        <v>178</v>
      </c>
      <c r="M42" s="233" t="s">
        <v>1022</v>
      </c>
    </row>
    <row r="43" spans="1:13">
      <c r="A43" s="224">
        <v>42</v>
      </c>
      <c r="B43" s="233" t="s">
        <v>8025</v>
      </c>
      <c r="C43" s="233" t="s">
        <v>8049</v>
      </c>
      <c r="D43" s="236">
        <v>111.6121495327103</v>
      </c>
      <c r="E43" s="233" t="s">
        <v>185</v>
      </c>
      <c r="F43" s="233" t="s">
        <v>184</v>
      </c>
      <c r="G43" s="233" t="s">
        <v>572</v>
      </c>
      <c r="H43" s="233" t="s">
        <v>8023</v>
      </c>
      <c r="I43" s="233" t="s">
        <v>8048</v>
      </c>
      <c r="J43" s="233" t="s">
        <v>180</v>
      </c>
      <c r="K43" s="233" t="s">
        <v>179</v>
      </c>
      <c r="L43" s="233" t="s">
        <v>178</v>
      </c>
      <c r="M43" s="233" t="s">
        <v>177</v>
      </c>
    </row>
    <row r="44" spans="1:13">
      <c r="A44" s="224">
        <v>43</v>
      </c>
      <c r="B44" s="233" t="s">
        <v>7712</v>
      </c>
      <c r="C44" s="233" t="s">
        <v>6507</v>
      </c>
      <c r="D44" s="234">
        <v>111.585365853659</v>
      </c>
      <c r="E44" s="223" t="s">
        <v>195</v>
      </c>
      <c r="F44" s="233" t="s">
        <v>224</v>
      </c>
      <c r="G44" s="233" t="s">
        <v>572</v>
      </c>
      <c r="H44" s="233" t="s">
        <v>7710</v>
      </c>
      <c r="I44" s="233" t="s">
        <v>8047</v>
      </c>
      <c r="J44" s="233" t="s">
        <v>180</v>
      </c>
      <c r="K44" s="233" t="s">
        <v>179</v>
      </c>
      <c r="L44" s="233" t="s">
        <v>178</v>
      </c>
      <c r="M44" s="233" t="s">
        <v>748</v>
      </c>
    </row>
    <row r="45" spans="1:13">
      <c r="A45" s="224">
        <v>44</v>
      </c>
      <c r="B45" s="233" t="s">
        <v>7244</v>
      </c>
      <c r="C45" s="233" t="s">
        <v>8046</v>
      </c>
      <c r="D45" s="234">
        <v>111.45948666331201</v>
      </c>
      <c r="E45" s="223" t="s">
        <v>195</v>
      </c>
      <c r="F45" s="233" t="s">
        <v>224</v>
      </c>
      <c r="G45" s="233" t="s">
        <v>183</v>
      </c>
      <c r="H45" s="233" t="s">
        <v>7242</v>
      </c>
      <c r="I45" s="233" t="s">
        <v>8045</v>
      </c>
      <c r="J45" s="233" t="s">
        <v>180</v>
      </c>
      <c r="K45" s="233" t="s">
        <v>202</v>
      </c>
      <c r="L45" s="233" t="s">
        <v>178</v>
      </c>
      <c r="M45" s="233" t="s">
        <v>201</v>
      </c>
    </row>
    <row r="46" spans="1:13">
      <c r="A46" s="224">
        <v>45</v>
      </c>
      <c r="B46" s="233" t="s">
        <v>7244</v>
      </c>
      <c r="C46" s="233" t="s">
        <v>8044</v>
      </c>
      <c r="D46" s="234">
        <v>111.437768240343</v>
      </c>
      <c r="E46" s="223" t="s">
        <v>195</v>
      </c>
      <c r="F46" s="233" t="s">
        <v>224</v>
      </c>
      <c r="G46" s="233" t="s">
        <v>183</v>
      </c>
      <c r="H46" s="233" t="s">
        <v>7242</v>
      </c>
      <c r="I46" s="233" t="s">
        <v>8043</v>
      </c>
      <c r="J46" s="233" t="s">
        <v>180</v>
      </c>
      <c r="K46" s="233" t="s">
        <v>179</v>
      </c>
      <c r="L46" s="233" t="s">
        <v>178</v>
      </c>
      <c r="M46" s="233" t="s">
        <v>748</v>
      </c>
    </row>
    <row r="47" spans="1:13">
      <c r="A47" s="224">
        <v>46</v>
      </c>
      <c r="B47" s="233" t="s">
        <v>8025</v>
      </c>
      <c r="C47" s="233" t="s">
        <v>8042</v>
      </c>
      <c r="D47" s="234">
        <v>111.37979094076699</v>
      </c>
      <c r="E47" s="223" t="s">
        <v>195</v>
      </c>
      <c r="F47" s="233" t="s">
        <v>224</v>
      </c>
      <c r="G47" s="233" t="s">
        <v>572</v>
      </c>
      <c r="H47" s="233" t="s">
        <v>8023</v>
      </c>
      <c r="I47" s="233" t="s">
        <v>8041</v>
      </c>
      <c r="J47" s="233" t="s">
        <v>180</v>
      </c>
      <c r="K47" s="233" t="s">
        <v>192</v>
      </c>
      <c r="L47" s="233" t="s">
        <v>178</v>
      </c>
      <c r="M47" s="233" t="s">
        <v>333</v>
      </c>
    </row>
    <row r="48" spans="1:13">
      <c r="A48" s="224">
        <v>47</v>
      </c>
      <c r="B48" s="233" t="s">
        <v>2706</v>
      </c>
      <c r="C48" s="233" t="s">
        <v>8040</v>
      </c>
      <c r="D48" s="234">
        <v>111.350954478708</v>
      </c>
      <c r="E48" s="223" t="s">
        <v>195</v>
      </c>
      <c r="F48" s="233" t="s">
        <v>224</v>
      </c>
      <c r="G48" s="233" t="s">
        <v>2713</v>
      </c>
      <c r="H48" s="233" t="s">
        <v>2704</v>
      </c>
      <c r="I48" s="233" t="s">
        <v>8039</v>
      </c>
      <c r="J48" s="233" t="s">
        <v>180</v>
      </c>
      <c r="K48" s="233" t="s">
        <v>179</v>
      </c>
      <c r="L48" s="233" t="s">
        <v>178</v>
      </c>
      <c r="M48" s="233" t="s">
        <v>377</v>
      </c>
    </row>
    <row r="49" spans="1:13">
      <c r="A49" s="224">
        <v>48</v>
      </c>
      <c r="B49" s="233" t="s">
        <v>6459</v>
      </c>
      <c r="C49" s="233" t="s">
        <v>8038</v>
      </c>
      <c r="D49" s="234">
        <v>111.342105263158</v>
      </c>
      <c r="E49" s="223" t="s">
        <v>195</v>
      </c>
      <c r="F49" s="233" t="s">
        <v>224</v>
      </c>
      <c r="G49" s="233" t="s">
        <v>572</v>
      </c>
      <c r="H49" s="233" t="s">
        <v>6457</v>
      </c>
      <c r="I49" s="233" t="s">
        <v>8037</v>
      </c>
      <c r="J49" s="233" t="s">
        <v>180</v>
      </c>
      <c r="K49" s="233" t="s">
        <v>179</v>
      </c>
      <c r="L49" s="233" t="s">
        <v>178</v>
      </c>
      <c r="M49" s="233" t="s">
        <v>7774</v>
      </c>
    </row>
    <row r="50" spans="1:13">
      <c r="A50" s="224">
        <v>49</v>
      </c>
      <c r="B50" s="233" t="s">
        <v>7991</v>
      </c>
      <c r="C50" s="233" t="s">
        <v>8036</v>
      </c>
      <c r="D50" s="234">
        <v>111.223404255319</v>
      </c>
      <c r="E50" s="223" t="s">
        <v>195</v>
      </c>
      <c r="F50" s="233" t="s">
        <v>224</v>
      </c>
      <c r="G50" s="233" t="s">
        <v>183</v>
      </c>
      <c r="H50" s="233" t="s">
        <v>7990</v>
      </c>
      <c r="I50" s="233" t="s">
        <v>8035</v>
      </c>
      <c r="J50" s="233" t="s">
        <v>180</v>
      </c>
      <c r="K50" s="233" t="s">
        <v>179</v>
      </c>
      <c r="L50" s="233" t="s">
        <v>178</v>
      </c>
      <c r="M50" s="233" t="s">
        <v>748</v>
      </c>
    </row>
    <row r="51" spans="1:13">
      <c r="A51" s="224">
        <v>50</v>
      </c>
      <c r="B51" s="233" t="s">
        <v>1019</v>
      </c>
      <c r="C51" s="233" t="s">
        <v>8034</v>
      </c>
      <c r="D51" s="234">
        <v>111.146341463415</v>
      </c>
      <c r="E51" s="223" t="s">
        <v>195</v>
      </c>
      <c r="F51" s="233" t="s">
        <v>224</v>
      </c>
      <c r="G51" s="233" t="s">
        <v>1017</v>
      </c>
      <c r="H51" s="233" t="s">
        <v>1016</v>
      </c>
      <c r="I51" s="233" t="s">
        <v>8033</v>
      </c>
      <c r="J51" s="233" t="s">
        <v>180</v>
      </c>
      <c r="K51" s="233" t="s">
        <v>202</v>
      </c>
      <c r="L51" s="233" t="s">
        <v>178</v>
      </c>
      <c r="M51" s="233" t="s">
        <v>201</v>
      </c>
    </row>
    <row r="52" spans="1:13">
      <c r="A52" s="224">
        <v>51</v>
      </c>
      <c r="B52" s="233" t="s">
        <v>6170</v>
      </c>
      <c r="C52" s="233" t="s">
        <v>8032</v>
      </c>
      <c r="D52" s="236">
        <v>111.1363636363636</v>
      </c>
      <c r="E52" s="233" t="s">
        <v>185</v>
      </c>
      <c r="F52" s="233" t="s">
        <v>184</v>
      </c>
      <c r="G52" s="233" t="s">
        <v>2465</v>
      </c>
      <c r="H52" s="233" t="s">
        <v>6168</v>
      </c>
      <c r="I52" s="233" t="s">
        <v>8031</v>
      </c>
      <c r="J52" s="233" t="s">
        <v>180</v>
      </c>
      <c r="K52" s="233" t="s">
        <v>179</v>
      </c>
      <c r="L52" s="233" t="s">
        <v>178</v>
      </c>
      <c r="M52" s="233" t="s">
        <v>177</v>
      </c>
    </row>
    <row r="53" spans="1:13">
      <c r="A53" s="224">
        <v>52</v>
      </c>
      <c r="B53" s="233" t="s">
        <v>4635</v>
      </c>
      <c r="C53" s="233" t="s">
        <v>6514</v>
      </c>
      <c r="D53" s="234">
        <v>111.128205128205</v>
      </c>
      <c r="E53" s="223" t="s">
        <v>195</v>
      </c>
      <c r="F53" s="233" t="s">
        <v>224</v>
      </c>
      <c r="G53" s="233" t="s">
        <v>3069</v>
      </c>
      <c r="H53" s="233" t="s">
        <v>5754</v>
      </c>
      <c r="I53" s="233" t="s">
        <v>8030</v>
      </c>
      <c r="J53" s="233" t="s">
        <v>180</v>
      </c>
      <c r="K53" s="233" t="s">
        <v>202</v>
      </c>
      <c r="L53" s="233" t="s">
        <v>178</v>
      </c>
      <c r="M53" s="233" t="s">
        <v>201</v>
      </c>
    </row>
    <row r="54" spans="1:13">
      <c r="A54" s="224">
        <v>53</v>
      </c>
      <c r="B54" s="233" t="s">
        <v>7011</v>
      </c>
      <c r="C54" s="233" t="s">
        <v>8029</v>
      </c>
      <c r="D54" s="234">
        <v>111.11361079865</v>
      </c>
      <c r="E54" s="223" t="s">
        <v>195</v>
      </c>
      <c r="F54" s="233" t="s">
        <v>224</v>
      </c>
      <c r="G54" s="233" t="s">
        <v>183</v>
      </c>
      <c r="H54" s="233" t="s">
        <v>7010</v>
      </c>
      <c r="I54" s="233" t="s">
        <v>8028</v>
      </c>
      <c r="J54" s="233" t="s">
        <v>180</v>
      </c>
      <c r="K54" s="233" t="s">
        <v>179</v>
      </c>
      <c r="L54" s="233" t="s">
        <v>178</v>
      </c>
      <c r="M54" s="233" t="s">
        <v>529</v>
      </c>
    </row>
    <row r="55" spans="1:13">
      <c r="A55" s="224">
        <v>54</v>
      </c>
      <c r="B55" s="233" t="s">
        <v>5365</v>
      </c>
      <c r="C55" s="233" t="s">
        <v>8027</v>
      </c>
      <c r="D55" s="234">
        <v>111.104651162791</v>
      </c>
      <c r="E55" s="223" t="s">
        <v>195</v>
      </c>
      <c r="F55" s="233" t="s">
        <v>224</v>
      </c>
      <c r="G55" s="233" t="s">
        <v>938</v>
      </c>
      <c r="H55" s="233" t="s">
        <v>5363</v>
      </c>
      <c r="I55" s="233" t="s">
        <v>8026</v>
      </c>
      <c r="J55" s="233" t="s">
        <v>180</v>
      </c>
      <c r="K55" s="233" t="s">
        <v>179</v>
      </c>
      <c r="L55" s="233" t="s">
        <v>178</v>
      </c>
      <c r="M55" s="233" t="s">
        <v>748</v>
      </c>
    </row>
    <row r="56" spans="1:13">
      <c r="A56" s="224">
        <v>55</v>
      </c>
      <c r="B56" s="233" t="s">
        <v>8025</v>
      </c>
      <c r="C56" s="233" t="s">
        <v>8024</v>
      </c>
      <c r="D56" s="234">
        <v>111.08823529411799</v>
      </c>
      <c r="E56" s="223" t="s">
        <v>195</v>
      </c>
      <c r="F56" s="233" t="s">
        <v>224</v>
      </c>
      <c r="G56" s="233" t="s">
        <v>572</v>
      </c>
      <c r="H56" s="233" t="s">
        <v>8023</v>
      </c>
      <c r="I56" s="233" t="s">
        <v>8022</v>
      </c>
      <c r="J56" s="233" t="s">
        <v>180</v>
      </c>
      <c r="K56" s="233" t="s">
        <v>179</v>
      </c>
      <c r="L56" s="233" t="s">
        <v>178</v>
      </c>
      <c r="M56" s="233" t="s">
        <v>2175</v>
      </c>
    </row>
    <row r="57" spans="1:13">
      <c r="A57" s="224">
        <v>56</v>
      </c>
      <c r="B57" s="233" t="s">
        <v>2706</v>
      </c>
      <c r="C57" s="233" t="s">
        <v>8021</v>
      </c>
      <c r="D57" s="234">
        <v>111.073913043478</v>
      </c>
      <c r="E57" s="223" t="s">
        <v>195</v>
      </c>
      <c r="F57" s="233" t="s">
        <v>224</v>
      </c>
      <c r="G57" s="233" t="s">
        <v>336</v>
      </c>
      <c r="H57" s="233" t="s">
        <v>2704</v>
      </c>
      <c r="I57" s="233" t="s">
        <v>8020</v>
      </c>
      <c r="J57" s="233" t="s">
        <v>180</v>
      </c>
      <c r="K57" s="233" t="s">
        <v>202</v>
      </c>
      <c r="L57" s="233" t="s">
        <v>178</v>
      </c>
      <c r="M57" s="233" t="s">
        <v>201</v>
      </c>
    </row>
    <row r="58" spans="1:13">
      <c r="A58" s="224">
        <v>57</v>
      </c>
      <c r="B58" s="233" t="s">
        <v>7800</v>
      </c>
      <c r="C58" s="233" t="s">
        <v>8019</v>
      </c>
      <c r="D58" s="234">
        <v>111.04523227383901</v>
      </c>
      <c r="E58" s="223" t="s">
        <v>195</v>
      </c>
      <c r="F58" s="233" t="s">
        <v>224</v>
      </c>
      <c r="G58" s="233" t="s">
        <v>3342</v>
      </c>
      <c r="H58" s="233" t="s">
        <v>7798</v>
      </c>
      <c r="I58" s="233" t="s">
        <v>8018</v>
      </c>
      <c r="J58" s="233" t="s">
        <v>180</v>
      </c>
      <c r="K58" s="233" t="s">
        <v>179</v>
      </c>
      <c r="L58" s="233" t="s">
        <v>178</v>
      </c>
      <c r="M58" s="233" t="s">
        <v>8017</v>
      </c>
    </row>
    <row r="59" spans="1:13">
      <c r="A59" s="224">
        <v>57</v>
      </c>
      <c r="B59" s="233" t="s">
        <v>7800</v>
      </c>
      <c r="C59" s="233" t="s">
        <v>8016</v>
      </c>
      <c r="D59" s="234">
        <v>111.04523227383901</v>
      </c>
      <c r="E59" s="233" t="s">
        <v>185</v>
      </c>
      <c r="F59" s="233" t="s">
        <v>184</v>
      </c>
      <c r="G59" s="233" t="s">
        <v>3342</v>
      </c>
      <c r="H59" s="233" t="s">
        <v>7798</v>
      </c>
      <c r="I59" s="233" t="s">
        <v>8015</v>
      </c>
      <c r="J59" s="233" t="s">
        <v>180</v>
      </c>
      <c r="K59" s="233" t="s">
        <v>179</v>
      </c>
      <c r="L59" s="233" t="s">
        <v>178</v>
      </c>
      <c r="M59" s="233" t="s">
        <v>188</v>
      </c>
    </row>
    <row r="60" spans="1:13">
      <c r="A60" s="224">
        <v>59</v>
      </c>
      <c r="B60" s="233" t="s">
        <v>7205</v>
      </c>
      <c r="C60" s="233" t="s">
        <v>8014</v>
      </c>
      <c r="D60" s="234">
        <v>111</v>
      </c>
      <c r="E60" s="223" t="s">
        <v>195</v>
      </c>
      <c r="F60" s="233" t="s">
        <v>224</v>
      </c>
      <c r="G60" s="233" t="s">
        <v>2332</v>
      </c>
      <c r="H60" s="233" t="s">
        <v>7203</v>
      </c>
      <c r="I60" s="233" t="s">
        <v>8013</v>
      </c>
      <c r="J60" s="233" t="s">
        <v>180</v>
      </c>
      <c r="K60" s="233" t="s">
        <v>202</v>
      </c>
      <c r="L60" s="233" t="s">
        <v>178</v>
      </c>
      <c r="M60" s="233" t="s">
        <v>201</v>
      </c>
    </row>
    <row r="61" spans="1:13">
      <c r="A61" s="224">
        <v>60</v>
      </c>
      <c r="B61" s="233" t="s">
        <v>2706</v>
      </c>
      <c r="C61" s="233" t="s">
        <v>8012</v>
      </c>
      <c r="D61" s="234">
        <v>110.855784469097</v>
      </c>
      <c r="E61" s="223" t="s">
        <v>195</v>
      </c>
      <c r="F61" s="233" t="s">
        <v>224</v>
      </c>
      <c r="G61" s="233" t="s">
        <v>336</v>
      </c>
      <c r="H61" s="233" t="s">
        <v>2704</v>
      </c>
      <c r="I61" s="233" t="s">
        <v>8011</v>
      </c>
      <c r="J61" s="233" t="s">
        <v>180</v>
      </c>
      <c r="K61" s="233" t="s">
        <v>179</v>
      </c>
      <c r="L61" s="233" t="s">
        <v>178</v>
      </c>
      <c r="M61" s="233" t="s">
        <v>341</v>
      </c>
    </row>
    <row r="62" spans="1:13">
      <c r="A62" s="224">
        <v>61</v>
      </c>
      <c r="B62" s="233" t="s">
        <v>2706</v>
      </c>
      <c r="C62" s="233" t="s">
        <v>8010</v>
      </c>
      <c r="D62" s="234">
        <v>110.836949783013</v>
      </c>
      <c r="E62" s="223" t="s">
        <v>195</v>
      </c>
      <c r="F62" s="233" t="s">
        <v>224</v>
      </c>
      <c r="G62" s="233" t="s">
        <v>2713</v>
      </c>
      <c r="H62" s="233" t="s">
        <v>2704</v>
      </c>
      <c r="I62" s="233" t="s">
        <v>8009</v>
      </c>
      <c r="J62" s="233" t="s">
        <v>180</v>
      </c>
      <c r="K62" s="233" t="s">
        <v>192</v>
      </c>
      <c r="L62" s="233" t="s">
        <v>178</v>
      </c>
      <c r="M62" s="233" t="s">
        <v>333</v>
      </c>
    </row>
    <row r="63" spans="1:13">
      <c r="A63" s="224">
        <v>62</v>
      </c>
      <c r="B63" s="233" t="s">
        <v>5627</v>
      </c>
      <c r="C63" s="233" t="s">
        <v>1200</v>
      </c>
      <c r="D63" s="234">
        <v>110.825688073395</v>
      </c>
      <c r="E63" s="223" t="s">
        <v>195</v>
      </c>
      <c r="F63" s="233" t="s">
        <v>224</v>
      </c>
      <c r="G63" s="233" t="s">
        <v>968</v>
      </c>
      <c r="H63" s="233" t="s">
        <v>5626</v>
      </c>
      <c r="I63" s="233" t="s">
        <v>8008</v>
      </c>
      <c r="J63" s="233" t="s">
        <v>180</v>
      </c>
      <c r="K63" s="233" t="s">
        <v>179</v>
      </c>
      <c r="L63" s="233" t="s">
        <v>178</v>
      </c>
      <c r="M63" s="233" t="s">
        <v>1910</v>
      </c>
    </row>
    <row r="64" spans="1:13">
      <c r="A64" s="224">
        <v>63</v>
      </c>
      <c r="B64" s="233" t="s">
        <v>5948</v>
      </c>
      <c r="C64" s="233" t="s">
        <v>8007</v>
      </c>
      <c r="D64" s="234">
        <v>110.78651685393299</v>
      </c>
      <c r="E64" s="223" t="s">
        <v>195</v>
      </c>
      <c r="F64" s="233" t="s">
        <v>224</v>
      </c>
      <c r="G64" s="233" t="s">
        <v>938</v>
      </c>
      <c r="H64" s="233" t="s">
        <v>5946</v>
      </c>
      <c r="I64" s="233" t="s">
        <v>8006</v>
      </c>
      <c r="J64" s="233" t="s">
        <v>180</v>
      </c>
      <c r="K64" s="233" t="s">
        <v>179</v>
      </c>
      <c r="L64" s="233" t="s">
        <v>178</v>
      </c>
      <c r="M64" s="233" t="s">
        <v>748</v>
      </c>
    </row>
    <row r="65" spans="1:13">
      <c r="A65" s="224">
        <v>64</v>
      </c>
      <c r="B65" s="233" t="s">
        <v>7353</v>
      </c>
      <c r="C65" s="233" t="s">
        <v>8005</v>
      </c>
      <c r="D65" s="236">
        <v>110.7848837209302</v>
      </c>
      <c r="E65" s="233" t="s">
        <v>185</v>
      </c>
      <c r="F65" s="233" t="s">
        <v>184</v>
      </c>
      <c r="G65" s="233" t="s">
        <v>1076</v>
      </c>
      <c r="H65" s="233" t="s">
        <v>7351</v>
      </c>
      <c r="I65" s="233" t="s">
        <v>8004</v>
      </c>
      <c r="J65" s="233" t="s">
        <v>180</v>
      </c>
      <c r="K65" s="233" t="s">
        <v>179</v>
      </c>
      <c r="L65" s="233" t="s">
        <v>178</v>
      </c>
      <c r="M65" s="233" t="s">
        <v>177</v>
      </c>
    </row>
    <row r="66" spans="1:13">
      <c r="A66" s="224">
        <v>65</v>
      </c>
      <c r="B66" s="233" t="s">
        <v>7150</v>
      </c>
      <c r="C66" s="233" t="s">
        <v>8003</v>
      </c>
      <c r="D66" s="234">
        <v>110.769230769231</v>
      </c>
      <c r="E66" s="223" t="s">
        <v>195</v>
      </c>
      <c r="F66" s="233" t="s">
        <v>224</v>
      </c>
      <c r="G66" s="233" t="s">
        <v>1093</v>
      </c>
      <c r="H66" s="233" t="s">
        <v>7148</v>
      </c>
      <c r="I66" s="233" t="s">
        <v>8002</v>
      </c>
      <c r="J66" s="233" t="s">
        <v>180</v>
      </c>
      <c r="K66" s="233" t="s">
        <v>179</v>
      </c>
      <c r="L66" s="233" t="s">
        <v>178</v>
      </c>
      <c r="M66" s="233" t="s">
        <v>1401</v>
      </c>
    </row>
    <row r="67" spans="1:13">
      <c r="A67" s="224">
        <v>66</v>
      </c>
      <c r="B67" s="233" t="s">
        <v>7982</v>
      </c>
      <c r="C67" s="233" t="s">
        <v>8001</v>
      </c>
      <c r="D67" s="234">
        <v>110.76048951049</v>
      </c>
      <c r="E67" s="223" t="s">
        <v>195</v>
      </c>
      <c r="F67" s="233" t="s">
        <v>224</v>
      </c>
      <c r="G67" s="233" t="s">
        <v>183</v>
      </c>
      <c r="H67" s="233" t="s">
        <v>7980</v>
      </c>
      <c r="I67" s="233" t="s">
        <v>8000</v>
      </c>
      <c r="J67" s="233" t="s">
        <v>180</v>
      </c>
      <c r="K67" s="233" t="s">
        <v>192</v>
      </c>
      <c r="L67" s="233" t="s">
        <v>178</v>
      </c>
      <c r="M67" s="233" t="s">
        <v>333</v>
      </c>
    </row>
    <row r="68" spans="1:13">
      <c r="A68" s="224">
        <v>67</v>
      </c>
      <c r="B68" s="233" t="s">
        <v>5147</v>
      </c>
      <c r="C68" s="233" t="s">
        <v>7999</v>
      </c>
      <c r="D68" s="234">
        <v>110.747282608696</v>
      </c>
      <c r="E68" s="223" t="s">
        <v>195</v>
      </c>
      <c r="F68" s="233" t="s">
        <v>224</v>
      </c>
      <c r="G68" s="233" t="s">
        <v>336</v>
      </c>
      <c r="H68" s="233" t="s">
        <v>5145</v>
      </c>
      <c r="I68" s="233" t="s">
        <v>7998</v>
      </c>
      <c r="J68" s="233" t="s">
        <v>180</v>
      </c>
      <c r="K68" s="233" t="s">
        <v>202</v>
      </c>
      <c r="L68" s="233" t="s">
        <v>178</v>
      </c>
      <c r="M68" s="233" t="s">
        <v>201</v>
      </c>
    </row>
    <row r="69" spans="1:13">
      <c r="A69" s="224">
        <v>68</v>
      </c>
      <c r="B69" s="233" t="s">
        <v>4094</v>
      </c>
      <c r="C69" s="233" t="s">
        <v>7997</v>
      </c>
      <c r="D69" s="234">
        <v>110.719696969697</v>
      </c>
      <c r="E69" s="223" t="s">
        <v>195</v>
      </c>
      <c r="F69" s="233" t="s">
        <v>224</v>
      </c>
      <c r="G69" s="233" t="s">
        <v>336</v>
      </c>
      <c r="H69" s="233" t="s">
        <v>4092</v>
      </c>
      <c r="I69" s="233" t="s">
        <v>7996</v>
      </c>
      <c r="J69" s="233" t="s">
        <v>180</v>
      </c>
      <c r="K69" s="233" t="s">
        <v>202</v>
      </c>
      <c r="L69" s="233" t="s">
        <v>178</v>
      </c>
      <c r="M69" s="233" t="s">
        <v>201</v>
      </c>
    </row>
    <row r="70" spans="1:13">
      <c r="A70" s="224">
        <v>69</v>
      </c>
      <c r="B70" s="233" t="s">
        <v>4094</v>
      </c>
      <c r="C70" s="233" t="s">
        <v>7995</v>
      </c>
      <c r="D70" s="234">
        <v>110.71428571428601</v>
      </c>
      <c r="E70" s="223" t="s">
        <v>195</v>
      </c>
      <c r="F70" s="233" t="s">
        <v>224</v>
      </c>
      <c r="G70" s="233" t="s">
        <v>336</v>
      </c>
      <c r="H70" s="233" t="s">
        <v>4092</v>
      </c>
      <c r="I70" s="233" t="s">
        <v>7994</v>
      </c>
      <c r="J70" s="233" t="s">
        <v>180</v>
      </c>
      <c r="K70" s="233" t="s">
        <v>179</v>
      </c>
      <c r="L70" s="233" t="s">
        <v>178</v>
      </c>
      <c r="M70" s="233" t="s">
        <v>529</v>
      </c>
    </row>
    <row r="71" spans="1:13">
      <c r="A71" s="224">
        <v>70</v>
      </c>
      <c r="B71" s="233" t="s">
        <v>6508</v>
      </c>
      <c r="C71" s="233" t="s">
        <v>7993</v>
      </c>
      <c r="D71" s="234">
        <v>110.651041666667</v>
      </c>
      <c r="E71" s="223" t="s">
        <v>195</v>
      </c>
      <c r="F71" s="233" t="s">
        <v>224</v>
      </c>
      <c r="G71" s="233" t="s">
        <v>572</v>
      </c>
      <c r="H71" s="233" t="s">
        <v>6506</v>
      </c>
      <c r="I71" s="233" t="s">
        <v>7992</v>
      </c>
      <c r="J71" s="233" t="s">
        <v>180</v>
      </c>
      <c r="K71" s="233" t="s">
        <v>179</v>
      </c>
      <c r="L71" s="233" t="s">
        <v>178</v>
      </c>
      <c r="M71" s="233" t="s">
        <v>748</v>
      </c>
    </row>
    <row r="72" spans="1:13">
      <c r="A72" s="224">
        <v>71</v>
      </c>
      <c r="B72" s="233" t="s">
        <v>7991</v>
      </c>
      <c r="C72" s="233" t="s">
        <v>5256</v>
      </c>
      <c r="D72" s="234">
        <v>110.625</v>
      </c>
      <c r="E72" s="223" t="s">
        <v>195</v>
      </c>
      <c r="F72" s="233" t="s">
        <v>224</v>
      </c>
      <c r="G72" s="233" t="s">
        <v>183</v>
      </c>
      <c r="H72" s="233" t="s">
        <v>7990</v>
      </c>
      <c r="I72" s="233" t="s">
        <v>7989</v>
      </c>
      <c r="J72" s="233" t="s">
        <v>180</v>
      </c>
      <c r="K72" s="233" t="s">
        <v>179</v>
      </c>
      <c r="L72" s="233" t="s">
        <v>178</v>
      </c>
      <c r="M72" s="233" t="s">
        <v>748</v>
      </c>
    </row>
    <row r="73" spans="1:13">
      <c r="A73" s="224">
        <v>72</v>
      </c>
      <c r="B73" s="233" t="s">
        <v>7800</v>
      </c>
      <c r="C73" s="233" t="s">
        <v>7988</v>
      </c>
      <c r="D73" s="234">
        <v>110.616500453309</v>
      </c>
      <c r="E73" s="223" t="s">
        <v>195</v>
      </c>
      <c r="F73" s="233" t="s">
        <v>224</v>
      </c>
      <c r="G73" s="233" t="s">
        <v>3342</v>
      </c>
      <c r="H73" s="233" t="s">
        <v>7798</v>
      </c>
      <c r="I73" s="233" t="s">
        <v>7987</v>
      </c>
      <c r="J73" s="233" t="s">
        <v>180</v>
      </c>
      <c r="K73" s="233" t="s">
        <v>192</v>
      </c>
      <c r="L73" s="233" t="s">
        <v>178</v>
      </c>
      <c r="M73" s="233" t="s">
        <v>6009</v>
      </c>
    </row>
    <row r="74" spans="1:13">
      <c r="A74" s="224">
        <v>73</v>
      </c>
      <c r="B74" s="233" t="s">
        <v>7670</v>
      </c>
      <c r="C74" s="233" t="s">
        <v>7986</v>
      </c>
      <c r="D74" s="234">
        <v>110.611111111111</v>
      </c>
      <c r="E74" s="223" t="s">
        <v>195</v>
      </c>
      <c r="F74" s="233" t="s">
        <v>224</v>
      </c>
      <c r="G74" s="233" t="s">
        <v>572</v>
      </c>
      <c r="H74" s="233" t="s">
        <v>7668</v>
      </c>
      <c r="I74" s="233" t="s">
        <v>7985</v>
      </c>
      <c r="J74" s="233" t="s">
        <v>180</v>
      </c>
      <c r="K74" s="233" t="s">
        <v>202</v>
      </c>
      <c r="L74" s="233" t="s">
        <v>178</v>
      </c>
      <c r="M74" s="233" t="s">
        <v>201</v>
      </c>
    </row>
    <row r="75" spans="1:13">
      <c r="A75" s="224">
        <v>74</v>
      </c>
      <c r="B75" s="233" t="s">
        <v>6761</v>
      </c>
      <c r="C75" s="233" t="s">
        <v>7984</v>
      </c>
      <c r="D75" s="234">
        <v>110.58139534883701</v>
      </c>
      <c r="E75" s="223" t="s">
        <v>195</v>
      </c>
      <c r="F75" s="233" t="s">
        <v>224</v>
      </c>
      <c r="G75" s="233" t="s">
        <v>572</v>
      </c>
      <c r="H75" s="233" t="s">
        <v>6760</v>
      </c>
      <c r="I75" s="233" t="s">
        <v>7983</v>
      </c>
      <c r="J75" s="233" t="s">
        <v>180</v>
      </c>
      <c r="K75" s="233" t="s">
        <v>179</v>
      </c>
      <c r="L75" s="233" t="s">
        <v>178</v>
      </c>
      <c r="M75" s="233" t="s">
        <v>1241</v>
      </c>
    </row>
    <row r="76" spans="1:13">
      <c r="A76" s="224">
        <v>75</v>
      </c>
      <c r="B76" s="233" t="s">
        <v>7982</v>
      </c>
      <c r="C76" s="233" t="s">
        <v>7981</v>
      </c>
      <c r="D76" s="234">
        <v>110.56399132321</v>
      </c>
      <c r="E76" s="223" t="s">
        <v>195</v>
      </c>
      <c r="F76" s="233" t="s">
        <v>224</v>
      </c>
      <c r="G76" s="233" t="s">
        <v>183</v>
      </c>
      <c r="H76" s="233" t="s">
        <v>7980</v>
      </c>
      <c r="I76" s="233" t="s">
        <v>7979</v>
      </c>
      <c r="J76" s="233" t="s">
        <v>180</v>
      </c>
      <c r="K76" s="233" t="s">
        <v>179</v>
      </c>
      <c r="L76" s="233" t="s">
        <v>178</v>
      </c>
      <c r="M76" s="233" t="s">
        <v>2175</v>
      </c>
    </row>
    <row r="77" spans="1:13">
      <c r="A77" s="224">
        <v>76</v>
      </c>
      <c r="B77" s="233" t="s">
        <v>7562</v>
      </c>
      <c r="C77" s="233" t="s">
        <v>7978</v>
      </c>
      <c r="D77" s="234">
        <v>110.51376146789001</v>
      </c>
      <c r="E77" s="223" t="s">
        <v>195</v>
      </c>
      <c r="F77" s="233" t="s">
        <v>224</v>
      </c>
      <c r="G77" s="233" t="s">
        <v>572</v>
      </c>
      <c r="H77" s="233" t="s">
        <v>7560</v>
      </c>
      <c r="I77" s="233" t="s">
        <v>7977</v>
      </c>
      <c r="J77" s="233" t="s">
        <v>180</v>
      </c>
      <c r="K77" s="233" t="s">
        <v>202</v>
      </c>
      <c r="L77" s="233" t="s">
        <v>178</v>
      </c>
      <c r="M77" s="233" t="s">
        <v>2372</v>
      </c>
    </row>
    <row r="78" spans="1:13">
      <c r="A78" s="224">
        <v>77</v>
      </c>
      <c r="B78" s="233" t="s">
        <v>2799</v>
      </c>
      <c r="C78" s="233" t="s">
        <v>7976</v>
      </c>
      <c r="D78" s="236">
        <v>110.5</v>
      </c>
      <c r="E78" s="233" t="s">
        <v>185</v>
      </c>
      <c r="F78" s="233" t="s">
        <v>184</v>
      </c>
      <c r="G78" s="233" t="s">
        <v>1405</v>
      </c>
      <c r="H78" s="233" t="s">
        <v>2797</v>
      </c>
      <c r="I78" s="233" t="s">
        <v>7975</v>
      </c>
      <c r="J78" s="233" t="s">
        <v>180</v>
      </c>
      <c r="K78" s="233" t="s">
        <v>179</v>
      </c>
      <c r="L78" s="233" t="s">
        <v>178</v>
      </c>
      <c r="M78" s="233" t="s">
        <v>318</v>
      </c>
    </row>
    <row r="79" spans="1:13">
      <c r="A79" s="224">
        <v>78</v>
      </c>
      <c r="B79" s="233" t="s">
        <v>6726</v>
      </c>
      <c r="C79" s="233" t="s">
        <v>7974</v>
      </c>
      <c r="D79" s="234">
        <v>110.493150684932</v>
      </c>
      <c r="E79" s="223" t="s">
        <v>195</v>
      </c>
      <c r="F79" s="233" t="s">
        <v>224</v>
      </c>
      <c r="G79" s="233" t="s">
        <v>3833</v>
      </c>
      <c r="H79" s="233" t="s">
        <v>6724</v>
      </c>
      <c r="I79" s="233" t="s">
        <v>7973</v>
      </c>
      <c r="J79" s="233" t="s">
        <v>180</v>
      </c>
      <c r="K79" s="233" t="s">
        <v>202</v>
      </c>
      <c r="L79" s="233" t="s">
        <v>178</v>
      </c>
      <c r="M79" s="233" t="s">
        <v>201</v>
      </c>
    </row>
    <row r="80" spans="1:13">
      <c r="A80" s="224">
        <v>79</v>
      </c>
      <c r="B80" s="233" t="s">
        <v>5982</v>
      </c>
      <c r="C80" s="233" t="s">
        <v>7972</v>
      </c>
      <c r="D80" s="234">
        <v>110.4914004914</v>
      </c>
      <c r="E80" s="223" t="s">
        <v>195</v>
      </c>
      <c r="F80" s="233" t="s">
        <v>224</v>
      </c>
      <c r="G80" s="233" t="s">
        <v>3342</v>
      </c>
      <c r="H80" s="233" t="s">
        <v>5981</v>
      </c>
      <c r="I80" s="233" t="s">
        <v>7971</v>
      </c>
      <c r="J80" s="233" t="s">
        <v>180</v>
      </c>
      <c r="K80" s="233" t="s">
        <v>179</v>
      </c>
      <c r="L80" s="233" t="s">
        <v>178</v>
      </c>
      <c r="M80" s="233" t="s">
        <v>748</v>
      </c>
    </row>
    <row r="81" spans="1:13">
      <c r="A81" s="224">
        <v>80</v>
      </c>
      <c r="B81" s="233" t="s">
        <v>7363</v>
      </c>
      <c r="C81" s="233" t="s">
        <v>7970</v>
      </c>
      <c r="D81" s="234">
        <v>110.487394957983</v>
      </c>
      <c r="E81" s="223" t="s">
        <v>195</v>
      </c>
      <c r="F81" s="233" t="s">
        <v>224</v>
      </c>
      <c r="G81" s="233" t="s">
        <v>938</v>
      </c>
      <c r="H81" s="233" t="s">
        <v>7361</v>
      </c>
      <c r="I81" s="233" t="s">
        <v>7969</v>
      </c>
      <c r="J81" s="233" t="s">
        <v>180</v>
      </c>
      <c r="K81" s="233" t="s">
        <v>202</v>
      </c>
      <c r="L81" s="233" t="s">
        <v>178</v>
      </c>
      <c r="M81" s="233" t="s">
        <v>201</v>
      </c>
    </row>
    <row r="82" spans="1:13">
      <c r="A82" s="224">
        <v>81</v>
      </c>
      <c r="B82" s="233" t="s">
        <v>7584</v>
      </c>
      <c r="C82" s="233" t="s">
        <v>7968</v>
      </c>
      <c r="D82" s="234">
        <v>110.487012987013</v>
      </c>
      <c r="E82" s="223" t="s">
        <v>195</v>
      </c>
      <c r="F82" s="233" t="s">
        <v>224</v>
      </c>
      <c r="G82" s="233" t="s">
        <v>2723</v>
      </c>
      <c r="H82" s="233" t="s">
        <v>7582</v>
      </c>
      <c r="I82" s="233" t="s">
        <v>7967</v>
      </c>
      <c r="J82" s="233" t="s">
        <v>180</v>
      </c>
      <c r="K82" s="233" t="s">
        <v>179</v>
      </c>
      <c r="L82" s="233" t="s">
        <v>178</v>
      </c>
      <c r="M82" s="233" t="s">
        <v>1241</v>
      </c>
    </row>
    <row r="83" spans="1:13">
      <c r="A83" s="224">
        <v>82</v>
      </c>
      <c r="B83" s="233" t="s">
        <v>6761</v>
      </c>
      <c r="C83" s="233" t="s">
        <v>7966</v>
      </c>
      <c r="D83" s="234">
        <v>110.469613259669</v>
      </c>
      <c r="E83" s="223" t="s">
        <v>195</v>
      </c>
      <c r="F83" s="233" t="s">
        <v>224</v>
      </c>
      <c r="G83" s="233" t="s">
        <v>572</v>
      </c>
      <c r="H83" s="233" t="s">
        <v>6760</v>
      </c>
      <c r="I83" s="233" t="s">
        <v>7965</v>
      </c>
      <c r="J83" s="233" t="s">
        <v>180</v>
      </c>
      <c r="K83" s="233" t="s">
        <v>202</v>
      </c>
      <c r="L83" s="233" t="s">
        <v>178</v>
      </c>
      <c r="M83" s="233" t="s">
        <v>201</v>
      </c>
    </row>
    <row r="84" spans="1:13">
      <c r="A84" s="224">
        <v>83</v>
      </c>
      <c r="B84" s="233" t="s">
        <v>7857</v>
      </c>
      <c r="C84" s="233" t="s">
        <v>7964</v>
      </c>
      <c r="D84" s="234">
        <v>110.453834115806</v>
      </c>
      <c r="E84" s="223" t="s">
        <v>195</v>
      </c>
      <c r="F84" s="233" t="s">
        <v>224</v>
      </c>
      <c r="G84" s="233" t="s">
        <v>3272</v>
      </c>
      <c r="H84" s="233" t="s">
        <v>7855</v>
      </c>
      <c r="I84" s="233" t="s">
        <v>7963</v>
      </c>
      <c r="J84" s="233" t="s">
        <v>180</v>
      </c>
      <c r="K84" s="233" t="s">
        <v>202</v>
      </c>
      <c r="L84" s="233" t="s">
        <v>178</v>
      </c>
      <c r="M84" s="233" t="s">
        <v>324</v>
      </c>
    </row>
    <row r="85" spans="1:13">
      <c r="A85" s="224">
        <v>84</v>
      </c>
      <c r="B85" s="233" t="s">
        <v>7888</v>
      </c>
      <c r="C85" s="233" t="s">
        <v>7962</v>
      </c>
      <c r="D85" s="234">
        <v>110.45123726346399</v>
      </c>
      <c r="E85" s="223" t="s">
        <v>195</v>
      </c>
      <c r="F85" s="233" t="s">
        <v>224</v>
      </c>
      <c r="G85" s="233" t="s">
        <v>210</v>
      </c>
      <c r="H85" s="233" t="s">
        <v>7886</v>
      </c>
      <c r="I85" s="233" t="s">
        <v>7961</v>
      </c>
      <c r="J85" s="233" t="s">
        <v>180</v>
      </c>
      <c r="K85" s="233" t="s">
        <v>179</v>
      </c>
      <c r="L85" s="233" t="s">
        <v>178</v>
      </c>
      <c r="M85" s="233" t="s">
        <v>529</v>
      </c>
    </row>
    <row r="86" spans="1:13">
      <c r="A86" s="224">
        <v>85</v>
      </c>
      <c r="B86" s="233" t="s">
        <v>7960</v>
      </c>
      <c r="C86" s="233" t="s">
        <v>7959</v>
      </c>
      <c r="D86" s="234">
        <v>110.44568245125301</v>
      </c>
      <c r="E86" s="223" t="s">
        <v>195</v>
      </c>
      <c r="F86" s="233" t="s">
        <v>224</v>
      </c>
      <c r="G86" s="233" t="s">
        <v>183</v>
      </c>
      <c r="H86" s="233" t="s">
        <v>7958</v>
      </c>
      <c r="I86" s="233" t="s">
        <v>7957</v>
      </c>
      <c r="J86" s="233" t="s">
        <v>180</v>
      </c>
      <c r="K86" s="233" t="s">
        <v>192</v>
      </c>
      <c r="L86" s="233" t="s">
        <v>178</v>
      </c>
      <c r="M86" s="233" t="s">
        <v>1022</v>
      </c>
    </row>
    <row r="87" spans="1:13">
      <c r="A87" s="224">
        <v>86</v>
      </c>
      <c r="B87" s="233" t="s">
        <v>5982</v>
      </c>
      <c r="C87" s="233" t="s">
        <v>7956</v>
      </c>
      <c r="D87" s="234">
        <v>110.36184210526299</v>
      </c>
      <c r="E87" s="223" t="s">
        <v>195</v>
      </c>
      <c r="F87" s="233" t="s">
        <v>224</v>
      </c>
      <c r="G87" s="233" t="s">
        <v>3342</v>
      </c>
      <c r="H87" s="233" t="s">
        <v>5981</v>
      </c>
      <c r="I87" s="233" t="s">
        <v>7955</v>
      </c>
      <c r="J87" s="233" t="s">
        <v>180</v>
      </c>
      <c r="K87" s="233" t="s">
        <v>179</v>
      </c>
      <c r="L87" s="233" t="s">
        <v>178</v>
      </c>
      <c r="M87" s="233" t="s">
        <v>748</v>
      </c>
    </row>
    <row r="88" spans="1:13">
      <c r="A88" s="224">
        <v>87</v>
      </c>
      <c r="B88" s="233" t="s">
        <v>6742</v>
      </c>
      <c r="C88" s="233" t="s">
        <v>5129</v>
      </c>
      <c r="D88" s="234">
        <v>110.342465753425</v>
      </c>
      <c r="E88" s="223" t="s">
        <v>195</v>
      </c>
      <c r="F88" s="233" t="s">
        <v>224</v>
      </c>
      <c r="G88" s="233" t="s">
        <v>1809</v>
      </c>
      <c r="H88" s="233" t="s">
        <v>6740</v>
      </c>
      <c r="I88" s="233" t="s">
        <v>7954</v>
      </c>
      <c r="J88" s="233" t="s">
        <v>180</v>
      </c>
      <c r="K88" s="233" t="s">
        <v>192</v>
      </c>
      <c r="L88" s="233" t="s">
        <v>178</v>
      </c>
      <c r="M88" s="233" t="s">
        <v>333</v>
      </c>
    </row>
    <row r="89" spans="1:13">
      <c r="A89" s="224">
        <v>88</v>
      </c>
      <c r="B89" s="233" t="s">
        <v>7444</v>
      </c>
      <c r="C89" s="233" t="s">
        <v>4423</v>
      </c>
      <c r="D89" s="234">
        <v>110.331325301205</v>
      </c>
      <c r="E89" s="223" t="s">
        <v>195</v>
      </c>
      <c r="F89" s="233" t="s">
        <v>224</v>
      </c>
      <c r="G89" s="233" t="s">
        <v>976</v>
      </c>
      <c r="H89" s="233" t="s">
        <v>7442</v>
      </c>
      <c r="I89" s="233" t="s">
        <v>7953</v>
      </c>
      <c r="J89" s="233" t="s">
        <v>180</v>
      </c>
      <c r="K89" s="233" t="s">
        <v>179</v>
      </c>
      <c r="L89" s="233" t="s">
        <v>178</v>
      </c>
      <c r="M89" s="233" t="s">
        <v>748</v>
      </c>
    </row>
    <row r="90" spans="1:13">
      <c r="A90" s="224">
        <v>89</v>
      </c>
      <c r="B90" s="233" t="s">
        <v>7952</v>
      </c>
      <c r="C90" s="233" t="s">
        <v>7952</v>
      </c>
      <c r="D90" s="234">
        <v>110.3125</v>
      </c>
      <c r="E90" s="223" t="s">
        <v>195</v>
      </c>
      <c r="F90" s="233" t="s">
        <v>224</v>
      </c>
      <c r="G90" s="233" t="s">
        <v>1017</v>
      </c>
      <c r="H90" s="233" t="s">
        <v>7951</v>
      </c>
      <c r="I90" s="233" t="s">
        <v>7951</v>
      </c>
      <c r="J90" s="233" t="s">
        <v>951</v>
      </c>
      <c r="K90" s="233" t="s">
        <v>179</v>
      </c>
      <c r="L90" s="233" t="s">
        <v>178</v>
      </c>
      <c r="M90" s="233" t="s">
        <v>1910</v>
      </c>
    </row>
    <row r="91" spans="1:13">
      <c r="A91" s="224">
        <v>90</v>
      </c>
      <c r="B91" s="233" t="s">
        <v>7865</v>
      </c>
      <c r="C91" s="233" t="s">
        <v>7950</v>
      </c>
      <c r="D91" s="234">
        <v>110.286738351254</v>
      </c>
      <c r="E91" s="223" t="s">
        <v>195</v>
      </c>
      <c r="F91" s="233" t="s">
        <v>224</v>
      </c>
      <c r="G91" s="233" t="s">
        <v>321</v>
      </c>
      <c r="H91" s="233" t="s">
        <v>7864</v>
      </c>
      <c r="I91" s="233" t="s">
        <v>7949</v>
      </c>
      <c r="J91" s="233" t="s">
        <v>180</v>
      </c>
      <c r="K91" s="233" t="s">
        <v>1029</v>
      </c>
      <c r="L91" s="233" t="s">
        <v>178</v>
      </c>
      <c r="M91" s="233" t="s">
        <v>191</v>
      </c>
    </row>
    <row r="92" spans="1:13">
      <c r="A92" s="224">
        <v>91</v>
      </c>
      <c r="B92" s="233" t="s">
        <v>7722</v>
      </c>
      <c r="C92" s="233" t="s">
        <v>7948</v>
      </c>
      <c r="D92" s="234">
        <v>110.284280936455</v>
      </c>
      <c r="E92" s="223" t="s">
        <v>195</v>
      </c>
      <c r="F92" s="233" t="s">
        <v>224</v>
      </c>
      <c r="G92" s="233" t="s">
        <v>2204</v>
      </c>
      <c r="H92" s="233" t="s">
        <v>7720</v>
      </c>
      <c r="I92" s="233" t="s">
        <v>7947</v>
      </c>
      <c r="J92" s="233" t="s">
        <v>180</v>
      </c>
      <c r="K92" s="233" t="s">
        <v>179</v>
      </c>
      <c r="L92" s="233" t="s">
        <v>178</v>
      </c>
      <c r="M92" s="233" t="s">
        <v>529</v>
      </c>
    </row>
    <row r="93" spans="1:13">
      <c r="A93" s="224">
        <v>92</v>
      </c>
      <c r="B93" s="233" t="s">
        <v>6758</v>
      </c>
      <c r="C93" s="233" t="s">
        <v>7946</v>
      </c>
      <c r="D93" s="234">
        <v>110.251162790698</v>
      </c>
      <c r="E93" s="223" t="s">
        <v>195</v>
      </c>
      <c r="F93" s="233" t="s">
        <v>224</v>
      </c>
      <c r="G93" s="233" t="s">
        <v>1017</v>
      </c>
      <c r="H93" s="233" t="s">
        <v>6757</v>
      </c>
      <c r="I93" s="233" t="s">
        <v>7945</v>
      </c>
      <c r="J93" s="233" t="s">
        <v>180</v>
      </c>
      <c r="K93" s="233" t="s">
        <v>202</v>
      </c>
      <c r="L93" s="233" t="s">
        <v>178</v>
      </c>
      <c r="M93" s="233" t="s">
        <v>201</v>
      </c>
    </row>
    <row r="94" spans="1:13">
      <c r="A94" s="224">
        <v>93</v>
      </c>
      <c r="B94" s="233" t="s">
        <v>7405</v>
      </c>
      <c r="C94" s="233" t="s">
        <v>5937</v>
      </c>
      <c r="D94" s="236">
        <v>110.2487562189055</v>
      </c>
      <c r="E94" s="233" t="s">
        <v>185</v>
      </c>
      <c r="F94" s="233" t="s">
        <v>184</v>
      </c>
      <c r="G94" s="233" t="s">
        <v>572</v>
      </c>
      <c r="H94" s="233" t="s">
        <v>7403</v>
      </c>
      <c r="I94" s="233" t="s">
        <v>7944</v>
      </c>
      <c r="J94" s="233" t="s">
        <v>180</v>
      </c>
      <c r="K94" s="233" t="s">
        <v>179</v>
      </c>
      <c r="L94" s="233" t="s">
        <v>178</v>
      </c>
      <c r="M94" s="233" t="s">
        <v>177</v>
      </c>
    </row>
    <row r="95" spans="1:13">
      <c r="A95" s="224">
        <v>94</v>
      </c>
      <c r="B95" s="233" t="s">
        <v>7712</v>
      </c>
      <c r="C95" s="233" t="s">
        <v>7943</v>
      </c>
      <c r="D95" s="234">
        <v>110.218905472637</v>
      </c>
      <c r="E95" s="223" t="s">
        <v>195</v>
      </c>
      <c r="F95" s="233" t="s">
        <v>224</v>
      </c>
      <c r="G95" s="233" t="s">
        <v>572</v>
      </c>
      <c r="H95" s="233" t="s">
        <v>7710</v>
      </c>
      <c r="I95" s="233" t="s">
        <v>7942</v>
      </c>
      <c r="J95" s="233" t="s">
        <v>180</v>
      </c>
      <c r="K95" s="233" t="s">
        <v>192</v>
      </c>
      <c r="L95" s="233" t="s">
        <v>178</v>
      </c>
      <c r="M95" s="233" t="s">
        <v>191</v>
      </c>
    </row>
    <row r="96" spans="1:13">
      <c r="A96" s="224">
        <v>95</v>
      </c>
      <c r="B96" s="233" t="s">
        <v>7417</v>
      </c>
      <c r="C96" s="233" t="s">
        <v>7941</v>
      </c>
      <c r="D96" s="234">
        <v>110.2</v>
      </c>
      <c r="E96" s="223" t="s">
        <v>195</v>
      </c>
      <c r="F96" s="233" t="s">
        <v>224</v>
      </c>
      <c r="G96" s="233" t="s">
        <v>336</v>
      </c>
      <c r="H96" s="233" t="s">
        <v>7415</v>
      </c>
      <c r="I96" s="233" t="s">
        <v>7940</v>
      </c>
      <c r="J96" s="233" t="s">
        <v>180</v>
      </c>
      <c r="K96" s="233" t="s">
        <v>202</v>
      </c>
      <c r="L96" s="233" t="s">
        <v>178</v>
      </c>
      <c r="M96" s="233" t="s">
        <v>201</v>
      </c>
    </row>
    <row r="97" spans="1:13">
      <c r="A97" s="224">
        <v>96</v>
      </c>
      <c r="B97" s="233" t="s">
        <v>6568</v>
      </c>
      <c r="C97" s="233" t="s">
        <v>7939</v>
      </c>
      <c r="D97" s="234">
        <v>110.191036002939</v>
      </c>
      <c r="E97" s="223" t="s">
        <v>195</v>
      </c>
      <c r="F97" s="233" t="s">
        <v>224</v>
      </c>
      <c r="G97" s="233" t="s">
        <v>976</v>
      </c>
      <c r="H97" s="233" t="s">
        <v>6566</v>
      </c>
      <c r="I97" s="233" t="s">
        <v>7938</v>
      </c>
      <c r="J97" s="233" t="s">
        <v>180</v>
      </c>
      <c r="K97" s="233" t="s">
        <v>202</v>
      </c>
      <c r="L97" s="233" t="s">
        <v>178</v>
      </c>
      <c r="M97" s="233" t="s">
        <v>201</v>
      </c>
    </row>
    <row r="98" spans="1:13">
      <c r="A98" s="224">
        <v>97</v>
      </c>
      <c r="B98" s="233" t="s">
        <v>2769</v>
      </c>
      <c r="C98" s="233" t="s">
        <v>7937</v>
      </c>
      <c r="D98" s="234">
        <v>110.17543859649101</v>
      </c>
      <c r="E98" s="223" t="s">
        <v>195</v>
      </c>
      <c r="F98" s="233" t="s">
        <v>224</v>
      </c>
      <c r="G98" s="233" t="s">
        <v>1783</v>
      </c>
      <c r="H98" s="233" t="s">
        <v>2767</v>
      </c>
      <c r="I98" s="233" t="s">
        <v>7936</v>
      </c>
      <c r="J98" s="233" t="s">
        <v>180</v>
      </c>
      <c r="K98" s="233" t="s">
        <v>179</v>
      </c>
      <c r="L98" s="233" t="s">
        <v>178</v>
      </c>
      <c r="M98" s="233" t="s">
        <v>1910</v>
      </c>
    </row>
    <row r="99" spans="1:13">
      <c r="A99" s="224">
        <v>98</v>
      </c>
      <c r="B99" s="233" t="s">
        <v>7220</v>
      </c>
      <c r="C99" s="233" t="s">
        <v>6616</v>
      </c>
      <c r="D99" s="234">
        <v>110.164383561644</v>
      </c>
      <c r="E99" s="223" t="s">
        <v>195</v>
      </c>
      <c r="F99" s="233" t="s">
        <v>224</v>
      </c>
      <c r="G99" s="233" t="s">
        <v>888</v>
      </c>
      <c r="H99" s="233" t="s">
        <v>7218</v>
      </c>
      <c r="I99" s="233" t="s">
        <v>7935</v>
      </c>
      <c r="J99" s="233" t="s">
        <v>180</v>
      </c>
      <c r="K99" s="233" t="s">
        <v>202</v>
      </c>
      <c r="L99" s="233" t="s">
        <v>178</v>
      </c>
      <c r="M99" s="233" t="s">
        <v>7934</v>
      </c>
    </row>
    <row r="100" spans="1:13">
      <c r="A100" s="224">
        <v>99</v>
      </c>
      <c r="B100" s="233" t="s">
        <v>7371</v>
      </c>
      <c r="C100" s="233" t="s">
        <v>7933</v>
      </c>
      <c r="D100" s="234">
        <v>110.107913669065</v>
      </c>
      <c r="E100" s="223" t="s">
        <v>195</v>
      </c>
      <c r="F100" s="233" t="s">
        <v>224</v>
      </c>
      <c r="G100" s="233" t="s">
        <v>3670</v>
      </c>
      <c r="H100" s="233" t="s">
        <v>7369</v>
      </c>
      <c r="I100" s="233" t="s">
        <v>7932</v>
      </c>
      <c r="J100" s="233" t="s">
        <v>180</v>
      </c>
      <c r="K100" s="233" t="s">
        <v>179</v>
      </c>
      <c r="L100" s="233" t="s">
        <v>178</v>
      </c>
      <c r="M100" s="233" t="s">
        <v>748</v>
      </c>
    </row>
    <row r="101" spans="1:13">
      <c r="A101" s="224">
        <v>100</v>
      </c>
      <c r="B101" s="233" t="s">
        <v>4991</v>
      </c>
      <c r="C101" s="233" t="s">
        <v>7931</v>
      </c>
      <c r="D101" s="234">
        <v>110.10752688172001</v>
      </c>
      <c r="E101" s="223" t="s">
        <v>195</v>
      </c>
      <c r="F101" s="233" t="s">
        <v>224</v>
      </c>
      <c r="G101" s="233" t="s">
        <v>1204</v>
      </c>
      <c r="H101" s="233" t="s">
        <v>4989</v>
      </c>
      <c r="I101" s="233" t="s">
        <v>7930</v>
      </c>
      <c r="J101" s="233" t="s">
        <v>180</v>
      </c>
      <c r="K101" s="233" t="s">
        <v>179</v>
      </c>
      <c r="L101" s="233" t="s">
        <v>178</v>
      </c>
      <c r="M101" s="233" t="s">
        <v>1649</v>
      </c>
    </row>
    <row r="102" spans="1:13">
      <c r="A102" s="224">
        <v>101</v>
      </c>
      <c r="B102" s="233" t="s">
        <v>6899</v>
      </c>
      <c r="C102" s="233" t="s">
        <v>7929</v>
      </c>
      <c r="D102" s="234">
        <v>110.088932806324</v>
      </c>
      <c r="E102" s="223" t="s">
        <v>195</v>
      </c>
      <c r="F102" s="233" t="s">
        <v>224</v>
      </c>
      <c r="G102" s="233" t="s">
        <v>888</v>
      </c>
      <c r="H102" s="233" t="s">
        <v>6897</v>
      </c>
      <c r="I102" s="233" t="s">
        <v>7928</v>
      </c>
      <c r="J102" s="233" t="s">
        <v>180</v>
      </c>
      <c r="K102" s="233" t="s">
        <v>202</v>
      </c>
      <c r="L102" s="233" t="s">
        <v>178</v>
      </c>
      <c r="M102" s="233" t="s">
        <v>201</v>
      </c>
    </row>
    <row r="103" spans="1:13">
      <c r="A103" s="224">
        <v>102</v>
      </c>
      <c r="B103" s="233" t="s">
        <v>6527</v>
      </c>
      <c r="C103" s="233" t="s">
        <v>7927</v>
      </c>
      <c r="D103" s="234">
        <v>110.08281573499001</v>
      </c>
      <c r="E103" s="223" t="s">
        <v>195</v>
      </c>
      <c r="F103" s="233" t="s">
        <v>224</v>
      </c>
      <c r="G103" s="233" t="s">
        <v>2723</v>
      </c>
      <c r="H103" s="233" t="s">
        <v>6525</v>
      </c>
      <c r="I103" s="233" t="s">
        <v>7926</v>
      </c>
      <c r="J103" s="233" t="s">
        <v>180</v>
      </c>
      <c r="K103" s="233" t="s">
        <v>179</v>
      </c>
      <c r="L103" s="233" t="s">
        <v>178</v>
      </c>
      <c r="M103" s="233" t="s">
        <v>377</v>
      </c>
    </row>
    <row r="104" spans="1:13">
      <c r="A104" s="224">
        <v>103</v>
      </c>
      <c r="B104" s="233" t="s">
        <v>2706</v>
      </c>
      <c r="C104" s="233" t="s">
        <v>7925</v>
      </c>
      <c r="D104" s="234">
        <v>110.064308681672</v>
      </c>
      <c r="E104" s="223" t="s">
        <v>195</v>
      </c>
      <c r="F104" s="233" t="s">
        <v>224</v>
      </c>
      <c r="G104" s="233" t="s">
        <v>336</v>
      </c>
      <c r="H104" s="233" t="s">
        <v>2704</v>
      </c>
      <c r="I104" s="233" t="s">
        <v>7924</v>
      </c>
      <c r="J104" s="233" t="s">
        <v>180</v>
      </c>
      <c r="K104" s="233" t="s">
        <v>179</v>
      </c>
      <c r="L104" s="233" t="s">
        <v>178</v>
      </c>
      <c r="M104" s="233" t="s">
        <v>341</v>
      </c>
    </row>
    <row r="105" spans="1:13">
      <c r="A105" s="224">
        <v>104</v>
      </c>
      <c r="B105" s="233" t="s">
        <v>6761</v>
      </c>
      <c r="C105" s="233" t="s">
        <v>7923</v>
      </c>
      <c r="D105" s="234">
        <v>110</v>
      </c>
      <c r="E105" s="223" t="s">
        <v>195</v>
      </c>
      <c r="F105" s="233" t="s">
        <v>224</v>
      </c>
      <c r="G105" s="233" t="s">
        <v>572</v>
      </c>
      <c r="H105" s="233" t="s">
        <v>6760</v>
      </c>
      <c r="I105" s="233" t="s">
        <v>7922</v>
      </c>
      <c r="J105" s="233" t="s">
        <v>180</v>
      </c>
      <c r="K105" s="233" t="s">
        <v>179</v>
      </c>
      <c r="L105" s="233" t="s">
        <v>178</v>
      </c>
      <c r="M105" s="233" t="s">
        <v>1910</v>
      </c>
    </row>
    <row r="106" spans="1:13">
      <c r="A106" s="224">
        <v>104</v>
      </c>
      <c r="B106" s="233" t="s">
        <v>2489</v>
      </c>
      <c r="C106" s="233" t="s">
        <v>3450</v>
      </c>
      <c r="D106" s="234">
        <v>110</v>
      </c>
      <c r="E106" s="223" t="s">
        <v>195</v>
      </c>
      <c r="F106" s="233" t="s">
        <v>224</v>
      </c>
      <c r="G106" s="233" t="s">
        <v>336</v>
      </c>
      <c r="H106" s="233" t="s">
        <v>2487</v>
      </c>
      <c r="I106" s="233" t="s">
        <v>7921</v>
      </c>
      <c r="J106" s="233" t="s">
        <v>180</v>
      </c>
      <c r="K106" s="233" t="s">
        <v>179</v>
      </c>
      <c r="L106" s="233" t="s">
        <v>178</v>
      </c>
      <c r="M106" s="233" t="s">
        <v>1649</v>
      </c>
    </row>
    <row r="107" spans="1:13">
      <c r="A107" s="224">
        <v>106</v>
      </c>
      <c r="B107" s="233" t="s">
        <v>4856</v>
      </c>
      <c r="C107" s="233" t="s">
        <v>6645</v>
      </c>
      <c r="D107" s="234">
        <v>109.99335106383</v>
      </c>
      <c r="E107" s="223" t="s">
        <v>195</v>
      </c>
      <c r="F107" s="233" t="s">
        <v>224</v>
      </c>
      <c r="G107" s="233" t="s">
        <v>888</v>
      </c>
      <c r="H107" s="233" t="s">
        <v>6273</v>
      </c>
      <c r="I107" s="233" t="s">
        <v>7920</v>
      </c>
      <c r="J107" s="233" t="s">
        <v>180</v>
      </c>
      <c r="K107" s="233" t="s">
        <v>202</v>
      </c>
      <c r="L107" s="233" t="s">
        <v>178</v>
      </c>
      <c r="M107" s="233" t="s">
        <v>201</v>
      </c>
    </row>
    <row r="108" spans="1:13">
      <c r="A108" s="224">
        <v>107</v>
      </c>
      <c r="B108" s="233" t="s">
        <v>6421</v>
      </c>
      <c r="C108" s="233" t="s">
        <v>7919</v>
      </c>
      <c r="D108" s="234">
        <v>109.984496124031</v>
      </c>
      <c r="E108" s="223" t="s">
        <v>195</v>
      </c>
      <c r="F108" s="233" t="s">
        <v>224</v>
      </c>
      <c r="G108" s="233" t="s">
        <v>3342</v>
      </c>
      <c r="H108" s="233" t="s">
        <v>6419</v>
      </c>
      <c r="I108" s="233" t="s">
        <v>7918</v>
      </c>
      <c r="J108" s="233" t="s">
        <v>180</v>
      </c>
      <c r="K108" s="233" t="s">
        <v>202</v>
      </c>
      <c r="L108" s="233" t="s">
        <v>178</v>
      </c>
      <c r="M108" s="233" t="s">
        <v>201</v>
      </c>
    </row>
    <row r="109" spans="1:13">
      <c r="A109" s="224">
        <v>108</v>
      </c>
      <c r="B109" s="233" t="s">
        <v>6295</v>
      </c>
      <c r="C109" s="233" t="s">
        <v>7917</v>
      </c>
      <c r="D109" s="234">
        <v>109.96039603960401</v>
      </c>
      <c r="E109" s="223" t="s">
        <v>195</v>
      </c>
      <c r="F109" s="233" t="s">
        <v>224</v>
      </c>
      <c r="G109" s="233" t="s">
        <v>1145</v>
      </c>
      <c r="H109" s="233" t="s">
        <v>6293</v>
      </c>
      <c r="I109" s="233" t="s">
        <v>7916</v>
      </c>
      <c r="J109" s="233" t="s">
        <v>180</v>
      </c>
      <c r="K109" s="233" t="s">
        <v>202</v>
      </c>
      <c r="L109" s="233" t="s">
        <v>178</v>
      </c>
      <c r="M109" s="233" t="s">
        <v>201</v>
      </c>
    </row>
    <row r="110" spans="1:13">
      <c r="A110" s="224">
        <v>109</v>
      </c>
      <c r="B110" s="233" t="s">
        <v>5480</v>
      </c>
      <c r="C110" s="233" t="s">
        <v>7915</v>
      </c>
      <c r="D110" s="236">
        <v>109.9545454545455</v>
      </c>
      <c r="E110" s="233" t="s">
        <v>185</v>
      </c>
      <c r="F110" s="233" t="s">
        <v>184</v>
      </c>
      <c r="G110" s="233" t="s">
        <v>964</v>
      </c>
      <c r="H110" s="233" t="s">
        <v>5478</v>
      </c>
      <c r="I110" s="233" t="s">
        <v>7914</v>
      </c>
      <c r="J110" s="233" t="s">
        <v>180</v>
      </c>
      <c r="K110" s="233" t="s">
        <v>179</v>
      </c>
      <c r="L110" s="233" t="s">
        <v>178</v>
      </c>
      <c r="M110" s="233" t="s">
        <v>177</v>
      </c>
    </row>
    <row r="111" spans="1:13">
      <c r="A111" s="224">
        <v>110</v>
      </c>
      <c r="B111" s="233" t="s">
        <v>6459</v>
      </c>
      <c r="C111" s="233" t="s">
        <v>7913</v>
      </c>
      <c r="D111" s="234">
        <v>109.951219512195</v>
      </c>
      <c r="E111" s="223" t="s">
        <v>195</v>
      </c>
      <c r="F111" s="233" t="s">
        <v>224</v>
      </c>
      <c r="G111" s="233" t="s">
        <v>572</v>
      </c>
      <c r="H111" s="233" t="s">
        <v>6457</v>
      </c>
      <c r="I111" s="233" t="s">
        <v>7912</v>
      </c>
      <c r="J111" s="233" t="s">
        <v>180</v>
      </c>
      <c r="K111" s="233" t="s">
        <v>179</v>
      </c>
      <c r="L111" s="233" t="s">
        <v>178</v>
      </c>
      <c r="M111" s="233" t="s">
        <v>7774</v>
      </c>
    </row>
    <row r="112" spans="1:13">
      <c r="A112" s="224">
        <v>111</v>
      </c>
      <c r="B112" s="233" t="s">
        <v>7417</v>
      </c>
      <c r="C112" s="233" t="s">
        <v>7911</v>
      </c>
      <c r="D112" s="234">
        <v>109.931506849315</v>
      </c>
      <c r="E112" s="223" t="s">
        <v>195</v>
      </c>
      <c r="F112" s="233" t="s">
        <v>224</v>
      </c>
      <c r="G112" s="233" t="s">
        <v>336</v>
      </c>
      <c r="H112" s="233" t="s">
        <v>7415</v>
      </c>
      <c r="I112" s="233" t="s">
        <v>7910</v>
      </c>
      <c r="J112" s="233" t="s">
        <v>180</v>
      </c>
      <c r="K112" s="233" t="s">
        <v>179</v>
      </c>
      <c r="L112" s="233" t="s">
        <v>178</v>
      </c>
      <c r="M112" s="233" t="s">
        <v>1910</v>
      </c>
    </row>
    <row r="113" spans="1:13">
      <c r="A113" s="224">
        <v>112</v>
      </c>
      <c r="B113" s="233" t="s">
        <v>2706</v>
      </c>
      <c r="C113" s="233" t="s">
        <v>7909</v>
      </c>
      <c r="D113" s="234">
        <v>109.930555555556</v>
      </c>
      <c r="E113" s="223" t="s">
        <v>195</v>
      </c>
      <c r="F113" s="233" t="s">
        <v>224</v>
      </c>
      <c r="G113" s="233" t="s">
        <v>336</v>
      </c>
      <c r="H113" s="233" t="s">
        <v>2704</v>
      </c>
      <c r="I113" s="233" t="s">
        <v>7908</v>
      </c>
      <c r="J113" s="233" t="s">
        <v>180</v>
      </c>
      <c r="K113" s="233" t="s">
        <v>179</v>
      </c>
      <c r="L113" s="233" t="s">
        <v>178</v>
      </c>
      <c r="M113" s="233" t="s">
        <v>377</v>
      </c>
    </row>
    <row r="114" spans="1:13">
      <c r="A114" s="224">
        <v>113</v>
      </c>
      <c r="B114" s="233" t="s">
        <v>6435</v>
      </c>
      <c r="C114" s="233" t="s">
        <v>5504</v>
      </c>
      <c r="D114" s="236">
        <v>109.9172185430464</v>
      </c>
      <c r="E114" s="233" t="s">
        <v>185</v>
      </c>
      <c r="F114" s="233" t="s">
        <v>184</v>
      </c>
      <c r="G114" s="233" t="s">
        <v>1017</v>
      </c>
      <c r="H114" s="233" t="s">
        <v>6433</v>
      </c>
      <c r="I114" s="233" t="s">
        <v>7907</v>
      </c>
      <c r="J114" s="233" t="s">
        <v>180</v>
      </c>
      <c r="K114" s="233" t="s">
        <v>179</v>
      </c>
      <c r="L114" s="233" t="s">
        <v>178</v>
      </c>
      <c r="M114" s="233" t="s">
        <v>4259</v>
      </c>
    </row>
    <row r="115" spans="1:13">
      <c r="A115" s="224">
        <v>113</v>
      </c>
      <c r="B115" s="233" t="s">
        <v>6435</v>
      </c>
      <c r="C115" s="233" t="s">
        <v>7906</v>
      </c>
      <c r="D115" s="236">
        <v>109.9172185430464</v>
      </c>
      <c r="E115" s="223" t="s">
        <v>195</v>
      </c>
      <c r="F115" s="233" t="s">
        <v>224</v>
      </c>
      <c r="G115" s="233" t="s">
        <v>1017</v>
      </c>
      <c r="H115" s="233" t="s">
        <v>6433</v>
      </c>
      <c r="I115" s="233" t="s">
        <v>7905</v>
      </c>
      <c r="J115" s="233" t="s">
        <v>180</v>
      </c>
      <c r="K115" s="233" t="s">
        <v>179</v>
      </c>
      <c r="L115" s="233" t="s">
        <v>178</v>
      </c>
      <c r="M115" s="233" t="s">
        <v>2149</v>
      </c>
    </row>
    <row r="116" spans="1:13">
      <c r="A116" s="224">
        <v>115</v>
      </c>
      <c r="B116" s="233" t="s">
        <v>4933</v>
      </c>
      <c r="C116" s="233" t="s">
        <v>7904</v>
      </c>
      <c r="D116" s="234">
        <v>109.825503355705</v>
      </c>
      <c r="E116" s="223" t="s">
        <v>195</v>
      </c>
      <c r="F116" s="233" t="s">
        <v>224</v>
      </c>
      <c r="G116" s="233" t="s">
        <v>2713</v>
      </c>
      <c r="H116" s="233" t="s">
        <v>4931</v>
      </c>
      <c r="I116" s="233" t="s">
        <v>7903</v>
      </c>
      <c r="J116" s="233" t="s">
        <v>180</v>
      </c>
      <c r="K116" s="233" t="s">
        <v>179</v>
      </c>
      <c r="L116" s="233" t="s">
        <v>178</v>
      </c>
      <c r="M116" s="233" t="s">
        <v>377</v>
      </c>
    </row>
    <row r="117" spans="1:13">
      <c r="A117" s="224">
        <v>116</v>
      </c>
      <c r="B117" s="233" t="s">
        <v>6985</v>
      </c>
      <c r="C117" s="233" t="s">
        <v>7902</v>
      </c>
      <c r="D117" s="234">
        <v>109.821428571429</v>
      </c>
      <c r="E117" s="223" t="s">
        <v>195</v>
      </c>
      <c r="F117" s="233" t="s">
        <v>224</v>
      </c>
      <c r="G117" s="233" t="s">
        <v>210</v>
      </c>
      <c r="H117" s="233" t="s">
        <v>6983</v>
      </c>
      <c r="I117" s="233" t="s">
        <v>7901</v>
      </c>
      <c r="J117" s="233" t="s">
        <v>180</v>
      </c>
      <c r="K117" s="233" t="s">
        <v>179</v>
      </c>
      <c r="L117" s="233" t="s">
        <v>178</v>
      </c>
      <c r="M117" s="233" t="s">
        <v>748</v>
      </c>
    </row>
    <row r="118" spans="1:13">
      <c r="A118" s="224">
        <v>117</v>
      </c>
      <c r="B118" s="233" t="s">
        <v>5982</v>
      </c>
      <c r="C118" s="233" t="s">
        <v>7900</v>
      </c>
      <c r="D118" s="234">
        <v>109.797160243408</v>
      </c>
      <c r="E118" s="223" t="s">
        <v>195</v>
      </c>
      <c r="F118" s="233" t="s">
        <v>224</v>
      </c>
      <c r="G118" s="233" t="s">
        <v>3342</v>
      </c>
      <c r="H118" s="233" t="s">
        <v>5981</v>
      </c>
      <c r="I118" s="233" t="s">
        <v>7899</v>
      </c>
      <c r="J118" s="233" t="s">
        <v>180</v>
      </c>
      <c r="K118" s="233" t="s">
        <v>179</v>
      </c>
      <c r="L118" s="233" t="s">
        <v>178</v>
      </c>
      <c r="M118" s="233" t="s">
        <v>748</v>
      </c>
    </row>
    <row r="119" spans="1:13">
      <c r="A119" s="224">
        <v>118</v>
      </c>
      <c r="B119" s="233" t="s">
        <v>6985</v>
      </c>
      <c r="C119" s="233" t="s">
        <v>7898</v>
      </c>
      <c r="D119" s="234">
        <v>109.772727272727</v>
      </c>
      <c r="E119" s="223" t="s">
        <v>195</v>
      </c>
      <c r="F119" s="233" t="s">
        <v>224</v>
      </c>
      <c r="G119" s="233" t="s">
        <v>210</v>
      </c>
      <c r="H119" s="233" t="s">
        <v>6983</v>
      </c>
      <c r="I119" s="233" t="s">
        <v>7897</v>
      </c>
      <c r="J119" s="233" t="s">
        <v>180</v>
      </c>
      <c r="K119" s="233" t="s">
        <v>179</v>
      </c>
      <c r="L119" s="233" t="s">
        <v>178</v>
      </c>
      <c r="M119" s="233" t="s">
        <v>748</v>
      </c>
    </row>
    <row r="120" spans="1:13">
      <c r="A120" s="224">
        <v>119</v>
      </c>
      <c r="B120" s="233" t="s">
        <v>6231</v>
      </c>
      <c r="C120" s="233" t="s">
        <v>7896</v>
      </c>
      <c r="D120" s="234">
        <v>109.767857142857</v>
      </c>
      <c r="E120" s="223" t="s">
        <v>195</v>
      </c>
      <c r="F120" s="233" t="s">
        <v>224</v>
      </c>
      <c r="G120" s="233" t="s">
        <v>938</v>
      </c>
      <c r="H120" s="233" t="s">
        <v>6229</v>
      </c>
      <c r="I120" s="233" t="s">
        <v>7895</v>
      </c>
      <c r="J120" s="233" t="s">
        <v>180</v>
      </c>
      <c r="K120" s="233" t="s">
        <v>202</v>
      </c>
      <c r="L120" s="233" t="s">
        <v>178</v>
      </c>
      <c r="M120" s="233" t="s">
        <v>201</v>
      </c>
    </row>
    <row r="121" spans="1:13">
      <c r="A121" s="224">
        <v>120</v>
      </c>
      <c r="B121" s="233" t="s">
        <v>6985</v>
      </c>
      <c r="C121" s="233" t="s">
        <v>7894</v>
      </c>
      <c r="D121" s="234">
        <v>109.75404530744299</v>
      </c>
      <c r="E121" s="223" t="s">
        <v>195</v>
      </c>
      <c r="F121" s="233" t="s">
        <v>224</v>
      </c>
      <c r="G121" s="233" t="s">
        <v>210</v>
      </c>
      <c r="H121" s="233" t="s">
        <v>6983</v>
      </c>
      <c r="I121" s="233" t="s">
        <v>7893</v>
      </c>
      <c r="J121" s="233" t="s">
        <v>180</v>
      </c>
      <c r="K121" s="233" t="s">
        <v>202</v>
      </c>
      <c r="L121" s="233" t="s">
        <v>178</v>
      </c>
      <c r="M121" s="233" t="s">
        <v>201</v>
      </c>
    </row>
    <row r="122" spans="1:13">
      <c r="A122" s="224">
        <v>121</v>
      </c>
      <c r="B122" s="233" t="s">
        <v>7020</v>
      </c>
      <c r="C122" s="233" t="s">
        <v>7892</v>
      </c>
      <c r="D122" s="234">
        <v>109.74358974358999</v>
      </c>
      <c r="E122" s="223" t="s">
        <v>195</v>
      </c>
      <c r="F122" s="233" t="s">
        <v>224</v>
      </c>
      <c r="G122" s="233" t="s">
        <v>3342</v>
      </c>
      <c r="H122" s="233" t="s">
        <v>7018</v>
      </c>
      <c r="I122" s="233" t="s">
        <v>7891</v>
      </c>
      <c r="J122" s="233" t="s">
        <v>180</v>
      </c>
      <c r="K122" s="233" t="s">
        <v>202</v>
      </c>
      <c r="L122" s="233" t="s">
        <v>178</v>
      </c>
      <c r="M122" s="233" t="s">
        <v>201</v>
      </c>
    </row>
    <row r="123" spans="1:13">
      <c r="A123" s="224">
        <v>122</v>
      </c>
      <c r="B123" s="233" t="s">
        <v>6858</v>
      </c>
      <c r="C123" s="233" t="s">
        <v>7890</v>
      </c>
      <c r="D123" s="234">
        <v>109.68347010551</v>
      </c>
      <c r="E123" s="223" t="s">
        <v>195</v>
      </c>
      <c r="F123" s="233" t="s">
        <v>224</v>
      </c>
      <c r="G123" s="233" t="s">
        <v>1017</v>
      </c>
      <c r="H123" s="233" t="s">
        <v>6856</v>
      </c>
      <c r="I123" s="233" t="s">
        <v>7889</v>
      </c>
      <c r="J123" s="233" t="s">
        <v>180</v>
      </c>
      <c r="K123" s="233" t="s">
        <v>192</v>
      </c>
      <c r="L123" s="233" t="s">
        <v>178</v>
      </c>
      <c r="M123" s="233" t="s">
        <v>333</v>
      </c>
    </row>
    <row r="124" spans="1:13">
      <c r="A124" s="224">
        <v>123</v>
      </c>
      <c r="B124" s="233" t="s">
        <v>7888</v>
      </c>
      <c r="C124" s="233" t="s">
        <v>7887</v>
      </c>
      <c r="D124" s="234">
        <v>109.678571428571</v>
      </c>
      <c r="E124" s="223" t="s">
        <v>195</v>
      </c>
      <c r="F124" s="233" t="s">
        <v>224</v>
      </c>
      <c r="G124" s="233" t="s">
        <v>210</v>
      </c>
      <c r="H124" s="233" t="s">
        <v>7886</v>
      </c>
      <c r="I124" s="233" t="s">
        <v>7885</v>
      </c>
      <c r="J124" s="233" t="s">
        <v>180</v>
      </c>
      <c r="K124" s="233" t="s">
        <v>202</v>
      </c>
      <c r="L124" s="233" t="s">
        <v>178</v>
      </c>
      <c r="M124" s="233" t="s">
        <v>324</v>
      </c>
    </row>
    <row r="125" spans="1:13">
      <c r="A125" s="224">
        <v>124</v>
      </c>
      <c r="B125" s="233" t="s">
        <v>7038</v>
      </c>
      <c r="C125" s="233" t="s">
        <v>7884</v>
      </c>
      <c r="D125" s="234">
        <v>109.672988881622</v>
      </c>
      <c r="E125" s="223" t="s">
        <v>195</v>
      </c>
      <c r="F125" s="233" t="s">
        <v>224</v>
      </c>
      <c r="G125" s="233" t="s">
        <v>336</v>
      </c>
      <c r="H125" s="233" t="s">
        <v>7036</v>
      </c>
      <c r="I125" s="233" t="s">
        <v>7883</v>
      </c>
      <c r="J125" s="233" t="s">
        <v>180</v>
      </c>
      <c r="K125" s="233" t="s">
        <v>202</v>
      </c>
      <c r="L125" s="233" t="s">
        <v>178</v>
      </c>
      <c r="M125" s="233" t="s">
        <v>201</v>
      </c>
    </row>
    <row r="126" spans="1:13">
      <c r="A126" s="224">
        <v>125</v>
      </c>
      <c r="B126" s="233" t="s">
        <v>2884</v>
      </c>
      <c r="C126" s="233" t="s">
        <v>7882</v>
      </c>
      <c r="D126" s="234">
        <v>109.584892820687</v>
      </c>
      <c r="E126" s="223" t="s">
        <v>195</v>
      </c>
      <c r="F126" s="233" t="s">
        <v>224</v>
      </c>
      <c r="G126" s="233" t="s">
        <v>1093</v>
      </c>
      <c r="H126" s="233" t="s">
        <v>6239</v>
      </c>
      <c r="I126" s="233" t="s">
        <v>7881</v>
      </c>
      <c r="J126" s="233" t="s">
        <v>180</v>
      </c>
      <c r="K126" s="233" t="s">
        <v>202</v>
      </c>
      <c r="L126" s="233" t="s">
        <v>178</v>
      </c>
      <c r="M126" s="233" t="s">
        <v>1800</v>
      </c>
    </row>
    <row r="127" spans="1:13">
      <c r="A127" s="224">
        <v>126</v>
      </c>
      <c r="B127" s="233" t="s">
        <v>6907</v>
      </c>
      <c r="C127" s="233" t="s">
        <v>7880</v>
      </c>
      <c r="D127" s="234">
        <v>109.572139303483</v>
      </c>
      <c r="E127" s="223" t="s">
        <v>195</v>
      </c>
      <c r="F127" s="233" t="s">
        <v>224</v>
      </c>
      <c r="G127" s="233" t="s">
        <v>2723</v>
      </c>
      <c r="H127" s="233" t="s">
        <v>6905</v>
      </c>
      <c r="I127" s="233" t="s">
        <v>7879</v>
      </c>
      <c r="J127" s="233" t="s">
        <v>180</v>
      </c>
      <c r="K127" s="233" t="s">
        <v>202</v>
      </c>
      <c r="L127" s="233" t="s">
        <v>178</v>
      </c>
      <c r="M127" s="233" t="s">
        <v>201</v>
      </c>
    </row>
    <row r="128" spans="1:13">
      <c r="A128" s="224">
        <v>127</v>
      </c>
      <c r="B128" s="233" t="s">
        <v>7081</v>
      </c>
      <c r="C128" s="233" t="s">
        <v>7878</v>
      </c>
      <c r="D128" s="234">
        <v>109.55769230769199</v>
      </c>
      <c r="E128" s="223" t="s">
        <v>195</v>
      </c>
      <c r="F128" s="233" t="s">
        <v>224</v>
      </c>
      <c r="G128" s="233" t="s">
        <v>3670</v>
      </c>
      <c r="H128" s="233" t="s">
        <v>7079</v>
      </c>
      <c r="I128" s="233" t="s">
        <v>7877</v>
      </c>
      <c r="J128" s="233" t="s">
        <v>180</v>
      </c>
      <c r="K128" s="233" t="s">
        <v>202</v>
      </c>
      <c r="L128" s="233" t="s">
        <v>178</v>
      </c>
      <c r="M128" s="233" t="s">
        <v>201</v>
      </c>
    </row>
    <row r="129" spans="1:13">
      <c r="A129" s="224">
        <v>128</v>
      </c>
      <c r="B129" s="233" t="s">
        <v>7865</v>
      </c>
      <c r="C129" s="233" t="s">
        <v>7876</v>
      </c>
      <c r="D129" s="234">
        <v>109.544787077827</v>
      </c>
      <c r="E129" s="223" t="s">
        <v>195</v>
      </c>
      <c r="F129" s="233" t="s">
        <v>224</v>
      </c>
      <c r="G129" s="233" t="s">
        <v>321</v>
      </c>
      <c r="H129" s="233" t="s">
        <v>7864</v>
      </c>
      <c r="I129" s="233" t="s">
        <v>7875</v>
      </c>
      <c r="J129" s="233" t="s">
        <v>180</v>
      </c>
      <c r="K129" s="233" t="s">
        <v>179</v>
      </c>
      <c r="L129" s="233" t="s">
        <v>178</v>
      </c>
      <c r="M129" s="233" t="s">
        <v>3339</v>
      </c>
    </row>
    <row r="130" spans="1:13">
      <c r="A130" s="224">
        <v>129</v>
      </c>
      <c r="B130" s="233" t="s">
        <v>7782</v>
      </c>
      <c r="C130" s="233" t="s">
        <v>7874</v>
      </c>
      <c r="D130" s="234">
        <v>109.519230769231</v>
      </c>
      <c r="E130" s="223" t="s">
        <v>195</v>
      </c>
      <c r="F130" s="233" t="s">
        <v>224</v>
      </c>
      <c r="G130" s="233" t="s">
        <v>3670</v>
      </c>
      <c r="H130" s="233" t="s">
        <v>7780</v>
      </c>
      <c r="I130" s="233" t="s">
        <v>7873</v>
      </c>
      <c r="J130" s="233" t="s">
        <v>180</v>
      </c>
      <c r="K130" s="233" t="s">
        <v>179</v>
      </c>
      <c r="L130" s="233" t="s">
        <v>178</v>
      </c>
      <c r="M130" s="233" t="s">
        <v>213</v>
      </c>
    </row>
    <row r="131" spans="1:13">
      <c r="A131" s="224">
        <v>130</v>
      </c>
      <c r="B131" s="233" t="s">
        <v>6508</v>
      </c>
      <c r="C131" s="233" t="s">
        <v>7872</v>
      </c>
      <c r="D131" s="234">
        <v>109.49541284403701</v>
      </c>
      <c r="E131" s="223" t="s">
        <v>195</v>
      </c>
      <c r="F131" s="233" t="s">
        <v>224</v>
      </c>
      <c r="G131" s="233" t="s">
        <v>572</v>
      </c>
      <c r="H131" s="233" t="s">
        <v>6506</v>
      </c>
      <c r="I131" s="233" t="s">
        <v>7871</v>
      </c>
      <c r="J131" s="233" t="s">
        <v>180</v>
      </c>
      <c r="K131" s="233" t="s">
        <v>179</v>
      </c>
      <c r="L131" s="233" t="s">
        <v>178</v>
      </c>
      <c r="M131" s="233" t="s">
        <v>748</v>
      </c>
    </row>
    <row r="132" spans="1:13">
      <c r="A132" s="224">
        <v>131</v>
      </c>
      <c r="B132" s="233" t="s">
        <v>6899</v>
      </c>
      <c r="C132" s="233" t="s">
        <v>2573</v>
      </c>
      <c r="D132" s="236">
        <v>109.4890510948905</v>
      </c>
      <c r="E132" s="233" t="s">
        <v>185</v>
      </c>
      <c r="F132" s="233" t="s">
        <v>184</v>
      </c>
      <c r="G132" s="233" t="s">
        <v>888</v>
      </c>
      <c r="H132" s="233" t="s">
        <v>6897</v>
      </c>
      <c r="I132" s="233" t="s">
        <v>7870</v>
      </c>
      <c r="J132" s="233" t="s">
        <v>180</v>
      </c>
      <c r="K132" s="233" t="s">
        <v>179</v>
      </c>
      <c r="L132" s="233" t="s">
        <v>178</v>
      </c>
      <c r="M132" s="233" t="s">
        <v>177</v>
      </c>
    </row>
    <row r="133" spans="1:13">
      <c r="A133" s="224">
        <v>132</v>
      </c>
      <c r="B133" s="233" t="s">
        <v>6068</v>
      </c>
      <c r="C133" s="233" t="s">
        <v>7869</v>
      </c>
      <c r="D133" s="234">
        <v>109.468085106383</v>
      </c>
      <c r="E133" s="223" t="s">
        <v>195</v>
      </c>
      <c r="F133" s="233" t="s">
        <v>224</v>
      </c>
      <c r="G133" s="233" t="s">
        <v>321</v>
      </c>
      <c r="H133" s="233" t="s">
        <v>6066</v>
      </c>
      <c r="I133" s="233" t="s">
        <v>7868</v>
      </c>
      <c r="J133" s="233" t="s">
        <v>180</v>
      </c>
      <c r="K133" s="233" t="s">
        <v>179</v>
      </c>
      <c r="L133" s="233" t="s">
        <v>178</v>
      </c>
      <c r="M133" s="233" t="s">
        <v>1910</v>
      </c>
    </row>
    <row r="134" spans="1:13">
      <c r="A134" s="224">
        <v>133</v>
      </c>
      <c r="B134" s="233" t="s">
        <v>7670</v>
      </c>
      <c r="C134" s="233" t="s">
        <v>7867</v>
      </c>
      <c r="D134" s="234">
        <v>109.46058091286299</v>
      </c>
      <c r="E134" s="223" t="s">
        <v>195</v>
      </c>
      <c r="F134" s="233" t="s">
        <v>224</v>
      </c>
      <c r="G134" s="233" t="s">
        <v>572</v>
      </c>
      <c r="H134" s="233" t="s">
        <v>7668</v>
      </c>
      <c r="I134" s="233" t="s">
        <v>7866</v>
      </c>
      <c r="J134" s="233" t="s">
        <v>180</v>
      </c>
      <c r="K134" s="233" t="s">
        <v>192</v>
      </c>
      <c r="L134" s="233" t="s">
        <v>178</v>
      </c>
      <c r="M134" s="233" t="s">
        <v>333</v>
      </c>
    </row>
    <row r="135" spans="1:13">
      <c r="A135" s="224">
        <v>134</v>
      </c>
      <c r="B135" s="233" t="s">
        <v>7865</v>
      </c>
      <c r="C135" s="233" t="s">
        <v>1261</v>
      </c>
      <c r="D135" s="234">
        <v>109.40939597315401</v>
      </c>
      <c r="E135" s="223" t="s">
        <v>195</v>
      </c>
      <c r="F135" s="233" t="s">
        <v>224</v>
      </c>
      <c r="G135" s="233" t="s">
        <v>321</v>
      </c>
      <c r="H135" s="233" t="s">
        <v>7864</v>
      </c>
      <c r="I135" s="233" t="s">
        <v>7863</v>
      </c>
      <c r="J135" s="233" t="s">
        <v>180</v>
      </c>
      <c r="K135" s="233" t="s">
        <v>179</v>
      </c>
      <c r="L135" s="233" t="s">
        <v>178</v>
      </c>
      <c r="M135" s="233" t="s">
        <v>3339</v>
      </c>
    </row>
    <row r="136" spans="1:13">
      <c r="A136" s="224">
        <v>135</v>
      </c>
      <c r="B136" s="233" t="s">
        <v>5614</v>
      </c>
      <c r="C136" s="233" t="s">
        <v>7862</v>
      </c>
      <c r="D136" s="236">
        <v>109.35897435897439</v>
      </c>
      <c r="E136" s="233" t="s">
        <v>185</v>
      </c>
      <c r="F136" s="233" t="s">
        <v>184</v>
      </c>
      <c r="G136" s="233" t="s">
        <v>321</v>
      </c>
      <c r="H136" s="233" t="s">
        <v>5612</v>
      </c>
      <c r="I136" s="233" t="s">
        <v>7861</v>
      </c>
      <c r="J136" s="233" t="s">
        <v>180</v>
      </c>
      <c r="K136" s="233" t="s">
        <v>179</v>
      </c>
      <c r="L136" s="233" t="s">
        <v>178</v>
      </c>
      <c r="M136" s="233" t="s">
        <v>2193</v>
      </c>
    </row>
    <row r="137" spans="1:13">
      <c r="A137" s="224">
        <v>136</v>
      </c>
      <c r="B137" s="233" t="s">
        <v>5920</v>
      </c>
      <c r="C137" s="233" t="s">
        <v>7860</v>
      </c>
      <c r="D137" s="236">
        <v>109.3406593406593</v>
      </c>
      <c r="E137" s="233" t="s">
        <v>185</v>
      </c>
      <c r="F137" s="233" t="s">
        <v>184</v>
      </c>
      <c r="G137" s="233" t="s">
        <v>1304</v>
      </c>
      <c r="H137" s="233" t="s">
        <v>5918</v>
      </c>
      <c r="I137" s="233" t="s">
        <v>7859</v>
      </c>
      <c r="J137" s="233" t="s">
        <v>180</v>
      </c>
      <c r="K137" s="233" t="s">
        <v>179</v>
      </c>
      <c r="L137" s="233" t="s">
        <v>178</v>
      </c>
      <c r="M137" s="233" t="s">
        <v>188</v>
      </c>
    </row>
    <row r="138" spans="1:13">
      <c r="A138" s="224">
        <v>136</v>
      </c>
      <c r="B138" s="233" t="s">
        <v>2966</v>
      </c>
      <c r="C138" s="233" t="s">
        <v>1570</v>
      </c>
      <c r="D138" s="236">
        <v>109.3406593406593</v>
      </c>
      <c r="E138" s="233" t="s">
        <v>185</v>
      </c>
      <c r="F138" s="233" t="s">
        <v>184</v>
      </c>
      <c r="G138" s="233" t="s">
        <v>2874</v>
      </c>
      <c r="H138" s="233" t="s">
        <v>6398</v>
      </c>
      <c r="I138" s="233" t="s">
        <v>7858</v>
      </c>
      <c r="J138" s="233" t="s">
        <v>180</v>
      </c>
      <c r="K138" s="233" t="s">
        <v>179</v>
      </c>
      <c r="L138" s="233" t="s">
        <v>178</v>
      </c>
      <c r="M138" s="233" t="s">
        <v>4259</v>
      </c>
    </row>
    <row r="139" spans="1:13">
      <c r="A139" s="224">
        <v>138</v>
      </c>
      <c r="B139" s="233" t="s">
        <v>7857</v>
      </c>
      <c r="C139" s="233" t="s">
        <v>7856</v>
      </c>
      <c r="D139" s="234">
        <v>109.331210191083</v>
      </c>
      <c r="E139" s="223" t="s">
        <v>195</v>
      </c>
      <c r="F139" s="233" t="s">
        <v>224</v>
      </c>
      <c r="G139" s="233" t="s">
        <v>3272</v>
      </c>
      <c r="H139" s="233" t="s">
        <v>7855</v>
      </c>
      <c r="I139" s="233" t="s">
        <v>7854</v>
      </c>
      <c r="J139" s="233" t="s">
        <v>180</v>
      </c>
      <c r="K139" s="233" t="s">
        <v>179</v>
      </c>
      <c r="L139" s="233" t="s">
        <v>178</v>
      </c>
      <c r="M139" s="233" t="s">
        <v>529</v>
      </c>
    </row>
    <row r="140" spans="1:13">
      <c r="A140" s="224">
        <v>139</v>
      </c>
      <c r="B140" s="233" t="s">
        <v>7712</v>
      </c>
      <c r="C140" s="233" t="s">
        <v>7853</v>
      </c>
      <c r="D140" s="234">
        <v>109.326871297792</v>
      </c>
      <c r="E140" s="223" t="s">
        <v>195</v>
      </c>
      <c r="F140" s="233" t="s">
        <v>224</v>
      </c>
      <c r="G140" s="233" t="s">
        <v>572</v>
      </c>
      <c r="H140" s="233" t="s">
        <v>7710</v>
      </c>
      <c r="I140" s="233" t="s">
        <v>7852</v>
      </c>
      <c r="J140" s="233" t="s">
        <v>180</v>
      </c>
      <c r="K140" s="233" t="s">
        <v>192</v>
      </c>
      <c r="L140" s="233" t="s">
        <v>178</v>
      </c>
      <c r="M140" s="233" t="s">
        <v>197</v>
      </c>
    </row>
    <row r="141" spans="1:13">
      <c r="A141" s="224">
        <v>140</v>
      </c>
      <c r="B141" s="233" t="s">
        <v>5454</v>
      </c>
      <c r="C141" s="233" t="s">
        <v>7851</v>
      </c>
      <c r="D141" s="234">
        <v>109.31010452961701</v>
      </c>
      <c r="E141" s="223" t="s">
        <v>195</v>
      </c>
      <c r="F141" s="233" t="s">
        <v>224</v>
      </c>
      <c r="G141" s="233" t="s">
        <v>1076</v>
      </c>
      <c r="H141" s="233" t="s">
        <v>5452</v>
      </c>
      <c r="I141" s="233" t="s">
        <v>7850</v>
      </c>
      <c r="J141" s="233" t="s">
        <v>180</v>
      </c>
      <c r="K141" s="233" t="s">
        <v>202</v>
      </c>
      <c r="L141" s="233" t="s">
        <v>178</v>
      </c>
      <c r="M141" s="233" t="s">
        <v>201</v>
      </c>
    </row>
    <row r="142" spans="1:13">
      <c r="A142" s="224">
        <v>141</v>
      </c>
      <c r="B142" s="233" t="s">
        <v>7154</v>
      </c>
      <c r="C142" s="233" t="s">
        <v>7849</v>
      </c>
      <c r="D142" s="234">
        <v>109.297872340426</v>
      </c>
      <c r="E142" s="223" t="s">
        <v>195</v>
      </c>
      <c r="F142" s="233" t="s">
        <v>224</v>
      </c>
      <c r="G142" s="233" t="s">
        <v>183</v>
      </c>
      <c r="H142" s="233" t="s">
        <v>7152</v>
      </c>
      <c r="I142" s="233" t="s">
        <v>7848</v>
      </c>
      <c r="J142" s="233" t="s">
        <v>180</v>
      </c>
      <c r="K142" s="233" t="s">
        <v>179</v>
      </c>
      <c r="L142" s="233" t="s">
        <v>178</v>
      </c>
      <c r="M142" s="233" t="s">
        <v>529</v>
      </c>
    </row>
    <row r="143" spans="1:13">
      <c r="A143" s="224">
        <v>142</v>
      </c>
      <c r="B143" s="233" t="s">
        <v>7176</v>
      </c>
      <c r="C143" s="233" t="s">
        <v>7847</v>
      </c>
      <c r="D143" s="234">
        <v>109.268292682927</v>
      </c>
      <c r="E143" s="223" t="s">
        <v>195</v>
      </c>
      <c r="F143" s="233" t="s">
        <v>224</v>
      </c>
      <c r="G143" s="233" t="s">
        <v>2458</v>
      </c>
      <c r="H143" s="233" t="s">
        <v>7174</v>
      </c>
      <c r="I143" s="233" t="s">
        <v>7846</v>
      </c>
      <c r="J143" s="233" t="s">
        <v>180</v>
      </c>
      <c r="K143" s="233" t="s">
        <v>202</v>
      </c>
      <c r="L143" s="233" t="s">
        <v>178</v>
      </c>
      <c r="M143" s="233" t="s">
        <v>324</v>
      </c>
    </row>
    <row r="144" spans="1:13">
      <c r="A144" s="224">
        <v>143</v>
      </c>
      <c r="B144" s="233" t="s">
        <v>2172</v>
      </c>
      <c r="C144" s="233" t="s">
        <v>7845</v>
      </c>
      <c r="D144" s="234">
        <v>109.259259259259</v>
      </c>
      <c r="E144" s="223" t="s">
        <v>195</v>
      </c>
      <c r="F144" s="233" t="s">
        <v>224</v>
      </c>
      <c r="G144" s="233" t="s">
        <v>572</v>
      </c>
      <c r="H144" s="233" t="s">
        <v>2170</v>
      </c>
      <c r="I144" s="233" t="s">
        <v>7844</v>
      </c>
      <c r="J144" s="233" t="s">
        <v>180</v>
      </c>
      <c r="K144" s="233" t="s">
        <v>179</v>
      </c>
      <c r="L144" s="233" t="s">
        <v>178</v>
      </c>
      <c r="M144" s="233" t="s">
        <v>1910</v>
      </c>
    </row>
    <row r="145" spans="1:13">
      <c r="A145" s="224">
        <v>144</v>
      </c>
      <c r="B145" s="233" t="s">
        <v>3783</v>
      </c>
      <c r="C145" s="233" t="s">
        <v>559</v>
      </c>
      <c r="D145" s="234">
        <v>109.23913043478299</v>
      </c>
      <c r="E145" s="223" t="s">
        <v>195</v>
      </c>
      <c r="F145" s="233" t="s">
        <v>224</v>
      </c>
      <c r="G145" s="233" t="s">
        <v>888</v>
      </c>
      <c r="H145" s="233" t="s">
        <v>3781</v>
      </c>
      <c r="I145" s="233" t="s">
        <v>7843</v>
      </c>
      <c r="J145" s="233" t="s">
        <v>180</v>
      </c>
      <c r="K145" s="233" t="s">
        <v>179</v>
      </c>
      <c r="L145" s="233" t="s">
        <v>178</v>
      </c>
      <c r="M145" s="233" t="s">
        <v>748</v>
      </c>
    </row>
    <row r="146" spans="1:13">
      <c r="A146" s="224">
        <v>145</v>
      </c>
      <c r="B146" s="233" t="s">
        <v>7405</v>
      </c>
      <c r="C146" s="233" t="s">
        <v>7842</v>
      </c>
      <c r="D146" s="234">
        <v>109.21703296703301</v>
      </c>
      <c r="E146" s="223" t="s">
        <v>195</v>
      </c>
      <c r="F146" s="233" t="s">
        <v>224</v>
      </c>
      <c r="G146" s="233" t="s">
        <v>572</v>
      </c>
      <c r="H146" s="233" t="s">
        <v>7403</v>
      </c>
      <c r="I146" s="233" t="s">
        <v>7841</v>
      </c>
      <c r="J146" s="233" t="s">
        <v>180</v>
      </c>
      <c r="K146" s="233" t="s">
        <v>179</v>
      </c>
      <c r="L146" s="233" t="s">
        <v>178</v>
      </c>
      <c r="M146" s="233" t="s">
        <v>205</v>
      </c>
    </row>
    <row r="147" spans="1:13">
      <c r="A147" s="224">
        <v>146</v>
      </c>
      <c r="B147" s="233" t="s">
        <v>6758</v>
      </c>
      <c r="C147" s="233" t="s">
        <v>7840</v>
      </c>
      <c r="D147" s="234">
        <v>109.201101928375</v>
      </c>
      <c r="E147" s="223" t="s">
        <v>195</v>
      </c>
      <c r="F147" s="233" t="s">
        <v>224</v>
      </c>
      <c r="G147" s="233" t="s">
        <v>1017</v>
      </c>
      <c r="H147" s="233" t="s">
        <v>6757</v>
      </c>
      <c r="I147" s="233" t="s">
        <v>7839</v>
      </c>
      <c r="J147" s="233" t="s">
        <v>180</v>
      </c>
      <c r="K147" s="233" t="s">
        <v>179</v>
      </c>
      <c r="L147" s="233" t="s">
        <v>178</v>
      </c>
      <c r="M147" s="233" t="s">
        <v>1910</v>
      </c>
    </row>
    <row r="148" spans="1:13">
      <c r="A148" s="224">
        <v>147</v>
      </c>
      <c r="B148" s="233" t="s">
        <v>7562</v>
      </c>
      <c r="C148" s="233" t="s">
        <v>5256</v>
      </c>
      <c r="D148" s="234">
        <v>109.193341869398</v>
      </c>
      <c r="E148" s="223" t="s">
        <v>195</v>
      </c>
      <c r="F148" s="233" t="s">
        <v>224</v>
      </c>
      <c r="G148" s="233" t="s">
        <v>572</v>
      </c>
      <c r="H148" s="233" t="s">
        <v>7560</v>
      </c>
      <c r="I148" s="233" t="s">
        <v>7838</v>
      </c>
      <c r="J148" s="233" t="s">
        <v>180</v>
      </c>
      <c r="K148" s="233" t="s">
        <v>179</v>
      </c>
      <c r="L148" s="233" t="s">
        <v>178</v>
      </c>
      <c r="M148" s="233" t="s">
        <v>2175</v>
      </c>
    </row>
    <row r="149" spans="1:13">
      <c r="A149" s="224">
        <v>148</v>
      </c>
      <c r="B149" s="233" t="s">
        <v>7244</v>
      </c>
      <c r="C149" s="233" t="s">
        <v>7837</v>
      </c>
      <c r="D149" s="234">
        <v>109.18767507002801</v>
      </c>
      <c r="E149" s="223" t="s">
        <v>195</v>
      </c>
      <c r="F149" s="233" t="s">
        <v>224</v>
      </c>
      <c r="G149" s="233" t="s">
        <v>183</v>
      </c>
      <c r="H149" s="233" t="s">
        <v>7242</v>
      </c>
      <c r="I149" s="233" t="s">
        <v>7836</v>
      </c>
      <c r="J149" s="233" t="s">
        <v>180</v>
      </c>
      <c r="K149" s="233" t="s">
        <v>179</v>
      </c>
      <c r="L149" s="233" t="s">
        <v>178</v>
      </c>
      <c r="M149" s="233" t="s">
        <v>748</v>
      </c>
    </row>
    <row r="150" spans="1:13">
      <c r="A150" s="224">
        <v>149</v>
      </c>
      <c r="B150" s="233" t="s">
        <v>7405</v>
      </c>
      <c r="C150" s="233" t="s">
        <v>7835</v>
      </c>
      <c r="D150" s="234">
        <v>109.171428571429</v>
      </c>
      <c r="E150" s="223" t="s">
        <v>195</v>
      </c>
      <c r="F150" s="233" t="s">
        <v>224</v>
      </c>
      <c r="G150" s="233" t="s">
        <v>572</v>
      </c>
      <c r="H150" s="233" t="s">
        <v>7403</v>
      </c>
      <c r="I150" s="233" t="s">
        <v>7834</v>
      </c>
      <c r="J150" s="233" t="s">
        <v>180</v>
      </c>
      <c r="K150" s="233" t="s">
        <v>202</v>
      </c>
      <c r="L150" s="233" t="s">
        <v>178</v>
      </c>
      <c r="M150" s="233" t="s">
        <v>201</v>
      </c>
    </row>
    <row r="151" spans="1:13">
      <c r="A151" s="224">
        <v>150</v>
      </c>
      <c r="B151" s="233" t="s">
        <v>4945</v>
      </c>
      <c r="C151" s="233" t="s">
        <v>7833</v>
      </c>
      <c r="D151" s="234">
        <v>109.12676056338</v>
      </c>
      <c r="E151" s="223" t="s">
        <v>195</v>
      </c>
      <c r="F151" s="233" t="s">
        <v>224</v>
      </c>
      <c r="G151" s="233" t="s">
        <v>1017</v>
      </c>
      <c r="H151" s="233" t="s">
        <v>4943</v>
      </c>
      <c r="I151" s="233" t="s">
        <v>7832</v>
      </c>
      <c r="J151" s="233" t="s">
        <v>180</v>
      </c>
      <c r="K151" s="233" t="s">
        <v>202</v>
      </c>
      <c r="L151" s="233" t="s">
        <v>178</v>
      </c>
      <c r="M151" s="233" t="s">
        <v>201</v>
      </c>
    </row>
    <row r="152" spans="1:13">
      <c r="A152" s="224">
        <v>151</v>
      </c>
      <c r="B152" s="233" t="s">
        <v>5130</v>
      </c>
      <c r="C152" s="233" t="s">
        <v>7831</v>
      </c>
      <c r="D152" s="234">
        <v>109.022004889976</v>
      </c>
      <c r="E152" s="223" t="s">
        <v>195</v>
      </c>
      <c r="F152" s="233" t="s">
        <v>224</v>
      </c>
      <c r="G152" s="233" t="s">
        <v>2700</v>
      </c>
      <c r="H152" s="233" t="s">
        <v>5128</v>
      </c>
      <c r="I152" s="233" t="s">
        <v>7830</v>
      </c>
      <c r="J152" s="233" t="s">
        <v>180</v>
      </c>
      <c r="K152" s="233" t="s">
        <v>179</v>
      </c>
      <c r="L152" s="233" t="s">
        <v>178</v>
      </c>
      <c r="M152" s="233" t="s">
        <v>748</v>
      </c>
    </row>
    <row r="153" spans="1:13">
      <c r="A153" s="224">
        <v>152</v>
      </c>
      <c r="B153" s="233" t="s">
        <v>4957</v>
      </c>
      <c r="C153" s="233" t="s">
        <v>7829</v>
      </c>
      <c r="D153" s="234">
        <v>109</v>
      </c>
      <c r="E153" s="223" t="s">
        <v>195</v>
      </c>
      <c r="F153" s="233" t="s">
        <v>224</v>
      </c>
      <c r="G153" s="233" t="s">
        <v>3597</v>
      </c>
      <c r="H153" s="233" t="s">
        <v>4955</v>
      </c>
      <c r="I153" s="233" t="s">
        <v>7828</v>
      </c>
      <c r="J153" s="233" t="s">
        <v>180</v>
      </c>
      <c r="K153" s="233" t="s">
        <v>179</v>
      </c>
      <c r="L153" s="233" t="s">
        <v>178</v>
      </c>
      <c r="M153" s="233" t="s">
        <v>6768</v>
      </c>
    </row>
    <row r="154" spans="1:13">
      <c r="A154" s="224">
        <v>153</v>
      </c>
      <c r="B154" s="233" t="s">
        <v>6231</v>
      </c>
      <c r="C154" s="233" t="s">
        <v>7827</v>
      </c>
      <c r="D154" s="234">
        <v>108.993902439024</v>
      </c>
      <c r="E154" s="223" t="s">
        <v>195</v>
      </c>
      <c r="F154" s="233" t="s">
        <v>224</v>
      </c>
      <c r="G154" s="233" t="s">
        <v>938</v>
      </c>
      <c r="H154" s="233" t="s">
        <v>6229</v>
      </c>
      <c r="I154" s="233" t="s">
        <v>7826</v>
      </c>
      <c r="J154" s="233" t="s">
        <v>180</v>
      </c>
      <c r="K154" s="233" t="s">
        <v>179</v>
      </c>
      <c r="L154" s="233" t="s">
        <v>178</v>
      </c>
      <c r="M154" s="233" t="s">
        <v>748</v>
      </c>
    </row>
    <row r="155" spans="1:13">
      <c r="A155" s="224">
        <v>154</v>
      </c>
      <c r="B155" s="233" t="s">
        <v>4933</v>
      </c>
      <c r="C155" s="233" t="s">
        <v>7825</v>
      </c>
      <c r="D155" s="234">
        <v>108.959376739009</v>
      </c>
      <c r="E155" s="223" t="s">
        <v>195</v>
      </c>
      <c r="F155" s="233" t="s">
        <v>224</v>
      </c>
      <c r="G155" s="233" t="s">
        <v>2713</v>
      </c>
      <c r="H155" s="233" t="s">
        <v>4931</v>
      </c>
      <c r="I155" s="233" t="s">
        <v>7824</v>
      </c>
      <c r="J155" s="233" t="s">
        <v>180</v>
      </c>
      <c r="K155" s="233" t="s">
        <v>202</v>
      </c>
      <c r="L155" s="233" t="s">
        <v>178</v>
      </c>
      <c r="M155" s="233" t="s">
        <v>201</v>
      </c>
    </row>
    <row r="156" spans="1:13">
      <c r="A156" s="224">
        <v>155</v>
      </c>
      <c r="B156" s="233" t="s">
        <v>4372</v>
      </c>
      <c r="C156" s="233" t="s">
        <v>6909</v>
      </c>
      <c r="D156" s="234">
        <v>108.92473118279599</v>
      </c>
      <c r="E156" s="223" t="s">
        <v>195</v>
      </c>
      <c r="F156" s="233" t="s">
        <v>224</v>
      </c>
      <c r="G156" s="233" t="s">
        <v>210</v>
      </c>
      <c r="H156" s="233" t="s">
        <v>4370</v>
      </c>
      <c r="I156" s="233" t="s">
        <v>7823</v>
      </c>
      <c r="J156" s="233" t="s">
        <v>180</v>
      </c>
      <c r="K156" s="233" t="s">
        <v>179</v>
      </c>
      <c r="L156" s="233" t="s">
        <v>178</v>
      </c>
      <c r="M156" s="233" t="s">
        <v>1910</v>
      </c>
    </row>
    <row r="157" spans="1:13">
      <c r="A157" s="224">
        <v>156</v>
      </c>
      <c r="B157" s="233" t="s">
        <v>7506</v>
      </c>
      <c r="C157" s="233" t="s">
        <v>7822</v>
      </c>
      <c r="D157" s="234">
        <v>108.90214797135999</v>
      </c>
      <c r="E157" s="223" t="s">
        <v>195</v>
      </c>
      <c r="F157" s="233" t="s">
        <v>224</v>
      </c>
      <c r="G157" s="233" t="s">
        <v>2204</v>
      </c>
      <c r="H157" s="233" t="s">
        <v>7504</v>
      </c>
      <c r="I157" s="233" t="s">
        <v>7821</v>
      </c>
      <c r="J157" s="233" t="s">
        <v>180</v>
      </c>
      <c r="K157" s="233" t="s">
        <v>202</v>
      </c>
      <c r="L157" s="233" t="s">
        <v>178</v>
      </c>
      <c r="M157" s="233" t="s">
        <v>324</v>
      </c>
    </row>
    <row r="158" spans="1:13">
      <c r="A158" s="224">
        <v>157</v>
      </c>
      <c r="B158" s="233" t="s">
        <v>5050</v>
      </c>
      <c r="C158" s="233" t="s">
        <v>4485</v>
      </c>
      <c r="D158" s="234">
        <v>108.89705882352899</v>
      </c>
      <c r="E158" s="223" t="s">
        <v>195</v>
      </c>
      <c r="F158" s="233" t="s">
        <v>224</v>
      </c>
      <c r="G158" s="233" t="s">
        <v>1017</v>
      </c>
      <c r="H158" s="233" t="s">
        <v>5048</v>
      </c>
      <c r="I158" s="233" t="s">
        <v>7820</v>
      </c>
      <c r="J158" s="233" t="s">
        <v>180</v>
      </c>
      <c r="K158" s="233" t="s">
        <v>179</v>
      </c>
      <c r="L158" s="233" t="s">
        <v>178</v>
      </c>
      <c r="M158" s="233" t="s">
        <v>748</v>
      </c>
    </row>
    <row r="159" spans="1:13">
      <c r="A159" s="224">
        <v>158</v>
      </c>
      <c r="B159" s="233" t="s">
        <v>6407</v>
      </c>
      <c r="C159" s="233" t="s">
        <v>7819</v>
      </c>
      <c r="D159" s="234">
        <v>108.89149560117301</v>
      </c>
      <c r="E159" s="223" t="s">
        <v>195</v>
      </c>
      <c r="F159" s="233" t="s">
        <v>224</v>
      </c>
      <c r="G159" s="233" t="s">
        <v>2266</v>
      </c>
      <c r="H159" s="233" t="s">
        <v>6405</v>
      </c>
      <c r="I159" s="233" t="s">
        <v>7818</v>
      </c>
      <c r="J159" s="233" t="s">
        <v>180</v>
      </c>
      <c r="K159" s="233" t="s">
        <v>202</v>
      </c>
      <c r="L159" s="233" t="s">
        <v>178</v>
      </c>
      <c r="M159" s="233" t="s">
        <v>201</v>
      </c>
    </row>
    <row r="160" spans="1:13">
      <c r="A160" s="224">
        <v>159</v>
      </c>
      <c r="B160" s="233" t="s">
        <v>5982</v>
      </c>
      <c r="C160" s="233" t="s">
        <v>7817</v>
      </c>
      <c r="D160" s="234">
        <v>108.87741935483901</v>
      </c>
      <c r="E160" s="223" t="s">
        <v>195</v>
      </c>
      <c r="F160" s="233" t="s">
        <v>224</v>
      </c>
      <c r="G160" s="233" t="s">
        <v>3342</v>
      </c>
      <c r="H160" s="233" t="s">
        <v>5981</v>
      </c>
      <c r="I160" s="233" t="s">
        <v>7816</v>
      </c>
      <c r="J160" s="233" t="s">
        <v>180</v>
      </c>
      <c r="K160" s="233" t="s">
        <v>202</v>
      </c>
      <c r="L160" s="233" t="s">
        <v>178</v>
      </c>
      <c r="M160" s="233" t="s">
        <v>201</v>
      </c>
    </row>
    <row r="161" spans="1:13">
      <c r="A161" s="224">
        <v>160</v>
      </c>
      <c r="B161" s="233" t="s">
        <v>2884</v>
      </c>
      <c r="C161" s="233" t="s">
        <v>7815</v>
      </c>
      <c r="D161" s="236">
        <v>108.8301886792453</v>
      </c>
      <c r="E161" s="233" t="s">
        <v>185</v>
      </c>
      <c r="F161" s="233" t="s">
        <v>184</v>
      </c>
      <c r="G161" s="233" t="s">
        <v>1093</v>
      </c>
      <c r="H161" s="233" t="s">
        <v>6239</v>
      </c>
      <c r="I161" s="233" t="s">
        <v>7814</v>
      </c>
      <c r="J161" s="233" t="s">
        <v>180</v>
      </c>
      <c r="K161" s="233" t="s">
        <v>179</v>
      </c>
      <c r="L161" s="233" t="s">
        <v>178</v>
      </c>
      <c r="M161" s="233" t="s">
        <v>4259</v>
      </c>
    </row>
    <row r="162" spans="1:13">
      <c r="A162" s="224">
        <v>161</v>
      </c>
      <c r="B162" s="233" t="s">
        <v>5130</v>
      </c>
      <c r="C162" s="233" t="s">
        <v>7813</v>
      </c>
      <c r="D162" s="234">
        <v>108.82175226586099</v>
      </c>
      <c r="E162" s="223" t="s">
        <v>195</v>
      </c>
      <c r="F162" s="233" t="s">
        <v>224</v>
      </c>
      <c r="G162" s="233" t="s">
        <v>2700</v>
      </c>
      <c r="H162" s="233" t="s">
        <v>5128</v>
      </c>
      <c r="I162" s="233" t="s">
        <v>7812</v>
      </c>
      <c r="J162" s="233" t="s">
        <v>180</v>
      </c>
      <c r="K162" s="233" t="s">
        <v>179</v>
      </c>
      <c r="L162" s="233" t="s">
        <v>178</v>
      </c>
      <c r="M162" s="233" t="s">
        <v>748</v>
      </c>
    </row>
    <row r="163" spans="1:13">
      <c r="A163" s="224">
        <v>162</v>
      </c>
      <c r="B163" s="233" t="s">
        <v>4701</v>
      </c>
      <c r="C163" s="233" t="s">
        <v>7811</v>
      </c>
      <c r="D163" s="234">
        <v>108.79279279279299</v>
      </c>
      <c r="E163" s="223" t="s">
        <v>195</v>
      </c>
      <c r="F163" s="233" t="s">
        <v>224</v>
      </c>
      <c r="G163" s="233" t="s">
        <v>1337</v>
      </c>
      <c r="H163" s="233" t="s">
        <v>4699</v>
      </c>
      <c r="I163" s="233" t="s">
        <v>7810</v>
      </c>
      <c r="J163" s="233" t="s">
        <v>180</v>
      </c>
      <c r="K163" s="233" t="s">
        <v>202</v>
      </c>
      <c r="L163" s="233" t="s">
        <v>178</v>
      </c>
      <c r="M163" s="233" t="s">
        <v>201</v>
      </c>
    </row>
    <row r="164" spans="1:13">
      <c r="A164" s="224">
        <v>163</v>
      </c>
      <c r="B164" s="233" t="s">
        <v>6719</v>
      </c>
      <c r="C164" s="233" t="s">
        <v>7809</v>
      </c>
      <c r="D164" s="236">
        <v>108.77133105802049</v>
      </c>
      <c r="E164" s="233" t="s">
        <v>185</v>
      </c>
      <c r="F164" s="233" t="s">
        <v>184</v>
      </c>
      <c r="G164" s="233" t="s">
        <v>572</v>
      </c>
      <c r="H164" s="233" t="s">
        <v>6717</v>
      </c>
      <c r="I164" s="233" t="s">
        <v>7808</v>
      </c>
      <c r="J164" s="233" t="s">
        <v>180</v>
      </c>
      <c r="K164" s="233" t="s">
        <v>179</v>
      </c>
      <c r="L164" s="233" t="s">
        <v>178</v>
      </c>
      <c r="M164" s="233" t="s">
        <v>318</v>
      </c>
    </row>
    <row r="165" spans="1:13">
      <c r="A165" s="224">
        <v>163</v>
      </c>
      <c r="B165" s="233" t="s">
        <v>6719</v>
      </c>
      <c r="C165" s="233" t="s">
        <v>7807</v>
      </c>
      <c r="D165" s="236">
        <v>108.77133105802049</v>
      </c>
      <c r="E165" s="223" t="s">
        <v>195</v>
      </c>
      <c r="F165" s="233" t="s">
        <v>224</v>
      </c>
      <c r="G165" s="233" t="s">
        <v>572</v>
      </c>
      <c r="H165" s="233" t="s">
        <v>6717</v>
      </c>
      <c r="I165" s="233" t="s">
        <v>7806</v>
      </c>
      <c r="J165" s="233" t="s">
        <v>180</v>
      </c>
      <c r="K165" s="233" t="s">
        <v>179</v>
      </c>
      <c r="L165" s="233" t="s">
        <v>178</v>
      </c>
      <c r="M165" s="233" t="s">
        <v>327</v>
      </c>
    </row>
    <row r="166" spans="1:13">
      <c r="A166" s="224">
        <v>165</v>
      </c>
      <c r="B166" s="233" t="s">
        <v>5614</v>
      </c>
      <c r="C166" s="233" t="s">
        <v>7805</v>
      </c>
      <c r="D166" s="234">
        <v>108.765243902439</v>
      </c>
      <c r="E166" s="223" t="s">
        <v>195</v>
      </c>
      <c r="F166" s="233" t="s">
        <v>224</v>
      </c>
      <c r="G166" s="233" t="s">
        <v>321</v>
      </c>
      <c r="H166" s="233" t="s">
        <v>5612</v>
      </c>
      <c r="I166" s="233" t="s">
        <v>7804</v>
      </c>
      <c r="J166" s="233" t="s">
        <v>180</v>
      </c>
      <c r="K166" s="233" t="s">
        <v>202</v>
      </c>
      <c r="L166" s="233" t="s">
        <v>178</v>
      </c>
      <c r="M166" s="233" t="s">
        <v>2372</v>
      </c>
    </row>
    <row r="167" spans="1:13">
      <c r="A167" s="224">
        <v>166</v>
      </c>
      <c r="B167" s="233" t="s">
        <v>6099</v>
      </c>
      <c r="C167" s="233" t="s">
        <v>7803</v>
      </c>
      <c r="D167" s="234">
        <v>108.759398496241</v>
      </c>
      <c r="E167" s="223" t="s">
        <v>195</v>
      </c>
      <c r="F167" s="233" t="s">
        <v>224</v>
      </c>
      <c r="G167" s="233" t="s">
        <v>1017</v>
      </c>
      <c r="H167" s="233" t="s">
        <v>6097</v>
      </c>
      <c r="I167" s="233" t="s">
        <v>7802</v>
      </c>
      <c r="J167" s="233" t="s">
        <v>180</v>
      </c>
      <c r="K167" s="233" t="s">
        <v>179</v>
      </c>
      <c r="L167" s="233" t="s">
        <v>178</v>
      </c>
      <c r="M167" s="233" t="s">
        <v>748</v>
      </c>
    </row>
    <row r="168" spans="1:13">
      <c r="A168" s="224">
        <v>167</v>
      </c>
      <c r="B168" s="233" t="s">
        <v>6527</v>
      </c>
      <c r="C168" s="233" t="s">
        <v>3933</v>
      </c>
      <c r="D168" s="234">
        <v>108.732394366197</v>
      </c>
      <c r="E168" s="223" t="s">
        <v>195</v>
      </c>
      <c r="F168" s="233" t="s">
        <v>224</v>
      </c>
      <c r="G168" s="233" t="s">
        <v>2723</v>
      </c>
      <c r="H168" s="233" t="s">
        <v>6525</v>
      </c>
      <c r="I168" s="233" t="s">
        <v>7801</v>
      </c>
      <c r="J168" s="233" t="s">
        <v>180</v>
      </c>
      <c r="K168" s="233" t="s">
        <v>179</v>
      </c>
      <c r="L168" s="233" t="s">
        <v>178</v>
      </c>
      <c r="M168" s="233" t="s">
        <v>377</v>
      </c>
    </row>
    <row r="169" spans="1:13">
      <c r="A169" s="224">
        <v>168</v>
      </c>
      <c r="B169" s="233" t="s">
        <v>7800</v>
      </c>
      <c r="C169" s="233" t="s">
        <v>7799</v>
      </c>
      <c r="D169" s="234">
        <v>108.727058427345</v>
      </c>
      <c r="E169" s="223" t="s">
        <v>195</v>
      </c>
      <c r="F169" s="233" t="s">
        <v>224</v>
      </c>
      <c r="G169" s="233" t="s">
        <v>3342</v>
      </c>
      <c r="H169" s="233" t="s">
        <v>7798</v>
      </c>
      <c r="I169" s="233" t="s">
        <v>7797</v>
      </c>
      <c r="J169" s="233" t="s">
        <v>180</v>
      </c>
      <c r="K169" s="233" t="s">
        <v>179</v>
      </c>
      <c r="L169" s="233" t="s">
        <v>178</v>
      </c>
      <c r="M169" s="233" t="s">
        <v>330</v>
      </c>
    </row>
    <row r="170" spans="1:13">
      <c r="A170" s="224">
        <v>169</v>
      </c>
      <c r="B170" s="233" t="s">
        <v>3756</v>
      </c>
      <c r="C170" s="233" t="s">
        <v>7796</v>
      </c>
      <c r="D170" s="234">
        <v>108.71584699453599</v>
      </c>
      <c r="E170" s="223" t="s">
        <v>195</v>
      </c>
      <c r="F170" s="233" t="s">
        <v>224</v>
      </c>
      <c r="G170" s="233" t="s">
        <v>336</v>
      </c>
      <c r="H170" s="233" t="s">
        <v>3754</v>
      </c>
      <c r="I170" s="233" t="s">
        <v>7795</v>
      </c>
      <c r="J170" s="233" t="s">
        <v>180</v>
      </c>
      <c r="K170" s="233" t="s">
        <v>192</v>
      </c>
      <c r="L170" s="233" t="s">
        <v>178</v>
      </c>
      <c r="M170" s="233" t="s">
        <v>2089</v>
      </c>
    </row>
    <row r="171" spans="1:13">
      <c r="A171" s="224">
        <v>170</v>
      </c>
      <c r="B171" s="233" t="s">
        <v>4372</v>
      </c>
      <c r="C171" s="233" t="s">
        <v>7794</v>
      </c>
      <c r="D171" s="234">
        <v>108.705882352941</v>
      </c>
      <c r="E171" s="223" t="s">
        <v>195</v>
      </c>
      <c r="F171" s="233" t="s">
        <v>224</v>
      </c>
      <c r="G171" s="233" t="s">
        <v>210</v>
      </c>
      <c r="H171" s="233" t="s">
        <v>4370</v>
      </c>
      <c r="I171" s="233" t="s">
        <v>7793</v>
      </c>
      <c r="J171" s="233" t="s">
        <v>180</v>
      </c>
      <c r="K171" s="233" t="s">
        <v>179</v>
      </c>
      <c r="L171" s="233" t="s">
        <v>178</v>
      </c>
      <c r="M171" s="233" t="s">
        <v>1910</v>
      </c>
    </row>
    <row r="172" spans="1:13">
      <c r="A172" s="224">
        <v>171</v>
      </c>
      <c r="B172" s="233" t="s">
        <v>6876</v>
      </c>
      <c r="C172" s="233" t="s">
        <v>7792</v>
      </c>
      <c r="D172" s="234">
        <v>108.68613138686101</v>
      </c>
      <c r="E172" s="223" t="s">
        <v>195</v>
      </c>
      <c r="F172" s="233" t="s">
        <v>224</v>
      </c>
      <c r="G172" s="233" t="s">
        <v>572</v>
      </c>
      <c r="H172" s="233" t="s">
        <v>6874</v>
      </c>
      <c r="I172" s="233" t="s">
        <v>7791</v>
      </c>
      <c r="J172" s="233" t="s">
        <v>180</v>
      </c>
      <c r="K172" s="233" t="s">
        <v>179</v>
      </c>
      <c r="L172" s="233" t="s">
        <v>178</v>
      </c>
      <c r="M172" s="233" t="s">
        <v>1401</v>
      </c>
    </row>
    <row r="173" spans="1:13">
      <c r="A173" s="224">
        <v>172</v>
      </c>
      <c r="B173" s="233" t="s">
        <v>6083</v>
      </c>
      <c r="C173" s="233" t="s">
        <v>7790</v>
      </c>
      <c r="D173" s="236">
        <v>108.67897727272729</v>
      </c>
      <c r="E173" s="233" t="s">
        <v>185</v>
      </c>
      <c r="F173" s="233" t="s">
        <v>184</v>
      </c>
      <c r="G173" s="233" t="s">
        <v>2409</v>
      </c>
      <c r="H173" s="233" t="s">
        <v>6081</v>
      </c>
      <c r="I173" s="233" t="s">
        <v>7789</v>
      </c>
      <c r="J173" s="233" t="s">
        <v>180</v>
      </c>
      <c r="K173" s="233" t="s">
        <v>179</v>
      </c>
      <c r="L173" s="233" t="s">
        <v>178</v>
      </c>
      <c r="M173" s="233" t="s">
        <v>2193</v>
      </c>
    </row>
    <row r="174" spans="1:13">
      <c r="A174" s="224">
        <v>172</v>
      </c>
      <c r="B174" s="233" t="s">
        <v>6083</v>
      </c>
      <c r="C174" s="233" t="s">
        <v>7788</v>
      </c>
      <c r="D174" s="236">
        <v>108.67897727272729</v>
      </c>
      <c r="E174" s="233" t="s">
        <v>185</v>
      </c>
      <c r="F174" s="233" t="s">
        <v>184</v>
      </c>
      <c r="G174" s="233" t="s">
        <v>183</v>
      </c>
      <c r="H174" s="233" t="s">
        <v>6081</v>
      </c>
      <c r="I174" s="233" t="s">
        <v>7787</v>
      </c>
      <c r="J174" s="233" t="s">
        <v>180</v>
      </c>
      <c r="K174" s="233" t="s">
        <v>179</v>
      </c>
      <c r="L174" s="233" t="s">
        <v>178</v>
      </c>
      <c r="M174" s="233" t="s">
        <v>2613</v>
      </c>
    </row>
    <row r="175" spans="1:13">
      <c r="A175" s="224">
        <v>174</v>
      </c>
      <c r="B175" s="233" t="s">
        <v>2715</v>
      </c>
      <c r="C175" s="233" t="s">
        <v>7786</v>
      </c>
      <c r="D175" s="234">
        <v>108.677248677249</v>
      </c>
      <c r="E175" s="223" t="s">
        <v>195</v>
      </c>
      <c r="F175" s="233" t="s">
        <v>224</v>
      </c>
      <c r="G175" s="233" t="s">
        <v>2713</v>
      </c>
      <c r="H175" s="233" t="s">
        <v>2712</v>
      </c>
      <c r="I175" s="233" t="s">
        <v>7785</v>
      </c>
      <c r="J175" s="233" t="s">
        <v>180</v>
      </c>
      <c r="K175" s="233" t="s">
        <v>179</v>
      </c>
      <c r="L175" s="233" t="s">
        <v>178</v>
      </c>
      <c r="M175" s="233" t="s">
        <v>748</v>
      </c>
    </row>
    <row r="176" spans="1:13">
      <c r="A176" s="224">
        <v>175</v>
      </c>
      <c r="B176" s="233" t="s">
        <v>7325</v>
      </c>
      <c r="C176" s="233" t="s">
        <v>7784</v>
      </c>
      <c r="D176" s="234">
        <v>108.67313915857601</v>
      </c>
      <c r="E176" s="223" t="s">
        <v>195</v>
      </c>
      <c r="F176" s="233" t="s">
        <v>224</v>
      </c>
      <c r="G176" s="233" t="s">
        <v>2332</v>
      </c>
      <c r="H176" s="233" t="s">
        <v>7323</v>
      </c>
      <c r="I176" s="233" t="s">
        <v>7783</v>
      </c>
      <c r="J176" s="233" t="s">
        <v>180</v>
      </c>
      <c r="K176" s="233" t="s">
        <v>202</v>
      </c>
      <c r="L176" s="233" t="s">
        <v>178</v>
      </c>
      <c r="M176" s="233" t="s">
        <v>324</v>
      </c>
    </row>
    <row r="177" spans="1:13">
      <c r="A177" s="224">
        <v>176</v>
      </c>
      <c r="B177" s="233" t="s">
        <v>7782</v>
      </c>
      <c r="C177" s="233" t="s">
        <v>7781</v>
      </c>
      <c r="D177" s="234">
        <v>108.65625</v>
      </c>
      <c r="E177" s="223" t="s">
        <v>195</v>
      </c>
      <c r="F177" s="233" t="s">
        <v>224</v>
      </c>
      <c r="G177" s="233" t="s">
        <v>3670</v>
      </c>
      <c r="H177" s="233" t="s">
        <v>7780</v>
      </c>
      <c r="I177" s="233" t="s">
        <v>7779</v>
      </c>
      <c r="J177" s="233" t="s">
        <v>180</v>
      </c>
      <c r="K177" s="233" t="s">
        <v>202</v>
      </c>
      <c r="L177" s="233" t="s">
        <v>178</v>
      </c>
      <c r="M177" s="233" t="s">
        <v>201</v>
      </c>
    </row>
    <row r="178" spans="1:13">
      <c r="A178" s="224">
        <v>177</v>
      </c>
      <c r="B178" s="233" t="s">
        <v>7220</v>
      </c>
      <c r="C178" s="233" t="s">
        <v>7778</v>
      </c>
      <c r="D178" s="234">
        <v>108.62714508580299</v>
      </c>
      <c r="E178" s="223" t="s">
        <v>195</v>
      </c>
      <c r="F178" s="233" t="s">
        <v>224</v>
      </c>
      <c r="G178" s="233" t="s">
        <v>888</v>
      </c>
      <c r="H178" s="233" t="s">
        <v>7218</v>
      </c>
      <c r="I178" s="233" t="s">
        <v>7777</v>
      </c>
      <c r="J178" s="233" t="s">
        <v>180</v>
      </c>
      <c r="K178" s="233" t="s">
        <v>192</v>
      </c>
      <c r="L178" s="233" t="s">
        <v>178</v>
      </c>
      <c r="M178" s="233" t="s">
        <v>333</v>
      </c>
    </row>
    <row r="179" spans="1:13">
      <c r="A179" s="224">
        <v>178</v>
      </c>
      <c r="B179" s="233" t="s">
        <v>6459</v>
      </c>
      <c r="C179" s="233" t="s">
        <v>7776</v>
      </c>
      <c r="D179" s="234">
        <v>108.58139534883701</v>
      </c>
      <c r="E179" s="223" t="s">
        <v>195</v>
      </c>
      <c r="F179" s="233" t="s">
        <v>224</v>
      </c>
      <c r="G179" s="233" t="s">
        <v>572</v>
      </c>
      <c r="H179" s="233" t="s">
        <v>6457</v>
      </c>
      <c r="I179" s="233" t="s">
        <v>7775</v>
      </c>
      <c r="J179" s="233" t="s">
        <v>180</v>
      </c>
      <c r="K179" s="233" t="s">
        <v>179</v>
      </c>
      <c r="L179" s="233" t="s">
        <v>178</v>
      </c>
      <c r="M179" s="233" t="s">
        <v>7774</v>
      </c>
    </row>
    <row r="180" spans="1:13">
      <c r="A180" s="224">
        <v>179</v>
      </c>
      <c r="B180" s="233" t="s">
        <v>7291</v>
      </c>
      <c r="C180" s="233" t="s">
        <v>7773</v>
      </c>
      <c r="D180" s="234">
        <v>108.57627118644101</v>
      </c>
      <c r="E180" s="223" t="s">
        <v>195</v>
      </c>
      <c r="F180" s="233" t="s">
        <v>224</v>
      </c>
      <c r="G180" s="233" t="s">
        <v>964</v>
      </c>
      <c r="H180" s="233" t="s">
        <v>7289</v>
      </c>
      <c r="I180" s="233" t="s">
        <v>7772</v>
      </c>
      <c r="J180" s="233" t="s">
        <v>180</v>
      </c>
      <c r="K180" s="233" t="s">
        <v>202</v>
      </c>
      <c r="L180" s="233" t="s">
        <v>178</v>
      </c>
      <c r="M180" s="233" t="s">
        <v>201</v>
      </c>
    </row>
    <row r="181" spans="1:13">
      <c r="A181" s="224">
        <v>180</v>
      </c>
      <c r="B181" s="233" t="s">
        <v>5926</v>
      </c>
      <c r="C181" s="233" t="s">
        <v>7771</v>
      </c>
      <c r="D181" s="234">
        <v>108.54838709677399</v>
      </c>
      <c r="E181" s="223" t="s">
        <v>195</v>
      </c>
      <c r="F181" s="233" t="s">
        <v>224</v>
      </c>
      <c r="G181" s="233" t="s">
        <v>3833</v>
      </c>
      <c r="H181" s="233" t="s">
        <v>5924</v>
      </c>
      <c r="I181" s="233" t="s">
        <v>7770</v>
      </c>
      <c r="J181" s="233" t="s">
        <v>180</v>
      </c>
      <c r="K181" s="233" t="s">
        <v>179</v>
      </c>
      <c r="L181" s="233" t="s">
        <v>178</v>
      </c>
      <c r="M181" s="233" t="s">
        <v>748</v>
      </c>
    </row>
    <row r="182" spans="1:13">
      <c r="A182" s="224">
        <v>181</v>
      </c>
      <c r="B182" s="233" t="s">
        <v>7011</v>
      </c>
      <c r="C182" s="233" t="s">
        <v>7769</v>
      </c>
      <c r="D182" s="234">
        <v>108.526315789474</v>
      </c>
      <c r="E182" s="223" t="s">
        <v>195</v>
      </c>
      <c r="F182" s="233" t="s">
        <v>224</v>
      </c>
      <c r="G182" s="233" t="s">
        <v>183</v>
      </c>
      <c r="H182" s="233" t="s">
        <v>7010</v>
      </c>
      <c r="I182" s="233" t="s">
        <v>7768</v>
      </c>
      <c r="J182" s="233" t="s">
        <v>180</v>
      </c>
      <c r="K182" s="233" t="s">
        <v>202</v>
      </c>
      <c r="L182" s="233" t="s">
        <v>178</v>
      </c>
      <c r="M182" s="233" t="s">
        <v>201</v>
      </c>
    </row>
    <row r="183" spans="1:13">
      <c r="A183" s="224">
        <v>182</v>
      </c>
      <c r="B183" s="233" t="s">
        <v>2931</v>
      </c>
      <c r="C183" s="233" t="s">
        <v>7767</v>
      </c>
      <c r="D183" s="234">
        <v>108.52459016393399</v>
      </c>
      <c r="E183" s="223" t="s">
        <v>195</v>
      </c>
      <c r="F183" s="233" t="s">
        <v>224</v>
      </c>
      <c r="G183" s="233" t="s">
        <v>3597</v>
      </c>
      <c r="H183" s="233" t="s">
        <v>4474</v>
      </c>
      <c r="I183" s="233" t="s">
        <v>7766</v>
      </c>
      <c r="J183" s="233" t="s">
        <v>180</v>
      </c>
      <c r="K183" s="233" t="s">
        <v>179</v>
      </c>
      <c r="L183" s="233" t="s">
        <v>178</v>
      </c>
      <c r="M183" s="233" t="s">
        <v>529</v>
      </c>
    </row>
    <row r="184" spans="1:13">
      <c r="A184" s="224">
        <v>183</v>
      </c>
      <c r="B184" s="233" t="s">
        <v>5480</v>
      </c>
      <c r="C184" s="233" t="s">
        <v>7765</v>
      </c>
      <c r="D184" s="236">
        <v>108.5238095238095</v>
      </c>
      <c r="E184" s="233" t="s">
        <v>185</v>
      </c>
      <c r="F184" s="233" t="s">
        <v>184</v>
      </c>
      <c r="G184" s="233" t="s">
        <v>964</v>
      </c>
      <c r="H184" s="233" t="s">
        <v>5478</v>
      </c>
      <c r="I184" s="233" t="s">
        <v>7764</v>
      </c>
      <c r="J184" s="233" t="s">
        <v>180</v>
      </c>
      <c r="K184" s="233" t="s">
        <v>179</v>
      </c>
      <c r="L184" s="233" t="s">
        <v>178</v>
      </c>
      <c r="M184" s="233" t="s">
        <v>177</v>
      </c>
    </row>
    <row r="185" spans="1:13">
      <c r="A185" s="224">
        <v>184</v>
      </c>
      <c r="B185" s="233" t="s">
        <v>2566</v>
      </c>
      <c r="C185" s="233" t="s">
        <v>7763</v>
      </c>
      <c r="D185" s="234">
        <v>108.522727272727</v>
      </c>
      <c r="E185" s="223" t="s">
        <v>195</v>
      </c>
      <c r="F185" s="233" t="s">
        <v>224</v>
      </c>
      <c r="G185" s="233" t="s">
        <v>2564</v>
      </c>
      <c r="H185" s="233" t="s">
        <v>2563</v>
      </c>
      <c r="I185" s="233" t="s">
        <v>7762</v>
      </c>
      <c r="J185" s="233" t="s">
        <v>180</v>
      </c>
      <c r="K185" s="233" t="s">
        <v>179</v>
      </c>
      <c r="L185" s="233" t="s">
        <v>178</v>
      </c>
      <c r="M185" s="233" t="s">
        <v>1910</v>
      </c>
    </row>
    <row r="186" spans="1:13">
      <c r="A186" s="224">
        <v>185</v>
      </c>
      <c r="B186" s="233" t="s">
        <v>7044</v>
      </c>
      <c r="C186" s="233" t="s">
        <v>7761</v>
      </c>
      <c r="D186" s="234">
        <v>108.516853932584</v>
      </c>
      <c r="E186" s="223" t="s">
        <v>195</v>
      </c>
      <c r="F186" s="233" t="s">
        <v>224</v>
      </c>
      <c r="G186" s="233" t="s">
        <v>1204</v>
      </c>
      <c r="H186" s="233" t="s">
        <v>7042</v>
      </c>
      <c r="I186" s="233" t="s">
        <v>7760</v>
      </c>
      <c r="J186" s="233" t="s">
        <v>180</v>
      </c>
      <c r="K186" s="233" t="s">
        <v>202</v>
      </c>
      <c r="L186" s="233" t="s">
        <v>178</v>
      </c>
      <c r="M186" s="233" t="s">
        <v>201</v>
      </c>
    </row>
    <row r="187" spans="1:13">
      <c r="A187" s="224">
        <v>186</v>
      </c>
      <c r="B187" s="233" t="s">
        <v>4331</v>
      </c>
      <c r="C187" s="233" t="s">
        <v>7759</v>
      </c>
      <c r="D187" s="234">
        <v>108.513986013986</v>
      </c>
      <c r="E187" s="223" t="s">
        <v>195</v>
      </c>
      <c r="F187" s="233" t="s">
        <v>224</v>
      </c>
      <c r="G187" s="233" t="s">
        <v>336</v>
      </c>
      <c r="H187" s="233" t="s">
        <v>4329</v>
      </c>
      <c r="I187" s="233" t="s">
        <v>7758</v>
      </c>
      <c r="J187" s="233" t="s">
        <v>180</v>
      </c>
      <c r="K187" s="233" t="s">
        <v>179</v>
      </c>
      <c r="L187" s="233" t="s">
        <v>178</v>
      </c>
      <c r="M187" s="233" t="s">
        <v>377</v>
      </c>
    </row>
    <row r="188" spans="1:13">
      <c r="A188" s="224">
        <v>187</v>
      </c>
      <c r="B188" s="233" t="s">
        <v>5970</v>
      </c>
      <c r="C188" s="233" t="s">
        <v>7757</v>
      </c>
      <c r="D188" s="234">
        <v>108.5</v>
      </c>
      <c r="E188" s="223" t="s">
        <v>195</v>
      </c>
      <c r="F188" s="233" t="s">
        <v>224</v>
      </c>
      <c r="G188" s="233" t="s">
        <v>3670</v>
      </c>
      <c r="H188" s="233" t="s">
        <v>5968</v>
      </c>
      <c r="I188" s="233" t="s">
        <v>7756</v>
      </c>
      <c r="J188" s="233" t="s">
        <v>180</v>
      </c>
      <c r="K188" s="233" t="s">
        <v>202</v>
      </c>
      <c r="L188" s="233" t="s">
        <v>178</v>
      </c>
      <c r="M188" s="233" t="s">
        <v>201</v>
      </c>
    </row>
    <row r="189" spans="1:13">
      <c r="A189" s="224">
        <v>187</v>
      </c>
      <c r="B189" s="233" t="s">
        <v>4957</v>
      </c>
      <c r="C189" s="233" t="s">
        <v>7755</v>
      </c>
      <c r="D189" s="236">
        <v>108.5</v>
      </c>
      <c r="E189" s="233" t="s">
        <v>185</v>
      </c>
      <c r="F189" s="233" t="s">
        <v>184</v>
      </c>
      <c r="G189" s="233" t="s">
        <v>3597</v>
      </c>
      <c r="H189" s="233" t="s">
        <v>4955</v>
      </c>
      <c r="I189" s="233" t="s">
        <v>7754</v>
      </c>
      <c r="J189" s="233" t="s">
        <v>180</v>
      </c>
      <c r="K189" s="233" t="s">
        <v>179</v>
      </c>
      <c r="L189" s="233" t="s">
        <v>178</v>
      </c>
      <c r="M189" s="233" t="s">
        <v>4259</v>
      </c>
    </row>
    <row r="190" spans="1:13">
      <c r="A190" s="224">
        <v>189</v>
      </c>
      <c r="B190" s="233" t="s">
        <v>6552</v>
      </c>
      <c r="C190" s="233" t="s">
        <v>7753</v>
      </c>
      <c r="D190" s="234">
        <v>108.45238095238101</v>
      </c>
      <c r="E190" s="223" t="s">
        <v>195</v>
      </c>
      <c r="F190" s="233" t="s">
        <v>224</v>
      </c>
      <c r="G190" s="233" t="s">
        <v>2385</v>
      </c>
      <c r="H190" s="233" t="s">
        <v>6550</v>
      </c>
      <c r="I190" s="233" t="s">
        <v>7752</v>
      </c>
      <c r="J190" s="233" t="s">
        <v>180</v>
      </c>
      <c r="K190" s="233" t="s">
        <v>179</v>
      </c>
      <c r="L190" s="233" t="s">
        <v>178</v>
      </c>
      <c r="M190" s="233" t="s">
        <v>1241</v>
      </c>
    </row>
    <row r="191" spans="1:13">
      <c r="A191" s="224">
        <v>190</v>
      </c>
      <c r="B191" s="233" t="s">
        <v>6985</v>
      </c>
      <c r="C191" s="233" t="s">
        <v>7751</v>
      </c>
      <c r="D191" s="234">
        <v>108.45</v>
      </c>
      <c r="E191" s="223" t="s">
        <v>195</v>
      </c>
      <c r="F191" s="233" t="s">
        <v>224</v>
      </c>
      <c r="G191" s="233" t="s">
        <v>210</v>
      </c>
      <c r="H191" s="233" t="s">
        <v>6983</v>
      </c>
      <c r="I191" s="233" t="s">
        <v>7750</v>
      </c>
      <c r="J191" s="233" t="s">
        <v>180</v>
      </c>
      <c r="K191" s="233" t="s">
        <v>179</v>
      </c>
      <c r="L191" s="233" t="s">
        <v>178</v>
      </c>
      <c r="M191" s="233" t="s">
        <v>748</v>
      </c>
    </row>
    <row r="192" spans="1:13">
      <c r="A192" s="224">
        <v>191</v>
      </c>
      <c r="B192" s="233" t="s">
        <v>6719</v>
      </c>
      <c r="C192" s="233" t="s">
        <v>7749</v>
      </c>
      <c r="D192" s="234">
        <v>108.404332129964</v>
      </c>
      <c r="E192" s="223" t="s">
        <v>195</v>
      </c>
      <c r="F192" s="233" t="s">
        <v>224</v>
      </c>
      <c r="G192" s="233" t="s">
        <v>572</v>
      </c>
      <c r="H192" s="233" t="s">
        <v>6717</v>
      </c>
      <c r="I192" s="233" t="s">
        <v>7748</v>
      </c>
      <c r="J192" s="233" t="s">
        <v>180</v>
      </c>
      <c r="K192" s="233" t="s">
        <v>202</v>
      </c>
      <c r="L192" s="233" t="s">
        <v>178</v>
      </c>
      <c r="M192" s="233" t="s">
        <v>201</v>
      </c>
    </row>
    <row r="193" spans="1:13">
      <c r="A193" s="224">
        <v>192</v>
      </c>
      <c r="B193" s="233" t="s">
        <v>6099</v>
      </c>
      <c r="C193" s="233" t="s">
        <v>7747</v>
      </c>
      <c r="D193" s="234">
        <v>108.403614457831</v>
      </c>
      <c r="E193" s="223" t="s">
        <v>195</v>
      </c>
      <c r="F193" s="233" t="s">
        <v>224</v>
      </c>
      <c r="G193" s="233" t="s">
        <v>1017</v>
      </c>
      <c r="H193" s="233" t="s">
        <v>6097</v>
      </c>
      <c r="I193" s="233" t="s">
        <v>7746</v>
      </c>
      <c r="J193" s="233" t="s">
        <v>180</v>
      </c>
      <c r="K193" s="233" t="s">
        <v>179</v>
      </c>
      <c r="L193" s="233" t="s">
        <v>178</v>
      </c>
      <c r="M193" s="233" t="s">
        <v>748</v>
      </c>
    </row>
    <row r="194" spans="1:13">
      <c r="A194" s="224">
        <v>193</v>
      </c>
      <c r="B194" s="233" t="s">
        <v>2334</v>
      </c>
      <c r="C194" s="233" t="s">
        <v>7745</v>
      </c>
      <c r="D194" s="234">
        <v>108.38805970149301</v>
      </c>
      <c r="E194" s="223" t="s">
        <v>195</v>
      </c>
      <c r="F194" s="233" t="s">
        <v>224</v>
      </c>
      <c r="G194" s="233" t="s">
        <v>2332</v>
      </c>
      <c r="H194" s="233" t="s">
        <v>2331</v>
      </c>
      <c r="I194" s="233" t="s">
        <v>7744</v>
      </c>
      <c r="J194" s="233" t="s">
        <v>180</v>
      </c>
      <c r="K194" s="233" t="s">
        <v>202</v>
      </c>
      <c r="L194" s="233" t="s">
        <v>178</v>
      </c>
      <c r="M194" s="233" t="s">
        <v>7743</v>
      </c>
    </row>
    <row r="195" spans="1:13">
      <c r="A195" s="224">
        <v>194</v>
      </c>
      <c r="B195" s="233" t="s">
        <v>5349</v>
      </c>
      <c r="C195" s="233" t="s">
        <v>2264</v>
      </c>
      <c r="D195" s="234">
        <v>108.377483443709</v>
      </c>
      <c r="E195" s="223" t="s">
        <v>195</v>
      </c>
      <c r="F195" s="233" t="s">
        <v>224</v>
      </c>
      <c r="G195" s="233" t="s">
        <v>3670</v>
      </c>
      <c r="H195" s="233" t="s">
        <v>5347</v>
      </c>
      <c r="I195" s="233" t="s">
        <v>7742</v>
      </c>
      <c r="J195" s="233" t="s">
        <v>180</v>
      </c>
      <c r="K195" s="233" t="s">
        <v>179</v>
      </c>
      <c r="L195" s="233" t="s">
        <v>178</v>
      </c>
      <c r="M195" s="233" t="s">
        <v>1401</v>
      </c>
    </row>
    <row r="196" spans="1:13">
      <c r="A196" s="224">
        <v>195</v>
      </c>
      <c r="B196" s="233" t="s">
        <v>7741</v>
      </c>
      <c r="C196" s="233" t="s">
        <v>7741</v>
      </c>
      <c r="D196" s="234">
        <v>108.31884057971</v>
      </c>
      <c r="E196" s="223" t="s">
        <v>195</v>
      </c>
      <c r="F196" s="233" t="s">
        <v>224</v>
      </c>
      <c r="G196" s="233" t="s">
        <v>336</v>
      </c>
      <c r="H196" s="233" t="s">
        <v>7740</v>
      </c>
      <c r="I196" s="233" t="s">
        <v>7740</v>
      </c>
      <c r="J196" s="233" t="s">
        <v>951</v>
      </c>
      <c r="K196" s="233" t="s">
        <v>202</v>
      </c>
      <c r="L196" s="233" t="s">
        <v>178</v>
      </c>
      <c r="M196" s="233" t="s">
        <v>201</v>
      </c>
    </row>
    <row r="197" spans="1:13">
      <c r="A197" s="224">
        <v>196</v>
      </c>
      <c r="B197" s="233" t="s">
        <v>5586</v>
      </c>
      <c r="C197" s="233" t="s">
        <v>2164</v>
      </c>
      <c r="D197" s="236">
        <v>108.31578947368421</v>
      </c>
      <c r="E197" s="233" t="s">
        <v>185</v>
      </c>
      <c r="F197" s="233" t="s">
        <v>184</v>
      </c>
      <c r="G197" s="233" t="s">
        <v>1204</v>
      </c>
      <c r="H197" s="233" t="s">
        <v>5584</v>
      </c>
      <c r="I197" s="233" t="s">
        <v>7739</v>
      </c>
      <c r="J197" s="233" t="s">
        <v>180</v>
      </c>
      <c r="K197" s="233" t="s">
        <v>179</v>
      </c>
      <c r="L197" s="233" t="s">
        <v>178</v>
      </c>
      <c r="M197" s="233" t="s">
        <v>177</v>
      </c>
    </row>
    <row r="198" spans="1:13">
      <c r="A198" s="224">
        <v>197</v>
      </c>
      <c r="B198" s="233" t="s">
        <v>7226</v>
      </c>
      <c r="C198" s="233" t="s">
        <v>7738</v>
      </c>
      <c r="D198" s="234">
        <v>108.27298050139299</v>
      </c>
      <c r="E198" s="223" t="s">
        <v>195</v>
      </c>
      <c r="F198" s="233" t="s">
        <v>224</v>
      </c>
      <c r="G198" s="233" t="s">
        <v>1193</v>
      </c>
      <c r="H198" s="233" t="s">
        <v>7224</v>
      </c>
      <c r="I198" s="233" t="s">
        <v>7737</v>
      </c>
      <c r="J198" s="233" t="s">
        <v>180</v>
      </c>
      <c r="K198" s="233" t="s">
        <v>179</v>
      </c>
      <c r="L198" s="233" t="s">
        <v>178</v>
      </c>
      <c r="M198" s="233" t="s">
        <v>1910</v>
      </c>
    </row>
    <row r="199" spans="1:13">
      <c r="A199" s="224">
        <v>198</v>
      </c>
      <c r="B199" s="233" t="s">
        <v>2884</v>
      </c>
      <c r="C199" s="233" t="s">
        <v>7736</v>
      </c>
      <c r="D199" s="236">
        <v>108.2578397212544</v>
      </c>
      <c r="E199" s="233" t="s">
        <v>185</v>
      </c>
      <c r="F199" s="233" t="s">
        <v>184</v>
      </c>
      <c r="G199" s="233" t="s">
        <v>1093</v>
      </c>
      <c r="H199" s="233" t="s">
        <v>6239</v>
      </c>
      <c r="I199" s="233" t="s">
        <v>7735</v>
      </c>
      <c r="J199" s="233" t="s">
        <v>180</v>
      </c>
      <c r="K199" s="233" t="s">
        <v>179</v>
      </c>
      <c r="L199" s="233" t="s">
        <v>178</v>
      </c>
      <c r="M199" s="233" t="s">
        <v>4259</v>
      </c>
    </row>
    <row r="200" spans="1:13">
      <c r="A200" s="224">
        <v>199</v>
      </c>
      <c r="B200" s="233" t="s">
        <v>7044</v>
      </c>
      <c r="C200" s="233" t="s">
        <v>7734</v>
      </c>
      <c r="D200" s="234">
        <v>108.23129251700701</v>
      </c>
      <c r="E200" s="223" t="s">
        <v>195</v>
      </c>
      <c r="F200" s="233" t="s">
        <v>224</v>
      </c>
      <c r="G200" s="233" t="s">
        <v>1204</v>
      </c>
      <c r="H200" s="233" t="s">
        <v>7042</v>
      </c>
      <c r="I200" s="233" t="s">
        <v>7733</v>
      </c>
      <c r="J200" s="233" t="s">
        <v>180</v>
      </c>
      <c r="K200" s="233" t="s">
        <v>179</v>
      </c>
      <c r="L200" s="233" t="s">
        <v>178</v>
      </c>
      <c r="M200" s="233" t="s">
        <v>377</v>
      </c>
    </row>
    <row r="201" spans="1:13">
      <c r="A201" s="224">
        <v>200</v>
      </c>
      <c r="B201" s="233" t="s">
        <v>5130</v>
      </c>
      <c r="C201" s="233" t="s">
        <v>7732</v>
      </c>
      <c r="D201" s="234">
        <v>108.225108225108</v>
      </c>
      <c r="E201" s="223" t="s">
        <v>195</v>
      </c>
      <c r="F201" s="233" t="s">
        <v>224</v>
      </c>
      <c r="G201" s="233" t="s">
        <v>2700</v>
      </c>
      <c r="H201" s="233" t="s">
        <v>5128</v>
      </c>
      <c r="I201" s="233" t="s">
        <v>7731</v>
      </c>
      <c r="J201" s="233" t="s">
        <v>180</v>
      </c>
      <c r="K201" s="233" t="s">
        <v>202</v>
      </c>
      <c r="L201" s="233" t="s">
        <v>178</v>
      </c>
      <c r="M201" s="233" t="s">
        <v>201</v>
      </c>
    </row>
    <row r="202" spans="1:13">
      <c r="A202" s="224">
        <v>201</v>
      </c>
      <c r="B202" s="233" t="s">
        <v>4343</v>
      </c>
      <c r="C202" s="233" t="s">
        <v>7730</v>
      </c>
      <c r="D202" s="234">
        <v>108.225050234427</v>
      </c>
      <c r="E202" s="223" t="s">
        <v>195</v>
      </c>
      <c r="F202" s="233" t="s">
        <v>224</v>
      </c>
      <c r="G202" s="233" t="s">
        <v>210</v>
      </c>
      <c r="H202" s="233" t="s">
        <v>4341</v>
      </c>
      <c r="I202" s="233" t="s">
        <v>7729</v>
      </c>
      <c r="J202" s="233" t="s">
        <v>180</v>
      </c>
      <c r="K202" s="233" t="s">
        <v>202</v>
      </c>
      <c r="L202" s="233" t="s">
        <v>178</v>
      </c>
      <c r="M202" s="233" t="s">
        <v>201</v>
      </c>
    </row>
    <row r="203" spans="1:13">
      <c r="A203" s="224">
        <v>202</v>
      </c>
      <c r="B203" s="233" t="s">
        <v>4021</v>
      </c>
      <c r="C203" s="233" t="s">
        <v>7728</v>
      </c>
      <c r="D203" s="234">
        <v>108.222222222222</v>
      </c>
      <c r="E203" s="223" t="s">
        <v>195</v>
      </c>
      <c r="F203" s="233" t="s">
        <v>224</v>
      </c>
      <c r="G203" s="233" t="s">
        <v>572</v>
      </c>
      <c r="H203" s="233" t="s">
        <v>4019</v>
      </c>
      <c r="I203" s="233" t="s">
        <v>7727</v>
      </c>
      <c r="J203" s="233" t="s">
        <v>180</v>
      </c>
      <c r="K203" s="233" t="s">
        <v>179</v>
      </c>
      <c r="L203" s="233" t="s">
        <v>178</v>
      </c>
      <c r="M203" s="233" t="s">
        <v>1910</v>
      </c>
    </row>
    <row r="204" spans="1:13">
      <c r="A204" s="224">
        <v>203</v>
      </c>
      <c r="B204" s="233" t="s">
        <v>6316</v>
      </c>
      <c r="C204" s="233" t="s">
        <v>7726</v>
      </c>
      <c r="D204" s="234">
        <v>108.220720720721</v>
      </c>
      <c r="E204" s="223" t="s">
        <v>195</v>
      </c>
      <c r="F204" s="233" t="s">
        <v>224</v>
      </c>
      <c r="G204" s="233" t="s">
        <v>2409</v>
      </c>
      <c r="H204" s="233" t="s">
        <v>6314</v>
      </c>
      <c r="I204" s="233" t="s">
        <v>7725</v>
      </c>
      <c r="J204" s="233" t="s">
        <v>180</v>
      </c>
      <c r="K204" s="233" t="s">
        <v>179</v>
      </c>
      <c r="L204" s="233" t="s">
        <v>178</v>
      </c>
      <c r="M204" s="233" t="s">
        <v>529</v>
      </c>
    </row>
    <row r="205" spans="1:13">
      <c r="A205" s="224">
        <v>204</v>
      </c>
      <c r="B205" s="233" t="s">
        <v>6004</v>
      </c>
      <c r="C205" s="233" t="s">
        <v>7724</v>
      </c>
      <c r="D205" s="234">
        <v>108.204301075269</v>
      </c>
      <c r="E205" s="223" t="s">
        <v>195</v>
      </c>
      <c r="F205" s="233" t="s">
        <v>224</v>
      </c>
      <c r="G205" s="233" t="s">
        <v>1890</v>
      </c>
      <c r="H205" s="233" t="s">
        <v>6002</v>
      </c>
      <c r="I205" s="233" t="s">
        <v>7723</v>
      </c>
      <c r="J205" s="233" t="s">
        <v>180</v>
      </c>
      <c r="K205" s="233" t="s">
        <v>202</v>
      </c>
      <c r="L205" s="233" t="s">
        <v>178</v>
      </c>
      <c r="M205" s="233" t="s">
        <v>201</v>
      </c>
    </row>
    <row r="206" spans="1:13">
      <c r="A206" s="224">
        <v>205</v>
      </c>
      <c r="B206" s="233" t="s">
        <v>7722</v>
      </c>
      <c r="C206" s="233" t="s">
        <v>7721</v>
      </c>
      <c r="D206" s="234">
        <v>108.202247191011</v>
      </c>
      <c r="E206" s="223" t="s">
        <v>195</v>
      </c>
      <c r="F206" s="233" t="s">
        <v>224</v>
      </c>
      <c r="G206" s="233" t="s">
        <v>2204</v>
      </c>
      <c r="H206" s="233" t="s">
        <v>7720</v>
      </c>
      <c r="I206" s="233" t="s">
        <v>7719</v>
      </c>
      <c r="J206" s="233" t="s">
        <v>180</v>
      </c>
      <c r="K206" s="233" t="s">
        <v>202</v>
      </c>
      <c r="L206" s="233" t="s">
        <v>178</v>
      </c>
      <c r="M206" s="233" t="s">
        <v>324</v>
      </c>
    </row>
    <row r="207" spans="1:13">
      <c r="A207" s="224">
        <v>206</v>
      </c>
      <c r="B207" s="233" t="s">
        <v>7718</v>
      </c>
      <c r="C207" s="233" t="s">
        <v>7718</v>
      </c>
      <c r="D207" s="234">
        <v>108.188976377953</v>
      </c>
      <c r="E207" s="223" t="s">
        <v>195</v>
      </c>
      <c r="F207" s="233" t="s">
        <v>224</v>
      </c>
      <c r="G207" s="233" t="s">
        <v>572</v>
      </c>
      <c r="H207" s="233" t="s">
        <v>7717</v>
      </c>
      <c r="I207" s="233" t="s">
        <v>7717</v>
      </c>
      <c r="J207" s="233" t="s">
        <v>951</v>
      </c>
      <c r="K207" s="233" t="s">
        <v>179</v>
      </c>
      <c r="L207" s="233" t="s">
        <v>178</v>
      </c>
      <c r="M207" s="233" t="s">
        <v>748</v>
      </c>
    </row>
    <row r="208" spans="1:13">
      <c r="A208" s="224">
        <v>207</v>
      </c>
      <c r="B208" s="233" t="s">
        <v>7716</v>
      </c>
      <c r="C208" s="233" t="s">
        <v>7716</v>
      </c>
      <c r="D208" s="234">
        <v>108.18671454219</v>
      </c>
      <c r="E208" s="223" t="s">
        <v>195</v>
      </c>
      <c r="F208" s="233" t="s">
        <v>224</v>
      </c>
      <c r="G208" s="233" t="s">
        <v>336</v>
      </c>
      <c r="H208" s="233" t="s">
        <v>7715</v>
      </c>
      <c r="I208" s="233" t="s">
        <v>7715</v>
      </c>
      <c r="J208" s="233" t="s">
        <v>7466</v>
      </c>
      <c r="K208" s="233" t="s">
        <v>202</v>
      </c>
      <c r="L208" s="233" t="s">
        <v>178</v>
      </c>
      <c r="M208" s="233" t="s">
        <v>201</v>
      </c>
    </row>
    <row r="209" spans="1:13">
      <c r="A209" s="224">
        <v>208</v>
      </c>
      <c r="B209" s="233" t="s">
        <v>4856</v>
      </c>
      <c r="C209" s="233" t="s">
        <v>7714</v>
      </c>
      <c r="D209" s="234">
        <v>108.178571428571</v>
      </c>
      <c r="E209" s="223" t="s">
        <v>195</v>
      </c>
      <c r="F209" s="233" t="s">
        <v>224</v>
      </c>
      <c r="G209" s="233" t="s">
        <v>888</v>
      </c>
      <c r="H209" s="233" t="s">
        <v>6273</v>
      </c>
      <c r="I209" s="233" t="s">
        <v>7713</v>
      </c>
      <c r="J209" s="233" t="s">
        <v>180</v>
      </c>
      <c r="K209" s="233" t="s">
        <v>179</v>
      </c>
      <c r="L209" s="233" t="s">
        <v>178</v>
      </c>
      <c r="M209" s="233" t="s">
        <v>1910</v>
      </c>
    </row>
    <row r="210" spans="1:13">
      <c r="A210" s="224">
        <v>209</v>
      </c>
      <c r="B210" s="233" t="s">
        <v>7712</v>
      </c>
      <c r="C210" s="233" t="s">
        <v>7711</v>
      </c>
      <c r="D210" s="234">
        <v>108.174157303371</v>
      </c>
      <c r="E210" s="223" t="s">
        <v>195</v>
      </c>
      <c r="F210" s="233" t="s">
        <v>224</v>
      </c>
      <c r="G210" s="233" t="s">
        <v>572</v>
      </c>
      <c r="H210" s="233" t="s">
        <v>7710</v>
      </c>
      <c r="I210" s="233" t="s">
        <v>7709</v>
      </c>
      <c r="J210" s="233" t="s">
        <v>180</v>
      </c>
      <c r="K210" s="233" t="s">
        <v>179</v>
      </c>
      <c r="L210" s="233" t="s">
        <v>178</v>
      </c>
      <c r="M210" s="233" t="s">
        <v>7708</v>
      </c>
    </row>
    <row r="211" spans="1:13">
      <c r="A211" s="224">
        <v>210</v>
      </c>
      <c r="B211" s="233" t="s">
        <v>7244</v>
      </c>
      <c r="C211" s="233" t="s">
        <v>7707</v>
      </c>
      <c r="D211" s="234">
        <v>108.163265306122</v>
      </c>
      <c r="E211" s="223" t="s">
        <v>195</v>
      </c>
      <c r="F211" s="233" t="s">
        <v>224</v>
      </c>
      <c r="G211" s="233" t="s">
        <v>183</v>
      </c>
      <c r="H211" s="233" t="s">
        <v>7242</v>
      </c>
      <c r="I211" s="233" t="s">
        <v>7706</v>
      </c>
      <c r="J211" s="233" t="s">
        <v>180</v>
      </c>
      <c r="K211" s="233" t="s">
        <v>179</v>
      </c>
      <c r="L211" s="233" t="s">
        <v>178</v>
      </c>
      <c r="M211" s="233" t="s">
        <v>748</v>
      </c>
    </row>
    <row r="212" spans="1:13">
      <c r="A212" s="224">
        <v>211</v>
      </c>
      <c r="B212" s="233" t="s">
        <v>6508</v>
      </c>
      <c r="C212" s="233" t="s">
        <v>7705</v>
      </c>
      <c r="D212" s="234">
        <v>108.157560355781</v>
      </c>
      <c r="E212" s="223" t="s">
        <v>195</v>
      </c>
      <c r="F212" s="233" t="s">
        <v>224</v>
      </c>
      <c r="G212" s="233" t="s">
        <v>572</v>
      </c>
      <c r="H212" s="233" t="s">
        <v>6506</v>
      </c>
      <c r="I212" s="233" t="s">
        <v>7704</v>
      </c>
      <c r="J212" s="233" t="s">
        <v>180</v>
      </c>
      <c r="K212" s="233" t="s">
        <v>202</v>
      </c>
      <c r="L212" s="233" t="s">
        <v>178</v>
      </c>
      <c r="M212" s="233" t="s">
        <v>201</v>
      </c>
    </row>
    <row r="213" spans="1:13">
      <c r="A213" s="224">
        <v>212</v>
      </c>
      <c r="B213" s="233" t="s">
        <v>2664</v>
      </c>
      <c r="C213" s="233" t="s">
        <v>7703</v>
      </c>
      <c r="D213" s="234">
        <v>108.148531951641</v>
      </c>
      <c r="E213" s="223" t="s">
        <v>195</v>
      </c>
      <c r="F213" s="233" t="s">
        <v>224</v>
      </c>
      <c r="G213" s="233" t="s">
        <v>572</v>
      </c>
      <c r="H213" s="233" t="s">
        <v>2662</v>
      </c>
      <c r="I213" s="233" t="s">
        <v>7702</v>
      </c>
      <c r="J213" s="233" t="s">
        <v>180</v>
      </c>
      <c r="K213" s="233" t="s">
        <v>202</v>
      </c>
      <c r="L213" s="233" t="s">
        <v>178</v>
      </c>
      <c r="M213" s="233" t="s">
        <v>201</v>
      </c>
    </row>
    <row r="214" spans="1:13">
      <c r="A214" s="224">
        <v>213</v>
      </c>
      <c r="B214" s="233" t="s">
        <v>4933</v>
      </c>
      <c r="C214" s="233" t="s">
        <v>7701</v>
      </c>
      <c r="D214" s="234">
        <v>108.138586956522</v>
      </c>
      <c r="E214" s="223" t="s">
        <v>195</v>
      </c>
      <c r="F214" s="233" t="s">
        <v>224</v>
      </c>
      <c r="G214" s="233" t="s">
        <v>2713</v>
      </c>
      <c r="H214" s="233" t="s">
        <v>4931</v>
      </c>
      <c r="I214" s="233" t="s">
        <v>7700</v>
      </c>
      <c r="J214" s="233" t="s">
        <v>180</v>
      </c>
      <c r="K214" s="233" t="s">
        <v>179</v>
      </c>
      <c r="L214" s="233" t="s">
        <v>178</v>
      </c>
      <c r="M214" s="233" t="s">
        <v>341</v>
      </c>
    </row>
    <row r="215" spans="1:13">
      <c r="A215" s="224">
        <v>214</v>
      </c>
      <c r="B215" s="233" t="s">
        <v>7220</v>
      </c>
      <c r="C215" s="233" t="s">
        <v>7699</v>
      </c>
      <c r="D215" s="234">
        <v>108.12972972973</v>
      </c>
      <c r="E215" s="223" t="s">
        <v>195</v>
      </c>
      <c r="F215" s="233" t="s">
        <v>224</v>
      </c>
      <c r="G215" s="233" t="s">
        <v>888</v>
      </c>
      <c r="H215" s="233" t="s">
        <v>7218</v>
      </c>
      <c r="I215" s="233" t="s">
        <v>7698</v>
      </c>
      <c r="J215" s="233" t="s">
        <v>180</v>
      </c>
      <c r="K215" s="233" t="s">
        <v>179</v>
      </c>
      <c r="L215" s="233" t="s">
        <v>178</v>
      </c>
      <c r="M215" s="233" t="s">
        <v>377</v>
      </c>
    </row>
    <row r="216" spans="1:13">
      <c r="A216" s="224">
        <v>215</v>
      </c>
      <c r="B216" s="233" t="s">
        <v>7154</v>
      </c>
      <c r="C216" s="233" t="s">
        <v>7697</v>
      </c>
      <c r="D216" s="234">
        <v>108.129395218003</v>
      </c>
      <c r="E216" s="223" t="s">
        <v>195</v>
      </c>
      <c r="F216" s="233" t="s">
        <v>224</v>
      </c>
      <c r="G216" s="233" t="s">
        <v>183</v>
      </c>
      <c r="H216" s="233" t="s">
        <v>7152</v>
      </c>
      <c r="I216" s="233" t="s">
        <v>7696</v>
      </c>
      <c r="J216" s="233" t="s">
        <v>180</v>
      </c>
      <c r="K216" s="233" t="s">
        <v>1029</v>
      </c>
      <c r="L216" s="233" t="s">
        <v>178</v>
      </c>
      <c r="M216" s="233" t="s">
        <v>191</v>
      </c>
    </row>
    <row r="217" spans="1:13">
      <c r="A217" s="224">
        <v>216</v>
      </c>
      <c r="B217" s="233" t="s">
        <v>4021</v>
      </c>
      <c r="C217" s="233" t="s">
        <v>7695</v>
      </c>
      <c r="D217" s="234">
        <v>108.125</v>
      </c>
      <c r="E217" s="223" t="s">
        <v>195</v>
      </c>
      <c r="F217" s="233" t="s">
        <v>224</v>
      </c>
      <c r="G217" s="233" t="s">
        <v>572</v>
      </c>
      <c r="H217" s="233" t="s">
        <v>4019</v>
      </c>
      <c r="I217" s="233" t="s">
        <v>7694</v>
      </c>
      <c r="J217" s="233" t="s">
        <v>180</v>
      </c>
      <c r="K217" s="233" t="s">
        <v>179</v>
      </c>
      <c r="L217" s="233" t="s">
        <v>178</v>
      </c>
      <c r="M217" s="233" t="s">
        <v>1910</v>
      </c>
    </row>
    <row r="218" spans="1:13">
      <c r="A218" s="224">
        <v>217</v>
      </c>
      <c r="B218" s="233" t="s">
        <v>6913</v>
      </c>
      <c r="C218" s="233" t="s">
        <v>7693</v>
      </c>
      <c r="D218" s="234">
        <v>108.11912225705299</v>
      </c>
      <c r="E218" s="223" t="s">
        <v>195</v>
      </c>
      <c r="F218" s="233" t="s">
        <v>224</v>
      </c>
      <c r="G218" s="233" t="s">
        <v>3932</v>
      </c>
      <c r="H218" s="233" t="s">
        <v>6911</v>
      </c>
      <c r="I218" s="233" t="s">
        <v>7692</v>
      </c>
      <c r="J218" s="233" t="s">
        <v>180</v>
      </c>
      <c r="K218" s="233" t="s">
        <v>179</v>
      </c>
      <c r="L218" s="233" t="s">
        <v>178</v>
      </c>
      <c r="M218" s="233" t="s">
        <v>529</v>
      </c>
    </row>
    <row r="219" spans="1:13">
      <c r="A219" s="224">
        <v>218</v>
      </c>
      <c r="B219" s="233" t="s">
        <v>6972</v>
      </c>
      <c r="C219" s="233" t="s">
        <v>7691</v>
      </c>
      <c r="D219" s="234">
        <v>108.089795918367</v>
      </c>
      <c r="E219" s="223" t="s">
        <v>195</v>
      </c>
      <c r="F219" s="233" t="s">
        <v>224</v>
      </c>
      <c r="G219" s="233" t="s">
        <v>2723</v>
      </c>
      <c r="H219" s="233" t="s">
        <v>6970</v>
      </c>
      <c r="I219" s="233" t="s">
        <v>7690</v>
      </c>
      <c r="J219" s="233" t="s">
        <v>180</v>
      </c>
      <c r="K219" s="233" t="s">
        <v>202</v>
      </c>
      <c r="L219" s="233" t="s">
        <v>178</v>
      </c>
      <c r="M219" s="233" t="s">
        <v>201</v>
      </c>
    </row>
    <row r="220" spans="1:13">
      <c r="A220" s="224">
        <v>219</v>
      </c>
      <c r="B220" s="233" t="s">
        <v>4120</v>
      </c>
      <c r="C220" s="233" t="s">
        <v>7689</v>
      </c>
      <c r="D220" s="234">
        <v>108.080808080808</v>
      </c>
      <c r="E220" s="223" t="s">
        <v>195</v>
      </c>
      <c r="F220" s="233" t="s">
        <v>224</v>
      </c>
      <c r="G220" s="233" t="s">
        <v>1890</v>
      </c>
      <c r="H220" s="233" t="s">
        <v>4118</v>
      </c>
      <c r="I220" s="233" t="s">
        <v>7688</v>
      </c>
      <c r="J220" s="233" t="s">
        <v>180</v>
      </c>
      <c r="K220" s="233" t="s">
        <v>202</v>
      </c>
      <c r="L220" s="233" t="s">
        <v>178</v>
      </c>
      <c r="M220" s="233" t="s">
        <v>201</v>
      </c>
    </row>
    <row r="221" spans="1:13">
      <c r="A221" s="224">
        <v>220</v>
      </c>
      <c r="B221" s="233" t="s">
        <v>6761</v>
      </c>
      <c r="C221" s="233" t="s">
        <v>7687</v>
      </c>
      <c r="D221" s="234">
        <v>108.07289484708799</v>
      </c>
      <c r="E221" s="223" t="s">
        <v>195</v>
      </c>
      <c r="F221" s="233" t="s">
        <v>224</v>
      </c>
      <c r="G221" s="233" t="s">
        <v>572</v>
      </c>
      <c r="H221" s="233" t="s">
        <v>6760</v>
      </c>
      <c r="I221" s="233" t="s">
        <v>7686</v>
      </c>
      <c r="J221" s="233" t="s">
        <v>180</v>
      </c>
      <c r="K221" s="233" t="s">
        <v>192</v>
      </c>
      <c r="L221" s="233" t="s">
        <v>178</v>
      </c>
      <c r="M221" s="233" t="s">
        <v>333</v>
      </c>
    </row>
    <row r="222" spans="1:13">
      <c r="A222" s="224">
        <v>221</v>
      </c>
      <c r="B222" s="233" t="s">
        <v>7363</v>
      </c>
      <c r="C222" s="233" t="s">
        <v>7685</v>
      </c>
      <c r="D222" s="234">
        <v>108.07106598984799</v>
      </c>
      <c r="E222" s="223" t="s">
        <v>195</v>
      </c>
      <c r="F222" s="233" t="s">
        <v>224</v>
      </c>
      <c r="G222" s="233" t="s">
        <v>938</v>
      </c>
      <c r="H222" s="233" t="s">
        <v>7361</v>
      </c>
      <c r="I222" s="233" t="s">
        <v>7684</v>
      </c>
      <c r="J222" s="233" t="s">
        <v>180</v>
      </c>
      <c r="K222" s="233" t="s">
        <v>179</v>
      </c>
      <c r="L222" s="233" t="s">
        <v>178</v>
      </c>
      <c r="M222" s="233" t="s">
        <v>748</v>
      </c>
    </row>
    <row r="223" spans="1:13">
      <c r="A223" s="224">
        <v>222</v>
      </c>
      <c r="B223" s="233" t="s">
        <v>2884</v>
      </c>
      <c r="C223" s="233" t="s">
        <v>7683</v>
      </c>
      <c r="D223" s="234">
        <v>108.060678167757</v>
      </c>
      <c r="E223" s="223" t="s">
        <v>195</v>
      </c>
      <c r="F223" s="233" t="s">
        <v>224</v>
      </c>
      <c r="G223" s="233" t="s">
        <v>1093</v>
      </c>
      <c r="H223" s="233" t="s">
        <v>6239</v>
      </c>
      <c r="I223" s="233" t="s">
        <v>7682</v>
      </c>
      <c r="J223" s="233" t="s">
        <v>180</v>
      </c>
      <c r="K223" s="233" t="s">
        <v>1029</v>
      </c>
      <c r="L223" s="233" t="s">
        <v>178</v>
      </c>
      <c r="M223" s="233" t="s">
        <v>191</v>
      </c>
    </row>
    <row r="224" spans="1:13">
      <c r="A224" s="224">
        <v>223</v>
      </c>
      <c r="B224" s="233" t="s">
        <v>7584</v>
      </c>
      <c r="C224" s="233" t="s">
        <v>7681</v>
      </c>
      <c r="D224" s="234">
        <v>108.052884615385</v>
      </c>
      <c r="E224" s="223" t="s">
        <v>195</v>
      </c>
      <c r="F224" s="233" t="s">
        <v>224</v>
      </c>
      <c r="G224" s="233" t="s">
        <v>572</v>
      </c>
      <c r="H224" s="233" t="s">
        <v>7582</v>
      </c>
      <c r="I224" s="233" t="s">
        <v>7680</v>
      </c>
      <c r="J224" s="233" t="s">
        <v>180</v>
      </c>
      <c r="K224" s="233" t="s">
        <v>192</v>
      </c>
      <c r="L224" s="233" t="s">
        <v>178</v>
      </c>
      <c r="M224" s="233" t="s">
        <v>191</v>
      </c>
    </row>
    <row r="225" spans="1:13">
      <c r="A225" s="224">
        <v>224</v>
      </c>
      <c r="B225" s="233" t="s">
        <v>7371</v>
      </c>
      <c r="C225" s="233" t="s">
        <v>7679</v>
      </c>
      <c r="D225" s="234">
        <v>108.045977011494</v>
      </c>
      <c r="E225" s="223" t="s">
        <v>195</v>
      </c>
      <c r="F225" s="233" t="s">
        <v>224</v>
      </c>
      <c r="G225" s="233" t="s">
        <v>3670</v>
      </c>
      <c r="H225" s="233" t="s">
        <v>7369</v>
      </c>
      <c r="I225" s="233" t="s">
        <v>7678</v>
      </c>
      <c r="J225" s="233" t="s">
        <v>180</v>
      </c>
      <c r="K225" s="233" t="s">
        <v>202</v>
      </c>
      <c r="L225" s="233" t="s">
        <v>178</v>
      </c>
      <c r="M225" s="233" t="s">
        <v>201</v>
      </c>
    </row>
    <row r="226" spans="1:13">
      <c r="A226" s="224">
        <v>225</v>
      </c>
      <c r="B226" s="233" t="s">
        <v>4933</v>
      </c>
      <c r="C226" s="233" t="s">
        <v>7677</v>
      </c>
      <c r="D226" s="234">
        <v>108.041958041958</v>
      </c>
      <c r="E226" s="223" t="s">
        <v>195</v>
      </c>
      <c r="F226" s="233" t="s">
        <v>224</v>
      </c>
      <c r="G226" s="233" t="s">
        <v>2713</v>
      </c>
      <c r="H226" s="233" t="s">
        <v>4931</v>
      </c>
      <c r="I226" s="233" t="s">
        <v>7676</v>
      </c>
      <c r="J226" s="233" t="s">
        <v>180</v>
      </c>
      <c r="K226" s="233" t="s">
        <v>192</v>
      </c>
      <c r="L226" s="233" t="s">
        <v>178</v>
      </c>
      <c r="M226" s="233" t="s">
        <v>333</v>
      </c>
    </row>
    <row r="227" spans="1:13">
      <c r="A227" s="224">
        <v>226</v>
      </c>
      <c r="B227" s="233" t="s">
        <v>2327</v>
      </c>
      <c r="C227" s="233" t="s">
        <v>4187</v>
      </c>
      <c r="D227" s="234">
        <v>108.030592734226</v>
      </c>
      <c r="E227" s="223" t="s">
        <v>195</v>
      </c>
      <c r="F227" s="233" t="s">
        <v>224</v>
      </c>
      <c r="G227" s="233" t="s">
        <v>1017</v>
      </c>
      <c r="H227" s="233" t="s">
        <v>6031</v>
      </c>
      <c r="I227" s="233" t="s">
        <v>7675</v>
      </c>
      <c r="J227" s="233" t="s">
        <v>180</v>
      </c>
      <c r="K227" s="233" t="s">
        <v>202</v>
      </c>
      <c r="L227" s="233" t="s">
        <v>178</v>
      </c>
      <c r="M227" s="233" t="s">
        <v>201</v>
      </c>
    </row>
    <row r="228" spans="1:13">
      <c r="A228" s="224">
        <v>227</v>
      </c>
      <c r="B228" s="233" t="s">
        <v>2884</v>
      </c>
      <c r="C228" s="233" t="s">
        <v>7674</v>
      </c>
      <c r="D228" s="234">
        <v>108.018597997139</v>
      </c>
      <c r="E228" s="223" t="s">
        <v>195</v>
      </c>
      <c r="F228" s="233" t="s">
        <v>224</v>
      </c>
      <c r="G228" s="233" t="s">
        <v>1093</v>
      </c>
      <c r="H228" s="233" t="s">
        <v>6239</v>
      </c>
      <c r="I228" s="233" t="s">
        <v>7673</v>
      </c>
      <c r="J228" s="233" t="s">
        <v>180</v>
      </c>
      <c r="K228" s="233" t="s">
        <v>202</v>
      </c>
      <c r="L228" s="233" t="s">
        <v>178</v>
      </c>
      <c r="M228" s="233" t="s">
        <v>1800</v>
      </c>
    </row>
    <row r="229" spans="1:13">
      <c r="A229" s="224">
        <v>228</v>
      </c>
      <c r="B229" s="233" t="s">
        <v>2489</v>
      </c>
      <c r="C229" s="233" t="s">
        <v>7672</v>
      </c>
      <c r="D229" s="234">
        <v>107.969121140143</v>
      </c>
      <c r="E229" s="223" t="s">
        <v>195</v>
      </c>
      <c r="F229" s="233" t="s">
        <v>224</v>
      </c>
      <c r="G229" s="233" t="s">
        <v>2713</v>
      </c>
      <c r="H229" s="233" t="s">
        <v>2487</v>
      </c>
      <c r="I229" s="233" t="s">
        <v>7671</v>
      </c>
      <c r="J229" s="233" t="s">
        <v>180</v>
      </c>
      <c r="K229" s="233" t="s">
        <v>179</v>
      </c>
      <c r="L229" s="233" t="s">
        <v>178</v>
      </c>
      <c r="M229" s="233" t="s">
        <v>377</v>
      </c>
    </row>
    <row r="230" spans="1:13">
      <c r="A230" s="224">
        <v>229</v>
      </c>
      <c r="B230" s="233" t="s">
        <v>7670</v>
      </c>
      <c r="C230" s="233" t="s">
        <v>7669</v>
      </c>
      <c r="D230" s="234">
        <v>107.967914438503</v>
      </c>
      <c r="E230" s="223" t="s">
        <v>195</v>
      </c>
      <c r="F230" s="233" t="s">
        <v>224</v>
      </c>
      <c r="G230" s="233" t="s">
        <v>572</v>
      </c>
      <c r="H230" s="233" t="s">
        <v>7668</v>
      </c>
      <c r="I230" s="233" t="s">
        <v>7667</v>
      </c>
      <c r="J230" s="233" t="s">
        <v>180</v>
      </c>
      <c r="K230" s="233" t="s">
        <v>179</v>
      </c>
      <c r="L230" s="233" t="s">
        <v>178</v>
      </c>
      <c r="M230" s="233" t="s">
        <v>341</v>
      </c>
    </row>
    <row r="231" spans="1:13">
      <c r="A231" s="224">
        <v>230</v>
      </c>
      <c r="B231" s="233" t="s">
        <v>4933</v>
      </c>
      <c r="C231" s="233" t="s">
        <v>7666</v>
      </c>
      <c r="D231" s="234">
        <v>107.96460176991199</v>
      </c>
      <c r="E231" s="223" t="s">
        <v>195</v>
      </c>
      <c r="F231" s="233" t="s">
        <v>224</v>
      </c>
      <c r="G231" s="233" t="s">
        <v>2713</v>
      </c>
      <c r="H231" s="233" t="s">
        <v>4931</v>
      </c>
      <c r="I231" s="233" t="s">
        <v>7665</v>
      </c>
      <c r="J231" s="233" t="s">
        <v>180</v>
      </c>
      <c r="K231" s="233" t="s">
        <v>192</v>
      </c>
      <c r="L231" s="233" t="s">
        <v>178</v>
      </c>
      <c r="M231" s="233" t="s">
        <v>333</v>
      </c>
    </row>
    <row r="232" spans="1:13">
      <c r="A232" s="224">
        <v>231</v>
      </c>
      <c r="B232" s="233" t="s">
        <v>7500</v>
      </c>
      <c r="C232" s="233" t="s">
        <v>7664</v>
      </c>
      <c r="D232" s="234">
        <v>107.960784313725</v>
      </c>
      <c r="E232" s="223" t="s">
        <v>195</v>
      </c>
      <c r="F232" s="233" t="s">
        <v>224</v>
      </c>
      <c r="G232" s="233" t="s">
        <v>3833</v>
      </c>
      <c r="H232" s="233" t="s">
        <v>7498</v>
      </c>
      <c r="I232" s="233" t="s">
        <v>7663</v>
      </c>
      <c r="J232" s="233" t="s">
        <v>180</v>
      </c>
      <c r="K232" s="233" t="s">
        <v>202</v>
      </c>
      <c r="L232" s="233" t="s">
        <v>178</v>
      </c>
      <c r="M232" s="233" t="s">
        <v>201</v>
      </c>
    </row>
    <row r="233" spans="1:13">
      <c r="A233" s="224">
        <v>232</v>
      </c>
      <c r="B233" s="233" t="s">
        <v>6931</v>
      </c>
      <c r="C233" s="233" t="s">
        <v>7662</v>
      </c>
      <c r="D233" s="234">
        <v>107.95652173913</v>
      </c>
      <c r="E233" s="223" t="s">
        <v>195</v>
      </c>
      <c r="F233" s="233" t="s">
        <v>224</v>
      </c>
      <c r="G233" s="233" t="s">
        <v>2204</v>
      </c>
      <c r="H233" s="233" t="s">
        <v>6929</v>
      </c>
      <c r="I233" s="233" t="s">
        <v>7661</v>
      </c>
      <c r="J233" s="233" t="s">
        <v>180</v>
      </c>
      <c r="K233" s="233" t="s">
        <v>202</v>
      </c>
      <c r="L233" s="233" t="s">
        <v>178</v>
      </c>
      <c r="M233" s="233" t="s">
        <v>514</v>
      </c>
    </row>
    <row r="234" spans="1:13">
      <c r="A234" s="224">
        <v>233</v>
      </c>
      <c r="B234" s="233" t="s">
        <v>6271</v>
      </c>
      <c r="C234" s="233" t="s">
        <v>7660</v>
      </c>
      <c r="D234" s="234">
        <v>107.948717948718</v>
      </c>
      <c r="E234" s="223" t="s">
        <v>195</v>
      </c>
      <c r="F234" s="233" t="s">
        <v>224</v>
      </c>
      <c r="G234" s="233" t="s">
        <v>2332</v>
      </c>
      <c r="H234" s="233" t="s">
        <v>6269</v>
      </c>
      <c r="I234" s="233" t="s">
        <v>7659</v>
      </c>
      <c r="J234" s="233" t="s">
        <v>180</v>
      </c>
      <c r="K234" s="233" t="s">
        <v>202</v>
      </c>
      <c r="L234" s="233" t="s">
        <v>178</v>
      </c>
      <c r="M234" s="233" t="s">
        <v>514</v>
      </c>
    </row>
    <row r="235" spans="1:13">
      <c r="A235" s="224">
        <v>234</v>
      </c>
      <c r="B235" s="233" t="s">
        <v>4331</v>
      </c>
      <c r="C235" s="233" t="s">
        <v>7658</v>
      </c>
      <c r="D235" s="234">
        <v>107.943595769683</v>
      </c>
      <c r="E235" s="223" t="s">
        <v>195</v>
      </c>
      <c r="F235" s="233" t="s">
        <v>224</v>
      </c>
      <c r="G235" s="233" t="s">
        <v>336</v>
      </c>
      <c r="H235" s="233" t="s">
        <v>4329</v>
      </c>
      <c r="I235" s="233" t="s">
        <v>7657</v>
      </c>
      <c r="J235" s="233" t="s">
        <v>180</v>
      </c>
      <c r="K235" s="233" t="s">
        <v>179</v>
      </c>
      <c r="L235" s="233" t="s">
        <v>178</v>
      </c>
      <c r="M235" s="233" t="s">
        <v>377</v>
      </c>
    </row>
    <row r="236" spans="1:13">
      <c r="A236" s="224">
        <v>235</v>
      </c>
      <c r="B236" s="233" t="s">
        <v>5586</v>
      </c>
      <c r="C236" s="233" t="s">
        <v>7312</v>
      </c>
      <c r="D236" s="234">
        <v>107.933884297521</v>
      </c>
      <c r="E236" s="223" t="s">
        <v>195</v>
      </c>
      <c r="F236" s="233" t="s">
        <v>221</v>
      </c>
      <c r="G236" s="233" t="s">
        <v>1204</v>
      </c>
      <c r="H236" s="233" t="s">
        <v>5584</v>
      </c>
      <c r="I236" s="233" t="s">
        <v>7656</v>
      </c>
      <c r="J236" s="233" t="s">
        <v>180</v>
      </c>
      <c r="K236" s="233" t="s">
        <v>179</v>
      </c>
      <c r="L236" s="233" t="s">
        <v>178</v>
      </c>
      <c r="M236" s="233" t="s">
        <v>205</v>
      </c>
    </row>
    <row r="237" spans="1:13">
      <c r="A237" s="224">
        <v>236</v>
      </c>
      <c r="B237" s="233" t="s">
        <v>6508</v>
      </c>
      <c r="C237" s="233" t="s">
        <v>7655</v>
      </c>
      <c r="D237" s="234">
        <v>107.931034482759</v>
      </c>
      <c r="E237" s="223" t="s">
        <v>195</v>
      </c>
      <c r="F237" s="233" t="s">
        <v>221</v>
      </c>
      <c r="G237" s="233" t="s">
        <v>572</v>
      </c>
      <c r="H237" s="233" t="s">
        <v>6506</v>
      </c>
      <c r="I237" s="233" t="s">
        <v>7654</v>
      </c>
      <c r="J237" s="233" t="s">
        <v>180</v>
      </c>
      <c r="K237" s="233" t="s">
        <v>179</v>
      </c>
      <c r="L237" s="233" t="s">
        <v>178</v>
      </c>
      <c r="M237" s="233" t="s">
        <v>748</v>
      </c>
    </row>
    <row r="238" spans="1:13">
      <c r="A238" s="224">
        <v>237</v>
      </c>
      <c r="B238" s="233" t="s">
        <v>5600</v>
      </c>
      <c r="C238" s="233" t="s">
        <v>7653</v>
      </c>
      <c r="D238" s="236">
        <v>107.8888888888889</v>
      </c>
      <c r="E238" s="233" t="s">
        <v>185</v>
      </c>
      <c r="F238" s="233" t="s">
        <v>184</v>
      </c>
      <c r="G238" s="233" t="s">
        <v>2700</v>
      </c>
      <c r="H238" s="233" t="s">
        <v>5598</v>
      </c>
      <c r="I238" s="233" t="s">
        <v>7652</v>
      </c>
      <c r="J238" s="233" t="s">
        <v>180</v>
      </c>
      <c r="K238" s="233" t="s">
        <v>179</v>
      </c>
      <c r="L238" s="233" t="s">
        <v>178</v>
      </c>
      <c r="M238" s="233" t="s">
        <v>177</v>
      </c>
    </row>
    <row r="239" spans="1:13">
      <c r="A239" s="224">
        <v>238</v>
      </c>
      <c r="B239" s="233" t="s">
        <v>2162</v>
      </c>
      <c r="C239" s="233" t="s">
        <v>7651</v>
      </c>
      <c r="D239" s="234">
        <v>107.861271676301</v>
      </c>
      <c r="E239" s="223" t="s">
        <v>195</v>
      </c>
      <c r="F239" s="233" t="s">
        <v>221</v>
      </c>
      <c r="G239" s="233" t="s">
        <v>2160</v>
      </c>
      <c r="H239" s="233" t="s">
        <v>2159</v>
      </c>
      <c r="I239" s="233" t="s">
        <v>7650</v>
      </c>
      <c r="J239" s="233" t="s">
        <v>180</v>
      </c>
      <c r="K239" s="233" t="s">
        <v>179</v>
      </c>
      <c r="L239" s="233" t="s">
        <v>178</v>
      </c>
      <c r="M239" s="233" t="s">
        <v>377</v>
      </c>
    </row>
    <row r="240" spans="1:13">
      <c r="A240" s="224">
        <v>239</v>
      </c>
      <c r="B240" s="233" t="s">
        <v>5994</v>
      </c>
      <c r="C240" s="233" t="s">
        <v>7649</v>
      </c>
      <c r="D240" s="234">
        <v>107.85776997366099</v>
      </c>
      <c r="E240" s="223" t="s">
        <v>195</v>
      </c>
      <c r="F240" s="233" t="s">
        <v>221</v>
      </c>
      <c r="G240" s="233" t="s">
        <v>2713</v>
      </c>
      <c r="H240" s="233" t="s">
        <v>5992</v>
      </c>
      <c r="I240" s="233" t="s">
        <v>7648</v>
      </c>
      <c r="J240" s="233" t="s">
        <v>180</v>
      </c>
      <c r="K240" s="233" t="s">
        <v>202</v>
      </c>
      <c r="L240" s="233" t="s">
        <v>178</v>
      </c>
      <c r="M240" s="233" t="s">
        <v>201</v>
      </c>
    </row>
    <row r="241" spans="1:13">
      <c r="A241" s="224">
        <v>240</v>
      </c>
      <c r="B241" s="233" t="s">
        <v>7574</v>
      </c>
      <c r="C241" s="233" t="s">
        <v>7647</v>
      </c>
      <c r="D241" s="234">
        <v>107.834862385321</v>
      </c>
      <c r="E241" s="223" t="s">
        <v>195</v>
      </c>
      <c r="F241" s="233" t="s">
        <v>221</v>
      </c>
      <c r="G241" s="233" t="s">
        <v>2759</v>
      </c>
      <c r="H241" s="233" t="s">
        <v>7572</v>
      </c>
      <c r="I241" s="233" t="s">
        <v>7646</v>
      </c>
      <c r="J241" s="233" t="s">
        <v>180</v>
      </c>
      <c r="K241" s="233" t="s">
        <v>202</v>
      </c>
      <c r="L241" s="233" t="s">
        <v>178</v>
      </c>
      <c r="M241" s="233" t="s">
        <v>201</v>
      </c>
    </row>
    <row r="242" spans="1:13">
      <c r="A242" s="224">
        <v>241</v>
      </c>
      <c r="B242" s="233" t="s">
        <v>7011</v>
      </c>
      <c r="C242" s="233" t="s">
        <v>7645</v>
      </c>
      <c r="D242" s="234">
        <v>107.826617826618</v>
      </c>
      <c r="E242" s="223" t="s">
        <v>195</v>
      </c>
      <c r="F242" s="233" t="s">
        <v>221</v>
      </c>
      <c r="G242" s="233" t="s">
        <v>183</v>
      </c>
      <c r="H242" s="233" t="s">
        <v>7010</v>
      </c>
      <c r="I242" s="233" t="s">
        <v>7644</v>
      </c>
      <c r="J242" s="233" t="s">
        <v>180</v>
      </c>
      <c r="K242" s="233" t="s">
        <v>179</v>
      </c>
      <c r="L242" s="233" t="s">
        <v>178</v>
      </c>
      <c r="M242" s="233" t="s">
        <v>529</v>
      </c>
    </row>
    <row r="243" spans="1:13">
      <c r="A243" s="224">
        <v>242</v>
      </c>
      <c r="B243" s="233" t="s">
        <v>7220</v>
      </c>
      <c r="C243" s="233" t="s">
        <v>7643</v>
      </c>
      <c r="D243" s="234">
        <v>107.825278810409</v>
      </c>
      <c r="E243" s="223" t="s">
        <v>195</v>
      </c>
      <c r="F243" s="233" t="s">
        <v>221</v>
      </c>
      <c r="G243" s="233" t="s">
        <v>888</v>
      </c>
      <c r="H243" s="233" t="s">
        <v>7218</v>
      </c>
      <c r="I243" s="233" t="s">
        <v>7642</v>
      </c>
      <c r="J243" s="233" t="s">
        <v>180</v>
      </c>
      <c r="K243" s="233" t="s">
        <v>179</v>
      </c>
      <c r="L243" s="233" t="s">
        <v>178</v>
      </c>
      <c r="M243" s="233" t="s">
        <v>377</v>
      </c>
    </row>
    <row r="244" spans="1:13">
      <c r="A244" s="224">
        <v>243</v>
      </c>
      <c r="B244" s="233" t="s">
        <v>6858</v>
      </c>
      <c r="C244" s="233" t="s">
        <v>7641</v>
      </c>
      <c r="D244" s="236">
        <v>107.81914893617019</v>
      </c>
      <c r="E244" s="233" t="s">
        <v>185</v>
      </c>
      <c r="F244" s="233" t="s">
        <v>184</v>
      </c>
      <c r="G244" s="233" t="s">
        <v>1017</v>
      </c>
      <c r="H244" s="233" t="s">
        <v>6856</v>
      </c>
      <c r="I244" s="233" t="s">
        <v>7640</v>
      </c>
      <c r="J244" s="233" t="s">
        <v>180</v>
      </c>
      <c r="K244" s="233" t="s">
        <v>179</v>
      </c>
      <c r="L244" s="233" t="s">
        <v>178</v>
      </c>
      <c r="M244" s="233" t="s">
        <v>1241</v>
      </c>
    </row>
    <row r="245" spans="1:13">
      <c r="A245" s="224">
        <v>243</v>
      </c>
      <c r="B245" s="233" t="s">
        <v>6858</v>
      </c>
      <c r="C245" s="233" t="s">
        <v>7639</v>
      </c>
      <c r="D245" s="236">
        <v>107.81914893617019</v>
      </c>
      <c r="E245" s="233" t="s">
        <v>185</v>
      </c>
      <c r="F245" s="233" t="s">
        <v>184</v>
      </c>
      <c r="G245" s="233" t="s">
        <v>1017</v>
      </c>
      <c r="H245" s="233" t="s">
        <v>6856</v>
      </c>
      <c r="I245" s="233" t="s">
        <v>7638</v>
      </c>
      <c r="J245" s="233" t="s">
        <v>180</v>
      </c>
      <c r="K245" s="233" t="s">
        <v>179</v>
      </c>
      <c r="L245" s="233" t="s">
        <v>178</v>
      </c>
      <c r="M245" s="233" t="s">
        <v>4259</v>
      </c>
    </row>
    <row r="246" spans="1:13">
      <c r="A246" s="224">
        <v>243</v>
      </c>
      <c r="B246" s="233" t="s">
        <v>6858</v>
      </c>
      <c r="C246" s="233" t="s">
        <v>7637</v>
      </c>
      <c r="D246" s="236">
        <v>107.81914893617019</v>
      </c>
      <c r="E246" s="223" t="s">
        <v>195</v>
      </c>
      <c r="F246" s="233" t="s">
        <v>221</v>
      </c>
      <c r="G246" s="233" t="s">
        <v>1017</v>
      </c>
      <c r="H246" s="233" t="s">
        <v>6856</v>
      </c>
      <c r="I246" s="233" t="s">
        <v>7636</v>
      </c>
      <c r="J246" s="233" t="s">
        <v>180</v>
      </c>
      <c r="K246" s="233" t="s">
        <v>179</v>
      </c>
      <c r="L246" s="233" t="s">
        <v>178</v>
      </c>
      <c r="M246" s="233" t="s">
        <v>1649</v>
      </c>
    </row>
    <row r="247" spans="1:13">
      <c r="A247" s="224">
        <v>246</v>
      </c>
      <c r="B247" s="233" t="s">
        <v>4598</v>
      </c>
      <c r="C247" s="233" t="s">
        <v>7635</v>
      </c>
      <c r="D247" s="234">
        <v>107.80276816609</v>
      </c>
      <c r="E247" s="223" t="s">
        <v>195</v>
      </c>
      <c r="F247" s="233" t="s">
        <v>221</v>
      </c>
      <c r="G247" s="233" t="s">
        <v>2409</v>
      </c>
      <c r="H247" s="233" t="s">
        <v>4596</v>
      </c>
      <c r="I247" s="233" t="s">
        <v>7634</v>
      </c>
      <c r="J247" s="233" t="s">
        <v>180</v>
      </c>
      <c r="K247" s="233" t="s">
        <v>179</v>
      </c>
      <c r="L247" s="233" t="s">
        <v>178</v>
      </c>
      <c r="M247" s="233" t="s">
        <v>529</v>
      </c>
    </row>
    <row r="248" spans="1:13">
      <c r="A248" s="224">
        <v>247</v>
      </c>
      <c r="B248" s="233" t="s">
        <v>3086</v>
      </c>
      <c r="C248" s="233" t="s">
        <v>7633</v>
      </c>
      <c r="D248" s="234">
        <v>107.80269058296</v>
      </c>
      <c r="E248" s="223" t="s">
        <v>195</v>
      </c>
      <c r="F248" s="233" t="s">
        <v>221</v>
      </c>
      <c r="G248" s="233" t="s">
        <v>1070</v>
      </c>
      <c r="H248" s="233" t="s">
        <v>3084</v>
      </c>
      <c r="I248" s="233" t="s">
        <v>7632</v>
      </c>
      <c r="J248" s="233" t="s">
        <v>180</v>
      </c>
      <c r="K248" s="233" t="s">
        <v>192</v>
      </c>
      <c r="L248" s="233" t="s">
        <v>178</v>
      </c>
      <c r="M248" s="233" t="s">
        <v>333</v>
      </c>
    </row>
    <row r="249" spans="1:13">
      <c r="A249" s="224">
        <v>248</v>
      </c>
      <c r="B249" s="233" t="s">
        <v>5399</v>
      </c>
      <c r="C249" s="233" t="s">
        <v>7631</v>
      </c>
      <c r="D249" s="234">
        <v>107.796610169492</v>
      </c>
      <c r="E249" s="223" t="s">
        <v>195</v>
      </c>
      <c r="F249" s="233" t="s">
        <v>221</v>
      </c>
      <c r="G249" s="233" t="s">
        <v>2458</v>
      </c>
      <c r="H249" s="233" t="s">
        <v>5397</v>
      </c>
      <c r="I249" s="233" t="s">
        <v>7630</v>
      </c>
      <c r="J249" s="233" t="s">
        <v>180</v>
      </c>
      <c r="K249" s="233" t="s">
        <v>179</v>
      </c>
      <c r="L249" s="233" t="s">
        <v>178</v>
      </c>
      <c r="M249" s="233" t="s">
        <v>1910</v>
      </c>
    </row>
    <row r="250" spans="1:13">
      <c r="A250" s="224">
        <v>249</v>
      </c>
      <c r="B250" s="233" t="s">
        <v>3354</v>
      </c>
      <c r="C250" s="233" t="s">
        <v>6392</v>
      </c>
      <c r="D250" s="234">
        <v>107.786259541985</v>
      </c>
      <c r="E250" s="223" t="s">
        <v>195</v>
      </c>
      <c r="F250" s="233" t="s">
        <v>221</v>
      </c>
      <c r="G250" s="233" t="s">
        <v>888</v>
      </c>
      <c r="H250" s="233" t="s">
        <v>5009</v>
      </c>
      <c r="I250" s="233" t="s">
        <v>7629</v>
      </c>
      <c r="J250" s="233" t="s">
        <v>180</v>
      </c>
      <c r="K250" s="233" t="s">
        <v>179</v>
      </c>
      <c r="L250" s="233" t="s">
        <v>178</v>
      </c>
      <c r="M250" s="233" t="s">
        <v>748</v>
      </c>
    </row>
    <row r="251" spans="1:13">
      <c r="A251" s="224">
        <v>250</v>
      </c>
      <c r="B251" s="233" t="s">
        <v>7444</v>
      </c>
      <c r="C251" s="233" t="s">
        <v>7628</v>
      </c>
      <c r="D251" s="234">
        <v>107.781523937964</v>
      </c>
      <c r="E251" s="223" t="s">
        <v>195</v>
      </c>
      <c r="F251" s="233" t="s">
        <v>221</v>
      </c>
      <c r="G251" s="233" t="s">
        <v>976</v>
      </c>
      <c r="H251" s="233" t="s">
        <v>7442</v>
      </c>
      <c r="I251" s="233" t="s">
        <v>7627</v>
      </c>
      <c r="J251" s="233" t="s">
        <v>180</v>
      </c>
      <c r="K251" s="233" t="s">
        <v>179</v>
      </c>
      <c r="L251" s="233" t="s">
        <v>178</v>
      </c>
      <c r="M251" s="233" t="s">
        <v>197</v>
      </c>
    </row>
    <row r="252" spans="1:13">
      <c r="A252" s="224">
        <v>251</v>
      </c>
      <c r="B252" s="233" t="s">
        <v>7081</v>
      </c>
      <c r="C252" s="233" t="s">
        <v>7626</v>
      </c>
      <c r="D252" s="234">
        <v>107.772511848341</v>
      </c>
      <c r="E252" s="223" t="s">
        <v>195</v>
      </c>
      <c r="F252" s="233" t="s">
        <v>221</v>
      </c>
      <c r="G252" s="233" t="s">
        <v>3670</v>
      </c>
      <c r="H252" s="233" t="s">
        <v>7079</v>
      </c>
      <c r="I252" s="233" t="s">
        <v>7625</v>
      </c>
      <c r="J252" s="233" t="s">
        <v>180</v>
      </c>
      <c r="K252" s="233" t="s">
        <v>179</v>
      </c>
      <c r="L252" s="233" t="s">
        <v>178</v>
      </c>
      <c r="M252" s="233" t="s">
        <v>748</v>
      </c>
    </row>
    <row r="253" spans="1:13">
      <c r="A253" s="224">
        <v>252</v>
      </c>
      <c r="B253" s="233" t="s">
        <v>2706</v>
      </c>
      <c r="C253" s="233" t="s">
        <v>7624</v>
      </c>
      <c r="D253" s="234">
        <v>107.76870748299299</v>
      </c>
      <c r="E253" s="223" t="s">
        <v>195</v>
      </c>
      <c r="F253" s="233" t="s">
        <v>221</v>
      </c>
      <c r="G253" s="233" t="s">
        <v>2713</v>
      </c>
      <c r="H253" s="233" t="s">
        <v>2704</v>
      </c>
      <c r="I253" s="233" t="s">
        <v>7623</v>
      </c>
      <c r="J253" s="233" t="s">
        <v>180</v>
      </c>
      <c r="K253" s="233" t="s">
        <v>179</v>
      </c>
      <c r="L253" s="233" t="s">
        <v>178</v>
      </c>
      <c r="M253" s="233" t="s">
        <v>341</v>
      </c>
    </row>
    <row r="254" spans="1:13">
      <c r="A254" s="224">
        <v>253</v>
      </c>
      <c r="B254" s="233" t="s">
        <v>5741</v>
      </c>
      <c r="C254" s="233" t="s">
        <v>7622</v>
      </c>
      <c r="D254" s="234">
        <v>107.762557077626</v>
      </c>
      <c r="E254" s="223" t="s">
        <v>195</v>
      </c>
      <c r="F254" s="233" t="s">
        <v>221</v>
      </c>
      <c r="G254" s="233" t="s">
        <v>3833</v>
      </c>
      <c r="H254" s="233" t="s">
        <v>5739</v>
      </c>
      <c r="I254" s="233" t="s">
        <v>7621</v>
      </c>
      <c r="J254" s="233" t="s">
        <v>180</v>
      </c>
      <c r="K254" s="233" t="s">
        <v>179</v>
      </c>
      <c r="L254" s="233" t="s">
        <v>178</v>
      </c>
      <c r="M254" s="233" t="s">
        <v>529</v>
      </c>
    </row>
    <row r="255" spans="1:13">
      <c r="A255" s="224">
        <v>254</v>
      </c>
      <c r="B255" s="233" t="s">
        <v>6377</v>
      </c>
      <c r="C255" s="233" t="s">
        <v>7620</v>
      </c>
      <c r="D255" s="234">
        <v>107.761627906977</v>
      </c>
      <c r="E255" s="223" t="s">
        <v>195</v>
      </c>
      <c r="F255" s="233" t="s">
        <v>221</v>
      </c>
      <c r="G255" s="233" t="s">
        <v>1017</v>
      </c>
      <c r="H255" s="233" t="s">
        <v>6375</v>
      </c>
      <c r="I255" s="233" t="s">
        <v>7619</v>
      </c>
      <c r="J255" s="233" t="s">
        <v>180</v>
      </c>
      <c r="K255" s="233" t="s">
        <v>179</v>
      </c>
      <c r="L255" s="233" t="s">
        <v>178</v>
      </c>
      <c r="M255" s="233" t="s">
        <v>748</v>
      </c>
    </row>
    <row r="256" spans="1:13">
      <c r="A256" s="224">
        <v>255</v>
      </c>
      <c r="B256" s="233" t="s">
        <v>7220</v>
      </c>
      <c r="C256" s="233" t="s">
        <v>7618</v>
      </c>
      <c r="D256" s="234">
        <v>107.756563245823</v>
      </c>
      <c r="E256" s="223" t="s">
        <v>195</v>
      </c>
      <c r="F256" s="233" t="s">
        <v>221</v>
      </c>
      <c r="G256" s="233" t="s">
        <v>888</v>
      </c>
      <c r="H256" s="233" t="s">
        <v>7218</v>
      </c>
      <c r="I256" s="233" t="s">
        <v>7617</v>
      </c>
      <c r="J256" s="233" t="s">
        <v>180</v>
      </c>
      <c r="K256" s="233" t="s">
        <v>179</v>
      </c>
      <c r="L256" s="233" t="s">
        <v>178</v>
      </c>
      <c r="M256" s="233" t="s">
        <v>377</v>
      </c>
    </row>
    <row r="257" spans="1:13">
      <c r="A257" s="224">
        <v>256</v>
      </c>
      <c r="B257" s="233" t="s">
        <v>2811</v>
      </c>
      <c r="C257" s="233" t="s">
        <v>7616</v>
      </c>
      <c r="D257" s="234">
        <v>107.74358974358999</v>
      </c>
      <c r="E257" s="223" t="s">
        <v>195</v>
      </c>
      <c r="F257" s="233" t="s">
        <v>221</v>
      </c>
      <c r="G257" s="233" t="s">
        <v>2718</v>
      </c>
      <c r="H257" s="233" t="s">
        <v>2809</v>
      </c>
      <c r="I257" s="233" t="s">
        <v>7615</v>
      </c>
      <c r="J257" s="233" t="s">
        <v>180</v>
      </c>
      <c r="K257" s="233" t="s">
        <v>202</v>
      </c>
      <c r="L257" s="233" t="s">
        <v>178</v>
      </c>
      <c r="M257" s="233" t="s">
        <v>201</v>
      </c>
    </row>
    <row r="258" spans="1:13">
      <c r="A258" s="224">
        <v>257</v>
      </c>
      <c r="B258" s="233" t="s">
        <v>5600</v>
      </c>
      <c r="C258" s="233" t="s">
        <v>7614</v>
      </c>
      <c r="D258" s="234">
        <v>107.739726027397</v>
      </c>
      <c r="E258" s="223" t="s">
        <v>195</v>
      </c>
      <c r="F258" s="233" t="s">
        <v>221</v>
      </c>
      <c r="G258" s="233" t="s">
        <v>2700</v>
      </c>
      <c r="H258" s="233" t="s">
        <v>5598</v>
      </c>
      <c r="I258" s="233" t="s">
        <v>7613</v>
      </c>
      <c r="J258" s="233" t="s">
        <v>180</v>
      </c>
      <c r="K258" s="233" t="s">
        <v>202</v>
      </c>
      <c r="L258" s="233" t="s">
        <v>178</v>
      </c>
      <c r="M258" s="233" t="s">
        <v>201</v>
      </c>
    </row>
    <row r="259" spans="1:13">
      <c r="A259" s="224">
        <v>258</v>
      </c>
      <c r="B259" s="233" t="s">
        <v>7257</v>
      </c>
      <c r="C259" s="233" t="s">
        <v>7612</v>
      </c>
      <c r="D259" s="234">
        <v>107.736625514403</v>
      </c>
      <c r="E259" s="223" t="s">
        <v>195</v>
      </c>
      <c r="F259" s="233" t="s">
        <v>221</v>
      </c>
      <c r="G259" s="233" t="s">
        <v>4149</v>
      </c>
      <c r="H259" s="233" t="s">
        <v>7255</v>
      </c>
      <c r="I259" s="233" t="s">
        <v>7611</v>
      </c>
      <c r="J259" s="233" t="s">
        <v>180</v>
      </c>
      <c r="K259" s="233" t="s">
        <v>202</v>
      </c>
      <c r="L259" s="233" t="s">
        <v>178</v>
      </c>
      <c r="M259" s="233" t="s">
        <v>201</v>
      </c>
    </row>
    <row r="260" spans="1:13">
      <c r="A260" s="224">
        <v>259</v>
      </c>
      <c r="B260" s="233" t="s">
        <v>7038</v>
      </c>
      <c r="C260" s="233" t="s">
        <v>7610</v>
      </c>
      <c r="D260" s="236">
        <v>107.72965879265089</v>
      </c>
      <c r="E260" s="233" t="s">
        <v>185</v>
      </c>
      <c r="F260" s="233" t="s">
        <v>184</v>
      </c>
      <c r="G260" s="233" t="s">
        <v>336</v>
      </c>
      <c r="H260" s="233" t="s">
        <v>7036</v>
      </c>
      <c r="I260" s="233" t="s">
        <v>7609</v>
      </c>
      <c r="J260" s="233" t="s">
        <v>180</v>
      </c>
      <c r="K260" s="233" t="s">
        <v>179</v>
      </c>
      <c r="L260" s="233" t="s">
        <v>178</v>
      </c>
      <c r="M260" s="233" t="s">
        <v>4259</v>
      </c>
    </row>
    <row r="261" spans="1:13">
      <c r="A261" s="224">
        <v>260</v>
      </c>
      <c r="B261" s="233" t="s">
        <v>5688</v>
      </c>
      <c r="C261" s="233" t="s">
        <v>7608</v>
      </c>
      <c r="D261" s="234">
        <v>107.72826086956501</v>
      </c>
      <c r="E261" s="223" t="s">
        <v>195</v>
      </c>
      <c r="F261" s="233" t="s">
        <v>221</v>
      </c>
      <c r="G261" s="233" t="s">
        <v>3069</v>
      </c>
      <c r="H261" s="233" t="s">
        <v>5687</v>
      </c>
      <c r="I261" s="233" t="s">
        <v>7607</v>
      </c>
      <c r="J261" s="233" t="s">
        <v>180</v>
      </c>
      <c r="K261" s="233" t="s">
        <v>202</v>
      </c>
      <c r="L261" s="233" t="s">
        <v>178</v>
      </c>
      <c r="M261" s="233" t="s">
        <v>201</v>
      </c>
    </row>
    <row r="262" spans="1:13">
      <c r="A262" s="224">
        <v>261</v>
      </c>
      <c r="B262" s="233" t="s">
        <v>3756</v>
      </c>
      <c r="C262" s="233" t="s">
        <v>7606</v>
      </c>
      <c r="D262" s="234">
        <v>107.69743589743599</v>
      </c>
      <c r="E262" s="223" t="s">
        <v>195</v>
      </c>
      <c r="F262" s="233" t="s">
        <v>221</v>
      </c>
      <c r="G262" s="233" t="s">
        <v>336</v>
      </c>
      <c r="H262" s="233" t="s">
        <v>3754</v>
      </c>
      <c r="I262" s="233" t="s">
        <v>7605</v>
      </c>
      <c r="J262" s="233" t="s">
        <v>180</v>
      </c>
      <c r="K262" s="233" t="s">
        <v>202</v>
      </c>
      <c r="L262" s="233" t="s">
        <v>178</v>
      </c>
      <c r="M262" s="233" t="s">
        <v>201</v>
      </c>
    </row>
    <row r="263" spans="1:13">
      <c r="A263" s="224">
        <v>262</v>
      </c>
      <c r="B263" s="233" t="s">
        <v>4472</v>
      </c>
      <c r="C263" s="233" t="s">
        <v>7604</v>
      </c>
      <c r="D263" s="234">
        <v>107.66959297685599</v>
      </c>
      <c r="E263" s="223" t="s">
        <v>195</v>
      </c>
      <c r="F263" s="233" t="s">
        <v>221</v>
      </c>
      <c r="G263" s="233" t="s">
        <v>2266</v>
      </c>
      <c r="H263" s="233" t="s">
        <v>4470</v>
      </c>
      <c r="I263" s="233" t="s">
        <v>7603</v>
      </c>
      <c r="J263" s="233" t="s">
        <v>180</v>
      </c>
      <c r="K263" s="233" t="s">
        <v>202</v>
      </c>
      <c r="L263" s="233" t="s">
        <v>178</v>
      </c>
      <c r="M263" s="233" t="s">
        <v>201</v>
      </c>
    </row>
    <row r="264" spans="1:13">
      <c r="A264" s="224">
        <v>263</v>
      </c>
      <c r="B264" s="233" t="s">
        <v>5614</v>
      </c>
      <c r="C264" s="233" t="s">
        <v>7602</v>
      </c>
      <c r="D264" s="234">
        <v>107.64705882352899</v>
      </c>
      <c r="E264" s="223" t="s">
        <v>195</v>
      </c>
      <c r="F264" s="233" t="s">
        <v>221</v>
      </c>
      <c r="G264" s="233" t="s">
        <v>321</v>
      </c>
      <c r="H264" s="233" t="s">
        <v>5612</v>
      </c>
      <c r="I264" s="233" t="s">
        <v>7601</v>
      </c>
      <c r="J264" s="233" t="s">
        <v>180</v>
      </c>
      <c r="K264" s="233" t="s">
        <v>179</v>
      </c>
      <c r="L264" s="233" t="s">
        <v>178</v>
      </c>
      <c r="M264" s="233" t="s">
        <v>3184</v>
      </c>
    </row>
    <row r="265" spans="1:13">
      <c r="A265" s="224">
        <v>264</v>
      </c>
      <c r="B265" s="233" t="s">
        <v>5545</v>
      </c>
      <c r="C265" s="233" t="s">
        <v>7600</v>
      </c>
      <c r="D265" s="234">
        <v>107.629310344828</v>
      </c>
      <c r="E265" s="223" t="s">
        <v>195</v>
      </c>
      <c r="F265" s="233" t="s">
        <v>221</v>
      </c>
      <c r="G265" s="233" t="s">
        <v>968</v>
      </c>
      <c r="H265" s="233" t="s">
        <v>5543</v>
      </c>
      <c r="I265" s="233" t="s">
        <v>7599</v>
      </c>
      <c r="J265" s="233" t="s">
        <v>180</v>
      </c>
      <c r="K265" s="233" t="s">
        <v>179</v>
      </c>
      <c r="L265" s="233" t="s">
        <v>178</v>
      </c>
      <c r="M265" s="233" t="s">
        <v>748</v>
      </c>
    </row>
    <row r="266" spans="1:13">
      <c r="A266" s="224">
        <v>265</v>
      </c>
      <c r="B266" s="233" t="s">
        <v>7574</v>
      </c>
      <c r="C266" s="233" t="s">
        <v>7598</v>
      </c>
      <c r="D266" s="234">
        <v>107.625570776256</v>
      </c>
      <c r="E266" s="223" t="s">
        <v>195</v>
      </c>
      <c r="F266" s="233" t="s">
        <v>221</v>
      </c>
      <c r="G266" s="233" t="s">
        <v>2759</v>
      </c>
      <c r="H266" s="233" t="s">
        <v>7572</v>
      </c>
      <c r="I266" s="233" t="s">
        <v>7597</v>
      </c>
      <c r="J266" s="233" t="s">
        <v>180</v>
      </c>
      <c r="K266" s="233" t="s">
        <v>179</v>
      </c>
      <c r="L266" s="233" t="s">
        <v>178</v>
      </c>
      <c r="M266" s="233" t="s">
        <v>748</v>
      </c>
    </row>
    <row r="267" spans="1:13">
      <c r="A267" s="224">
        <v>266</v>
      </c>
      <c r="B267" s="233" t="s">
        <v>7500</v>
      </c>
      <c r="C267" s="233" t="s">
        <v>7596</v>
      </c>
      <c r="D267" s="234">
        <v>107.618437900128</v>
      </c>
      <c r="E267" s="223" t="s">
        <v>195</v>
      </c>
      <c r="F267" s="233" t="s">
        <v>221</v>
      </c>
      <c r="G267" s="233" t="s">
        <v>3833</v>
      </c>
      <c r="H267" s="233" t="s">
        <v>7498</v>
      </c>
      <c r="I267" s="233" t="s">
        <v>7595</v>
      </c>
      <c r="J267" s="233" t="s">
        <v>180</v>
      </c>
      <c r="K267" s="233" t="s">
        <v>192</v>
      </c>
      <c r="L267" s="233" t="s">
        <v>178</v>
      </c>
      <c r="M267" s="233" t="s">
        <v>333</v>
      </c>
    </row>
    <row r="268" spans="1:13">
      <c r="A268" s="224">
        <v>267</v>
      </c>
      <c r="B268" s="233" t="s">
        <v>4933</v>
      </c>
      <c r="C268" s="233" t="s">
        <v>7594</v>
      </c>
      <c r="D268" s="234">
        <v>107.613756613757</v>
      </c>
      <c r="E268" s="223" t="s">
        <v>195</v>
      </c>
      <c r="F268" s="233" t="s">
        <v>221</v>
      </c>
      <c r="G268" s="233" t="s">
        <v>2713</v>
      </c>
      <c r="H268" s="233" t="s">
        <v>4931</v>
      </c>
      <c r="I268" s="233" t="s">
        <v>7593</v>
      </c>
      <c r="J268" s="233" t="s">
        <v>180</v>
      </c>
      <c r="K268" s="233" t="s">
        <v>192</v>
      </c>
      <c r="L268" s="233" t="s">
        <v>178</v>
      </c>
      <c r="M268" s="233" t="s">
        <v>333</v>
      </c>
    </row>
    <row r="269" spans="1:13">
      <c r="A269" s="224">
        <v>268</v>
      </c>
      <c r="B269" s="233" t="s">
        <v>4933</v>
      </c>
      <c r="C269" s="233" t="s">
        <v>7592</v>
      </c>
      <c r="D269" s="234">
        <v>107.607090103397</v>
      </c>
      <c r="E269" s="223" t="s">
        <v>195</v>
      </c>
      <c r="F269" s="233" t="s">
        <v>221</v>
      </c>
      <c r="G269" s="233" t="s">
        <v>2713</v>
      </c>
      <c r="H269" s="233" t="s">
        <v>4931</v>
      </c>
      <c r="I269" s="233" t="s">
        <v>7591</v>
      </c>
      <c r="J269" s="233" t="s">
        <v>180</v>
      </c>
      <c r="K269" s="233" t="s">
        <v>179</v>
      </c>
      <c r="L269" s="233" t="s">
        <v>178</v>
      </c>
      <c r="M269" s="233" t="s">
        <v>341</v>
      </c>
    </row>
    <row r="270" spans="1:13">
      <c r="A270" s="224">
        <v>269</v>
      </c>
      <c r="B270" s="233" t="s">
        <v>5614</v>
      </c>
      <c r="C270" s="233" t="s">
        <v>7590</v>
      </c>
      <c r="D270" s="234">
        <v>107.590361445783</v>
      </c>
      <c r="E270" s="223" t="s">
        <v>195</v>
      </c>
      <c r="F270" s="233" t="s">
        <v>221</v>
      </c>
      <c r="G270" s="233" t="s">
        <v>321</v>
      </c>
      <c r="H270" s="233" t="s">
        <v>5612</v>
      </c>
      <c r="I270" s="233" t="s">
        <v>7589</v>
      </c>
      <c r="J270" s="233" t="s">
        <v>180</v>
      </c>
      <c r="K270" s="233" t="s">
        <v>179</v>
      </c>
      <c r="L270" s="233" t="s">
        <v>178</v>
      </c>
      <c r="M270" s="233" t="s">
        <v>3184</v>
      </c>
    </row>
    <row r="271" spans="1:13">
      <c r="A271" s="224">
        <v>270</v>
      </c>
      <c r="B271" s="233" t="s">
        <v>5355</v>
      </c>
      <c r="C271" s="233" t="s">
        <v>7588</v>
      </c>
      <c r="D271" s="234">
        <v>107.59016916693299</v>
      </c>
      <c r="E271" s="223" t="s">
        <v>195</v>
      </c>
      <c r="F271" s="233" t="s">
        <v>221</v>
      </c>
      <c r="G271" s="233" t="s">
        <v>3069</v>
      </c>
      <c r="H271" s="233" t="s">
        <v>5353</v>
      </c>
      <c r="I271" s="233" t="s">
        <v>7587</v>
      </c>
      <c r="J271" s="233" t="s">
        <v>180</v>
      </c>
      <c r="K271" s="233" t="s">
        <v>202</v>
      </c>
      <c r="L271" s="233" t="s">
        <v>178</v>
      </c>
      <c r="M271" s="233" t="s">
        <v>201</v>
      </c>
    </row>
    <row r="272" spans="1:13">
      <c r="A272" s="224">
        <v>271</v>
      </c>
      <c r="B272" s="233" t="s">
        <v>7417</v>
      </c>
      <c r="C272" s="233" t="s">
        <v>7586</v>
      </c>
      <c r="D272" s="234">
        <v>107.575757575758</v>
      </c>
      <c r="E272" s="223" t="s">
        <v>195</v>
      </c>
      <c r="F272" s="233" t="s">
        <v>221</v>
      </c>
      <c r="G272" s="233" t="s">
        <v>336</v>
      </c>
      <c r="H272" s="233" t="s">
        <v>7415</v>
      </c>
      <c r="I272" s="233" t="s">
        <v>7585</v>
      </c>
      <c r="J272" s="233" t="s">
        <v>180</v>
      </c>
      <c r="K272" s="233" t="s">
        <v>179</v>
      </c>
      <c r="L272" s="233" t="s">
        <v>178</v>
      </c>
      <c r="M272" s="233" t="s">
        <v>1211</v>
      </c>
    </row>
    <row r="273" spans="1:13">
      <c r="A273" s="224">
        <v>271</v>
      </c>
      <c r="B273" s="233" t="s">
        <v>7584</v>
      </c>
      <c r="C273" s="233" t="s">
        <v>7583</v>
      </c>
      <c r="D273" s="234">
        <v>107.575757575758</v>
      </c>
      <c r="E273" s="223" t="s">
        <v>195</v>
      </c>
      <c r="F273" s="233" t="s">
        <v>221</v>
      </c>
      <c r="G273" s="233" t="s">
        <v>572</v>
      </c>
      <c r="H273" s="233" t="s">
        <v>7582</v>
      </c>
      <c r="I273" s="233" t="s">
        <v>7581</v>
      </c>
      <c r="J273" s="233" t="s">
        <v>180</v>
      </c>
      <c r="K273" s="233" t="s">
        <v>179</v>
      </c>
      <c r="L273" s="233" t="s">
        <v>178</v>
      </c>
      <c r="M273" s="233" t="s">
        <v>330</v>
      </c>
    </row>
    <row r="274" spans="1:13">
      <c r="A274" s="224">
        <v>273</v>
      </c>
      <c r="B274" s="233" t="s">
        <v>6083</v>
      </c>
      <c r="C274" s="233" t="s">
        <v>7580</v>
      </c>
      <c r="D274" s="234">
        <v>107.563342318059</v>
      </c>
      <c r="E274" s="223" t="s">
        <v>195</v>
      </c>
      <c r="F274" s="233" t="s">
        <v>221</v>
      </c>
      <c r="G274" s="233" t="s">
        <v>183</v>
      </c>
      <c r="H274" s="233" t="s">
        <v>6081</v>
      </c>
      <c r="I274" s="233" t="s">
        <v>7579</v>
      </c>
      <c r="J274" s="233" t="s">
        <v>180</v>
      </c>
      <c r="K274" s="233" t="s">
        <v>202</v>
      </c>
      <c r="L274" s="233" t="s">
        <v>178</v>
      </c>
      <c r="M274" s="233" t="s">
        <v>201</v>
      </c>
    </row>
    <row r="275" spans="1:13">
      <c r="A275" s="224">
        <v>274</v>
      </c>
      <c r="B275" s="233" t="s">
        <v>2327</v>
      </c>
      <c r="C275" s="233" t="s">
        <v>7578</v>
      </c>
      <c r="D275" s="236">
        <v>107.54746835443041</v>
      </c>
      <c r="E275" s="233" t="s">
        <v>185</v>
      </c>
      <c r="F275" s="233" t="s">
        <v>184</v>
      </c>
      <c r="G275" s="233" t="s">
        <v>1017</v>
      </c>
      <c r="H275" s="233" t="s">
        <v>6031</v>
      </c>
      <c r="I275" s="233" t="s">
        <v>7577</v>
      </c>
      <c r="J275" s="233" t="s">
        <v>180</v>
      </c>
      <c r="K275" s="233" t="s">
        <v>179</v>
      </c>
      <c r="L275" s="233" t="s">
        <v>178</v>
      </c>
      <c r="M275" s="233" t="s">
        <v>318</v>
      </c>
    </row>
    <row r="276" spans="1:13">
      <c r="A276" s="224">
        <v>274</v>
      </c>
      <c r="B276" s="233" t="s">
        <v>2327</v>
      </c>
      <c r="C276" s="233" t="s">
        <v>7576</v>
      </c>
      <c r="D276" s="236">
        <v>107.54746835443041</v>
      </c>
      <c r="E276" s="223" t="s">
        <v>195</v>
      </c>
      <c r="F276" s="233" t="s">
        <v>221</v>
      </c>
      <c r="G276" s="233" t="s">
        <v>1017</v>
      </c>
      <c r="H276" s="233" t="s">
        <v>6031</v>
      </c>
      <c r="I276" s="233" t="s">
        <v>7575</v>
      </c>
      <c r="J276" s="233" t="s">
        <v>180</v>
      </c>
      <c r="K276" s="233" t="s">
        <v>179</v>
      </c>
      <c r="L276" s="233" t="s">
        <v>178</v>
      </c>
      <c r="M276" s="233" t="s">
        <v>327</v>
      </c>
    </row>
    <row r="277" spans="1:13">
      <c r="A277" s="224">
        <v>276</v>
      </c>
      <c r="B277" s="233" t="s">
        <v>7574</v>
      </c>
      <c r="C277" s="233" t="s">
        <v>7573</v>
      </c>
      <c r="D277" s="234">
        <v>107.52493200362601</v>
      </c>
      <c r="E277" s="223" t="s">
        <v>195</v>
      </c>
      <c r="F277" s="233" t="s">
        <v>221</v>
      </c>
      <c r="G277" s="233" t="s">
        <v>2759</v>
      </c>
      <c r="H277" s="233" t="s">
        <v>7572</v>
      </c>
      <c r="I277" s="233" t="s">
        <v>7571</v>
      </c>
      <c r="J277" s="233" t="s">
        <v>180</v>
      </c>
      <c r="K277" s="233" t="s">
        <v>192</v>
      </c>
      <c r="L277" s="233" t="s">
        <v>178</v>
      </c>
      <c r="M277" s="233" t="s">
        <v>1022</v>
      </c>
    </row>
    <row r="278" spans="1:13">
      <c r="A278" s="224">
        <v>277</v>
      </c>
      <c r="B278" s="233" t="s">
        <v>3220</v>
      </c>
      <c r="C278" s="233" t="s">
        <v>7570</v>
      </c>
      <c r="D278" s="234">
        <v>107.51497005988</v>
      </c>
      <c r="E278" s="223" t="s">
        <v>195</v>
      </c>
      <c r="F278" s="233" t="s">
        <v>221</v>
      </c>
      <c r="G278" s="233" t="s">
        <v>1193</v>
      </c>
      <c r="H278" s="233" t="s">
        <v>3218</v>
      </c>
      <c r="I278" s="233" t="s">
        <v>7569</v>
      </c>
      <c r="J278" s="233" t="s">
        <v>180</v>
      </c>
      <c r="K278" s="233" t="s">
        <v>179</v>
      </c>
      <c r="L278" s="233" t="s">
        <v>178</v>
      </c>
      <c r="M278" s="233" t="s">
        <v>748</v>
      </c>
    </row>
    <row r="279" spans="1:13">
      <c r="A279" s="224">
        <v>278</v>
      </c>
      <c r="B279" s="233" t="s">
        <v>6527</v>
      </c>
      <c r="C279" s="233" t="s">
        <v>7568</v>
      </c>
      <c r="D279" s="234">
        <v>107.514403292181</v>
      </c>
      <c r="E279" s="223" t="s">
        <v>195</v>
      </c>
      <c r="F279" s="233" t="s">
        <v>221</v>
      </c>
      <c r="G279" s="233" t="s">
        <v>2723</v>
      </c>
      <c r="H279" s="233" t="s">
        <v>6525</v>
      </c>
      <c r="I279" s="233" t="s">
        <v>7567</v>
      </c>
      <c r="J279" s="233" t="s">
        <v>180</v>
      </c>
      <c r="K279" s="233" t="s">
        <v>202</v>
      </c>
      <c r="L279" s="233" t="s">
        <v>178</v>
      </c>
      <c r="M279" s="233" t="s">
        <v>201</v>
      </c>
    </row>
    <row r="280" spans="1:13">
      <c r="A280" s="224">
        <v>279</v>
      </c>
      <c r="B280" s="233" t="s">
        <v>5979</v>
      </c>
      <c r="C280" s="233" t="s">
        <v>7566</v>
      </c>
      <c r="D280" s="234">
        <v>107.51079136690601</v>
      </c>
      <c r="E280" s="223" t="s">
        <v>195</v>
      </c>
      <c r="F280" s="233" t="s">
        <v>221</v>
      </c>
      <c r="G280" s="233" t="s">
        <v>2266</v>
      </c>
      <c r="H280" s="233" t="s">
        <v>5977</v>
      </c>
      <c r="I280" s="233" t="s">
        <v>7565</v>
      </c>
      <c r="J280" s="233" t="s">
        <v>180</v>
      </c>
      <c r="K280" s="233" t="s">
        <v>202</v>
      </c>
      <c r="L280" s="233" t="s">
        <v>178</v>
      </c>
      <c r="M280" s="233" t="s">
        <v>201</v>
      </c>
    </row>
    <row r="281" spans="1:13">
      <c r="A281" s="224">
        <v>280</v>
      </c>
      <c r="B281" s="233" t="s">
        <v>3220</v>
      </c>
      <c r="C281" s="233" t="s">
        <v>7564</v>
      </c>
      <c r="D281" s="234">
        <v>107.50819672131099</v>
      </c>
      <c r="E281" s="223" t="s">
        <v>195</v>
      </c>
      <c r="F281" s="233" t="s">
        <v>221</v>
      </c>
      <c r="G281" s="233" t="s">
        <v>336</v>
      </c>
      <c r="H281" s="233" t="s">
        <v>3218</v>
      </c>
      <c r="I281" s="233" t="s">
        <v>7563</v>
      </c>
      <c r="J281" s="233" t="s">
        <v>180</v>
      </c>
      <c r="K281" s="233" t="s">
        <v>202</v>
      </c>
      <c r="L281" s="233" t="s">
        <v>178</v>
      </c>
      <c r="M281" s="233" t="s">
        <v>201</v>
      </c>
    </row>
    <row r="282" spans="1:13">
      <c r="A282" s="224">
        <v>281</v>
      </c>
      <c r="B282" s="233" t="s">
        <v>7562</v>
      </c>
      <c r="C282" s="233" t="s">
        <v>7561</v>
      </c>
      <c r="D282" s="234">
        <v>107.506925207756</v>
      </c>
      <c r="E282" s="223" t="s">
        <v>195</v>
      </c>
      <c r="F282" s="233" t="s">
        <v>221</v>
      </c>
      <c r="G282" s="233" t="s">
        <v>572</v>
      </c>
      <c r="H282" s="233" t="s">
        <v>7560</v>
      </c>
      <c r="I282" s="233" t="s">
        <v>7559</v>
      </c>
      <c r="J282" s="233" t="s">
        <v>180</v>
      </c>
      <c r="K282" s="233" t="s">
        <v>192</v>
      </c>
      <c r="L282" s="233" t="s">
        <v>178</v>
      </c>
      <c r="M282" s="233" t="s">
        <v>333</v>
      </c>
    </row>
    <row r="283" spans="1:13">
      <c r="A283" s="224">
        <v>282</v>
      </c>
      <c r="B283" s="233" t="s">
        <v>6260</v>
      </c>
      <c r="C283" s="233" t="s">
        <v>7558</v>
      </c>
      <c r="D283" s="234">
        <v>107.50371471025301</v>
      </c>
      <c r="E283" s="223" t="s">
        <v>195</v>
      </c>
      <c r="F283" s="233" t="s">
        <v>221</v>
      </c>
      <c r="G283" s="233" t="s">
        <v>1334</v>
      </c>
      <c r="H283" s="233" t="s">
        <v>6258</v>
      </c>
      <c r="I283" s="233" t="s">
        <v>7557</v>
      </c>
      <c r="J283" s="233" t="s">
        <v>180</v>
      </c>
      <c r="K283" s="233" t="s">
        <v>179</v>
      </c>
      <c r="L283" s="233" t="s">
        <v>178</v>
      </c>
      <c r="M283" s="233" t="s">
        <v>377</v>
      </c>
    </row>
    <row r="284" spans="1:13">
      <c r="A284" s="224">
        <v>283</v>
      </c>
      <c r="B284" s="233" t="s">
        <v>7444</v>
      </c>
      <c r="C284" s="233" t="s">
        <v>7556</v>
      </c>
      <c r="D284" s="234">
        <v>107.48971193415601</v>
      </c>
      <c r="E284" s="223" t="s">
        <v>195</v>
      </c>
      <c r="F284" s="233" t="s">
        <v>221</v>
      </c>
      <c r="G284" s="233" t="s">
        <v>976</v>
      </c>
      <c r="H284" s="233" t="s">
        <v>7442</v>
      </c>
      <c r="I284" s="233" t="s">
        <v>7555</v>
      </c>
      <c r="J284" s="233" t="s">
        <v>180</v>
      </c>
      <c r="K284" s="233" t="s">
        <v>179</v>
      </c>
      <c r="L284" s="233" t="s">
        <v>178</v>
      </c>
      <c r="M284" s="233" t="s">
        <v>748</v>
      </c>
    </row>
    <row r="285" spans="1:13">
      <c r="A285" s="224">
        <v>284</v>
      </c>
      <c r="B285" s="233" t="s">
        <v>6316</v>
      </c>
      <c r="C285" s="233" t="s">
        <v>7554</v>
      </c>
      <c r="D285" s="234">
        <v>107.47899159663901</v>
      </c>
      <c r="E285" s="223" t="s">
        <v>195</v>
      </c>
      <c r="F285" s="233" t="s">
        <v>221</v>
      </c>
      <c r="G285" s="233" t="s">
        <v>2409</v>
      </c>
      <c r="H285" s="233" t="s">
        <v>6314</v>
      </c>
      <c r="I285" s="233" t="s">
        <v>7553</v>
      </c>
      <c r="J285" s="233" t="s">
        <v>180</v>
      </c>
      <c r="K285" s="233" t="s">
        <v>179</v>
      </c>
      <c r="L285" s="233" t="s">
        <v>178</v>
      </c>
      <c r="M285" s="233" t="s">
        <v>529</v>
      </c>
    </row>
    <row r="286" spans="1:13">
      <c r="A286" s="224">
        <v>285</v>
      </c>
      <c r="B286" s="233" t="s">
        <v>4909</v>
      </c>
      <c r="C286" s="233" t="s">
        <v>1136</v>
      </c>
      <c r="D286" s="234">
        <v>107.45901639344299</v>
      </c>
      <c r="E286" s="223" t="s">
        <v>195</v>
      </c>
      <c r="F286" s="233" t="s">
        <v>221</v>
      </c>
      <c r="G286" s="233" t="s">
        <v>964</v>
      </c>
      <c r="H286" s="233" t="s">
        <v>4907</v>
      </c>
      <c r="I286" s="233" t="s">
        <v>7552</v>
      </c>
      <c r="J286" s="233" t="s">
        <v>180</v>
      </c>
      <c r="K286" s="233" t="s">
        <v>179</v>
      </c>
      <c r="L286" s="233" t="s">
        <v>178</v>
      </c>
      <c r="M286" s="233" t="s">
        <v>1910</v>
      </c>
    </row>
    <row r="287" spans="1:13">
      <c r="A287" s="224">
        <v>286</v>
      </c>
      <c r="B287" s="233" t="s">
        <v>3041</v>
      </c>
      <c r="C287" s="233" t="s">
        <v>7551</v>
      </c>
      <c r="D287" s="236">
        <v>107.4576271186441</v>
      </c>
      <c r="E287" s="233" t="s">
        <v>185</v>
      </c>
      <c r="F287" s="233" t="s">
        <v>184</v>
      </c>
      <c r="G287" s="233" t="s">
        <v>3039</v>
      </c>
      <c r="H287" s="233" t="s">
        <v>3038</v>
      </c>
      <c r="I287" s="233" t="s">
        <v>7550</v>
      </c>
      <c r="J287" s="233" t="s">
        <v>180</v>
      </c>
      <c r="K287" s="233" t="s">
        <v>179</v>
      </c>
      <c r="L287" s="233" t="s">
        <v>178</v>
      </c>
      <c r="M287" s="233" t="s">
        <v>188</v>
      </c>
    </row>
    <row r="288" spans="1:13">
      <c r="A288" s="224">
        <v>287</v>
      </c>
      <c r="B288" s="233" t="s">
        <v>7244</v>
      </c>
      <c r="C288" s="233" t="s">
        <v>7549</v>
      </c>
      <c r="D288" s="234">
        <v>107.453540934204</v>
      </c>
      <c r="E288" s="223" t="s">
        <v>195</v>
      </c>
      <c r="F288" s="233" t="s">
        <v>221</v>
      </c>
      <c r="G288" s="233" t="s">
        <v>183</v>
      </c>
      <c r="H288" s="233" t="s">
        <v>7242</v>
      </c>
      <c r="I288" s="233" t="s">
        <v>7548</v>
      </c>
      <c r="J288" s="233" t="s">
        <v>180</v>
      </c>
      <c r="K288" s="233" t="s">
        <v>1029</v>
      </c>
      <c r="L288" s="233" t="s">
        <v>178</v>
      </c>
      <c r="M288" s="233" t="s">
        <v>191</v>
      </c>
    </row>
    <row r="289" spans="1:13">
      <c r="A289" s="224">
        <v>288</v>
      </c>
      <c r="B289" s="233" t="s">
        <v>6643</v>
      </c>
      <c r="C289" s="233" t="s">
        <v>7547</v>
      </c>
      <c r="D289" s="234">
        <v>107.451523545706</v>
      </c>
      <c r="E289" s="223" t="s">
        <v>195</v>
      </c>
      <c r="F289" s="233" t="s">
        <v>221</v>
      </c>
      <c r="G289" s="233" t="s">
        <v>964</v>
      </c>
      <c r="H289" s="233" t="s">
        <v>6641</v>
      </c>
      <c r="I289" s="233" t="s">
        <v>7546</v>
      </c>
      <c r="J289" s="233" t="s">
        <v>180</v>
      </c>
      <c r="K289" s="233" t="s">
        <v>179</v>
      </c>
      <c r="L289" s="233" t="s">
        <v>178</v>
      </c>
      <c r="M289" s="233" t="s">
        <v>529</v>
      </c>
    </row>
    <row r="290" spans="1:13">
      <c r="A290" s="224">
        <v>289</v>
      </c>
      <c r="B290" s="233" t="s">
        <v>4516</v>
      </c>
      <c r="C290" s="233" t="s">
        <v>7545</v>
      </c>
      <c r="D290" s="236">
        <v>107.43333333333329</v>
      </c>
      <c r="E290" s="233" t="s">
        <v>185</v>
      </c>
      <c r="F290" s="233" t="s">
        <v>184</v>
      </c>
      <c r="G290" s="233" t="s">
        <v>3272</v>
      </c>
      <c r="H290" s="233" t="s">
        <v>4514</v>
      </c>
      <c r="I290" s="233" t="s">
        <v>7544</v>
      </c>
      <c r="J290" s="233" t="s">
        <v>180</v>
      </c>
      <c r="K290" s="233" t="s">
        <v>179</v>
      </c>
      <c r="L290" s="233" t="s">
        <v>178</v>
      </c>
      <c r="M290" s="233" t="s">
        <v>188</v>
      </c>
    </row>
    <row r="291" spans="1:13">
      <c r="A291" s="224">
        <v>290</v>
      </c>
      <c r="B291" s="233" t="s">
        <v>4416</v>
      </c>
      <c r="C291" s="233" t="s">
        <v>7543</v>
      </c>
      <c r="D291" s="234">
        <v>107.432117920869</v>
      </c>
      <c r="E291" s="223" t="s">
        <v>195</v>
      </c>
      <c r="F291" s="233" t="s">
        <v>221</v>
      </c>
      <c r="G291" s="233" t="s">
        <v>321</v>
      </c>
      <c r="H291" s="233" t="s">
        <v>4414</v>
      </c>
      <c r="I291" s="233" t="s">
        <v>7542</v>
      </c>
      <c r="J291" s="233" t="s">
        <v>180</v>
      </c>
      <c r="K291" s="233" t="s">
        <v>202</v>
      </c>
      <c r="L291" s="233" t="s">
        <v>178</v>
      </c>
      <c r="M291" s="233" t="s">
        <v>201</v>
      </c>
    </row>
    <row r="292" spans="1:13">
      <c r="A292" s="224">
        <v>291</v>
      </c>
      <c r="B292" s="233" t="s">
        <v>2893</v>
      </c>
      <c r="C292" s="233" t="s">
        <v>7541</v>
      </c>
      <c r="D292" s="234">
        <v>107.430555555556</v>
      </c>
      <c r="E292" s="223" t="s">
        <v>195</v>
      </c>
      <c r="F292" s="233" t="s">
        <v>221</v>
      </c>
      <c r="G292" s="233" t="s">
        <v>2891</v>
      </c>
      <c r="H292" s="233" t="s">
        <v>2890</v>
      </c>
      <c r="I292" s="233" t="s">
        <v>7540</v>
      </c>
      <c r="J292" s="233" t="s">
        <v>180</v>
      </c>
      <c r="K292" s="233" t="s">
        <v>179</v>
      </c>
      <c r="L292" s="233" t="s">
        <v>178</v>
      </c>
      <c r="M292" s="233" t="s">
        <v>1401</v>
      </c>
    </row>
    <row r="293" spans="1:13">
      <c r="A293" s="224">
        <v>292</v>
      </c>
      <c r="B293" s="233" t="s">
        <v>5454</v>
      </c>
      <c r="C293" s="233" t="s">
        <v>4800</v>
      </c>
      <c r="D293" s="234">
        <v>107.42774566474</v>
      </c>
      <c r="E293" s="223" t="s">
        <v>195</v>
      </c>
      <c r="F293" s="233" t="s">
        <v>221</v>
      </c>
      <c r="G293" s="233" t="s">
        <v>1076</v>
      </c>
      <c r="H293" s="233" t="s">
        <v>5452</v>
      </c>
      <c r="I293" s="233" t="s">
        <v>7539</v>
      </c>
      <c r="J293" s="233" t="s">
        <v>180</v>
      </c>
      <c r="K293" s="233" t="s">
        <v>179</v>
      </c>
      <c r="L293" s="233" t="s">
        <v>178</v>
      </c>
      <c r="M293" s="233" t="s">
        <v>377</v>
      </c>
    </row>
    <row r="294" spans="1:13">
      <c r="A294" s="224">
        <v>293</v>
      </c>
      <c r="B294" s="233" t="s">
        <v>4127</v>
      </c>
      <c r="C294" s="233" t="s">
        <v>7538</v>
      </c>
      <c r="D294" s="234">
        <v>107.42729306487701</v>
      </c>
      <c r="E294" s="223" t="s">
        <v>195</v>
      </c>
      <c r="F294" s="233" t="s">
        <v>221</v>
      </c>
      <c r="G294" s="233" t="s">
        <v>321</v>
      </c>
      <c r="H294" s="233" t="s">
        <v>4126</v>
      </c>
      <c r="I294" s="233" t="s">
        <v>7537</v>
      </c>
      <c r="J294" s="233" t="s">
        <v>180</v>
      </c>
      <c r="K294" s="233" t="s">
        <v>179</v>
      </c>
      <c r="L294" s="233" t="s">
        <v>178</v>
      </c>
      <c r="M294" s="233" t="s">
        <v>529</v>
      </c>
    </row>
    <row r="295" spans="1:13">
      <c r="A295" s="224">
        <v>294</v>
      </c>
      <c r="B295" s="233" t="s">
        <v>7385</v>
      </c>
      <c r="C295" s="233" t="s">
        <v>7536</v>
      </c>
      <c r="D295" s="234">
        <v>107.41935483871001</v>
      </c>
      <c r="E295" s="223" t="s">
        <v>195</v>
      </c>
      <c r="F295" s="233" t="s">
        <v>221</v>
      </c>
      <c r="G295" s="233" t="s">
        <v>3272</v>
      </c>
      <c r="H295" s="233" t="s">
        <v>7383</v>
      </c>
      <c r="I295" s="233" t="s">
        <v>7535</v>
      </c>
      <c r="J295" s="233" t="s">
        <v>180</v>
      </c>
      <c r="K295" s="233" t="s">
        <v>202</v>
      </c>
      <c r="L295" s="233" t="s">
        <v>178</v>
      </c>
      <c r="M295" s="233" t="s">
        <v>201</v>
      </c>
    </row>
    <row r="296" spans="1:13">
      <c r="A296" s="224">
        <v>295</v>
      </c>
      <c r="B296" s="233" t="s">
        <v>4933</v>
      </c>
      <c r="C296" s="233" t="s">
        <v>7534</v>
      </c>
      <c r="D296" s="234">
        <v>107.404692082111</v>
      </c>
      <c r="E296" s="223" t="s">
        <v>195</v>
      </c>
      <c r="F296" s="233" t="s">
        <v>221</v>
      </c>
      <c r="G296" s="233" t="s">
        <v>2713</v>
      </c>
      <c r="H296" s="233" t="s">
        <v>4931</v>
      </c>
      <c r="I296" s="233" t="s">
        <v>7533</v>
      </c>
      <c r="J296" s="233" t="s">
        <v>180</v>
      </c>
      <c r="K296" s="233" t="s">
        <v>179</v>
      </c>
      <c r="L296" s="233" t="s">
        <v>178</v>
      </c>
      <c r="M296" s="233" t="s">
        <v>341</v>
      </c>
    </row>
    <row r="297" spans="1:13">
      <c r="A297" s="224">
        <v>296</v>
      </c>
      <c r="B297" s="233" t="s">
        <v>6568</v>
      </c>
      <c r="C297" s="233" t="s">
        <v>7532</v>
      </c>
      <c r="D297" s="234">
        <v>107.396991497711</v>
      </c>
      <c r="E297" s="223" t="s">
        <v>195</v>
      </c>
      <c r="F297" s="233" t="s">
        <v>221</v>
      </c>
      <c r="G297" s="233" t="s">
        <v>976</v>
      </c>
      <c r="H297" s="233" t="s">
        <v>6566</v>
      </c>
      <c r="I297" s="233" t="s">
        <v>7531</v>
      </c>
      <c r="J297" s="233" t="s">
        <v>180</v>
      </c>
      <c r="K297" s="233" t="s">
        <v>192</v>
      </c>
      <c r="L297" s="233" t="s">
        <v>178</v>
      </c>
      <c r="M297" s="233" t="s">
        <v>191</v>
      </c>
    </row>
    <row r="298" spans="1:13">
      <c r="A298" s="224">
        <v>297</v>
      </c>
      <c r="B298" s="233" t="s">
        <v>4933</v>
      </c>
      <c r="C298" s="233" t="s">
        <v>7530</v>
      </c>
      <c r="D298" s="234">
        <v>107.38181818181801</v>
      </c>
      <c r="E298" s="223" t="s">
        <v>195</v>
      </c>
      <c r="F298" s="233" t="s">
        <v>221</v>
      </c>
      <c r="G298" s="233" t="s">
        <v>2713</v>
      </c>
      <c r="H298" s="233" t="s">
        <v>4931</v>
      </c>
      <c r="I298" s="233" t="s">
        <v>7529</v>
      </c>
      <c r="J298" s="233" t="s">
        <v>180</v>
      </c>
      <c r="K298" s="233" t="s">
        <v>179</v>
      </c>
      <c r="L298" s="233" t="s">
        <v>178</v>
      </c>
      <c r="M298" s="233" t="s">
        <v>377</v>
      </c>
    </row>
    <row r="299" spans="1:13">
      <c r="A299" s="224">
        <v>298</v>
      </c>
      <c r="B299" s="233" t="s">
        <v>6316</v>
      </c>
      <c r="C299" s="233" t="s">
        <v>7528</v>
      </c>
      <c r="D299" s="234">
        <v>107.379518072289</v>
      </c>
      <c r="E299" s="223" t="s">
        <v>195</v>
      </c>
      <c r="F299" s="233" t="s">
        <v>221</v>
      </c>
      <c r="G299" s="233" t="s">
        <v>2409</v>
      </c>
      <c r="H299" s="233" t="s">
        <v>6314</v>
      </c>
      <c r="I299" s="233" t="s">
        <v>7527</v>
      </c>
      <c r="J299" s="233" t="s">
        <v>180</v>
      </c>
      <c r="K299" s="233" t="s">
        <v>179</v>
      </c>
      <c r="L299" s="233" t="s">
        <v>178</v>
      </c>
      <c r="M299" s="233" t="s">
        <v>529</v>
      </c>
    </row>
    <row r="300" spans="1:13">
      <c r="A300" s="224">
        <v>299</v>
      </c>
      <c r="B300" s="233" t="s">
        <v>5710</v>
      </c>
      <c r="C300" s="233" t="s">
        <v>7526</v>
      </c>
      <c r="D300" s="236">
        <v>107.3550724637681</v>
      </c>
      <c r="E300" s="233" t="s">
        <v>185</v>
      </c>
      <c r="F300" s="233" t="s">
        <v>184</v>
      </c>
      <c r="G300" s="233" t="s">
        <v>1170</v>
      </c>
      <c r="H300" s="233" t="s">
        <v>5708</v>
      </c>
      <c r="I300" s="233" t="s">
        <v>7525</v>
      </c>
      <c r="J300" s="233" t="s">
        <v>180</v>
      </c>
      <c r="K300" s="233" t="s">
        <v>179</v>
      </c>
      <c r="L300" s="233" t="s">
        <v>178</v>
      </c>
      <c r="M300" s="233" t="s">
        <v>177</v>
      </c>
    </row>
    <row r="301" spans="1:13">
      <c r="A301" s="224">
        <v>299</v>
      </c>
      <c r="B301" s="233" t="s">
        <v>5710</v>
      </c>
      <c r="C301" s="233" t="s">
        <v>3353</v>
      </c>
      <c r="D301" s="236">
        <v>107.3550724637681</v>
      </c>
      <c r="E301" s="233" t="s">
        <v>185</v>
      </c>
      <c r="F301" s="233" t="s">
        <v>184</v>
      </c>
      <c r="G301" s="233" t="s">
        <v>1170</v>
      </c>
      <c r="H301" s="233" t="s">
        <v>5708</v>
      </c>
      <c r="I301" s="233" t="s">
        <v>7524</v>
      </c>
      <c r="J301" s="233" t="s">
        <v>180</v>
      </c>
      <c r="K301" s="233" t="s">
        <v>179</v>
      </c>
      <c r="L301" s="233" t="s">
        <v>178</v>
      </c>
      <c r="M301" s="233" t="s">
        <v>177</v>
      </c>
    </row>
    <row r="302" spans="1:13">
      <c r="A302" s="224">
        <v>299</v>
      </c>
      <c r="B302" s="233" t="s">
        <v>5710</v>
      </c>
      <c r="C302" s="233" t="s">
        <v>7523</v>
      </c>
      <c r="D302" s="236">
        <v>107.3550724637681</v>
      </c>
      <c r="E302" s="233" t="s">
        <v>185</v>
      </c>
      <c r="F302" s="233" t="s">
        <v>184</v>
      </c>
      <c r="G302" s="233" t="s">
        <v>1717</v>
      </c>
      <c r="H302" s="233" t="s">
        <v>5708</v>
      </c>
      <c r="I302" s="233" t="s">
        <v>7522</v>
      </c>
      <c r="J302" s="233" t="s">
        <v>180</v>
      </c>
      <c r="K302" s="233" t="s">
        <v>179</v>
      </c>
      <c r="L302" s="233" t="s">
        <v>178</v>
      </c>
      <c r="M302" s="233" t="s">
        <v>177</v>
      </c>
    </row>
    <row r="303" spans="1:13">
      <c r="A303" s="224">
        <v>302</v>
      </c>
      <c r="B303" s="233" t="s">
        <v>3736</v>
      </c>
      <c r="C303" s="233" t="s">
        <v>7521</v>
      </c>
      <c r="D303" s="234">
        <v>107.35119047619</v>
      </c>
      <c r="E303" s="223" t="s">
        <v>195</v>
      </c>
      <c r="F303" s="233" t="s">
        <v>221</v>
      </c>
      <c r="G303" s="233" t="s">
        <v>1093</v>
      </c>
      <c r="H303" s="233" t="s">
        <v>3734</v>
      </c>
      <c r="I303" s="233" t="s">
        <v>7520</v>
      </c>
      <c r="J303" s="233" t="s">
        <v>180</v>
      </c>
      <c r="K303" s="233" t="s">
        <v>179</v>
      </c>
      <c r="L303" s="233" t="s">
        <v>178</v>
      </c>
      <c r="M303" s="233" t="s">
        <v>748</v>
      </c>
    </row>
    <row r="304" spans="1:13">
      <c r="A304" s="224">
        <v>303</v>
      </c>
      <c r="B304" s="233" t="s">
        <v>5130</v>
      </c>
      <c r="C304" s="233" t="s">
        <v>7519</v>
      </c>
      <c r="D304" s="234">
        <v>107.344537815126</v>
      </c>
      <c r="E304" s="223" t="s">
        <v>195</v>
      </c>
      <c r="F304" s="233" t="s">
        <v>221</v>
      </c>
      <c r="G304" s="233" t="s">
        <v>2700</v>
      </c>
      <c r="H304" s="233" t="s">
        <v>5128</v>
      </c>
      <c r="I304" s="233" t="s">
        <v>7518</v>
      </c>
      <c r="J304" s="233" t="s">
        <v>180</v>
      </c>
      <c r="K304" s="233" t="s">
        <v>179</v>
      </c>
      <c r="L304" s="233" t="s">
        <v>178</v>
      </c>
      <c r="M304" s="233" t="s">
        <v>748</v>
      </c>
    </row>
    <row r="305" spans="1:13">
      <c r="A305" s="224">
        <v>304</v>
      </c>
      <c r="B305" s="233" t="s">
        <v>5955</v>
      </c>
      <c r="C305" s="233" t="s">
        <v>7517</v>
      </c>
      <c r="D305" s="236">
        <v>107.3214285714286</v>
      </c>
      <c r="E305" s="233" t="s">
        <v>185</v>
      </c>
      <c r="F305" s="233" t="s">
        <v>184</v>
      </c>
      <c r="G305" s="233" t="s">
        <v>2409</v>
      </c>
      <c r="H305" s="233" t="s">
        <v>5953</v>
      </c>
      <c r="I305" s="233" t="s">
        <v>7516</v>
      </c>
      <c r="J305" s="233" t="s">
        <v>180</v>
      </c>
      <c r="K305" s="233" t="s">
        <v>179</v>
      </c>
      <c r="L305" s="233" t="s">
        <v>178</v>
      </c>
      <c r="M305" s="233" t="s">
        <v>177</v>
      </c>
    </row>
    <row r="306" spans="1:13">
      <c r="A306" s="224">
        <v>305</v>
      </c>
      <c r="B306" s="233" t="s">
        <v>6907</v>
      </c>
      <c r="C306" s="233" t="s">
        <v>7515</v>
      </c>
      <c r="D306" s="234">
        <v>107.318982387476</v>
      </c>
      <c r="E306" s="223" t="s">
        <v>195</v>
      </c>
      <c r="F306" s="233" t="s">
        <v>221</v>
      </c>
      <c r="G306" s="233" t="s">
        <v>2723</v>
      </c>
      <c r="H306" s="233" t="s">
        <v>6905</v>
      </c>
      <c r="I306" s="233" t="s">
        <v>7514</v>
      </c>
      <c r="J306" s="233" t="s">
        <v>180</v>
      </c>
      <c r="K306" s="233" t="s">
        <v>179</v>
      </c>
      <c r="L306" s="233" t="s">
        <v>178</v>
      </c>
      <c r="M306" s="233" t="s">
        <v>377</v>
      </c>
    </row>
    <row r="307" spans="1:13">
      <c r="A307" s="224">
        <v>306</v>
      </c>
      <c r="B307" s="233" t="s">
        <v>4331</v>
      </c>
      <c r="C307" s="233" t="s">
        <v>7513</v>
      </c>
      <c r="D307" s="234">
        <v>107.312579415502</v>
      </c>
      <c r="E307" s="223" t="s">
        <v>195</v>
      </c>
      <c r="F307" s="233" t="s">
        <v>221</v>
      </c>
      <c r="G307" s="233" t="s">
        <v>336</v>
      </c>
      <c r="H307" s="233" t="s">
        <v>4329</v>
      </c>
      <c r="I307" s="233" t="s">
        <v>7512</v>
      </c>
      <c r="J307" s="233" t="s">
        <v>180</v>
      </c>
      <c r="K307" s="233" t="s">
        <v>192</v>
      </c>
      <c r="L307" s="233" t="s">
        <v>178</v>
      </c>
      <c r="M307" s="233" t="s">
        <v>333</v>
      </c>
    </row>
    <row r="308" spans="1:13">
      <c r="A308" s="224">
        <v>307</v>
      </c>
      <c r="B308" s="233" t="s">
        <v>5575</v>
      </c>
      <c r="C308" s="233" t="s">
        <v>7511</v>
      </c>
      <c r="D308" s="234">
        <v>107.308823529412</v>
      </c>
      <c r="E308" s="223" t="s">
        <v>195</v>
      </c>
      <c r="F308" s="233" t="s">
        <v>221</v>
      </c>
      <c r="G308" s="233" t="s">
        <v>3932</v>
      </c>
      <c r="H308" s="233" t="s">
        <v>5573</v>
      </c>
      <c r="I308" s="233" t="s">
        <v>7510</v>
      </c>
      <c r="J308" s="233" t="s">
        <v>180</v>
      </c>
      <c r="K308" s="233" t="s">
        <v>202</v>
      </c>
      <c r="L308" s="233" t="s">
        <v>178</v>
      </c>
      <c r="M308" s="233" t="s">
        <v>201</v>
      </c>
    </row>
    <row r="309" spans="1:13">
      <c r="A309" s="224">
        <v>308</v>
      </c>
      <c r="B309" s="233" t="s">
        <v>4856</v>
      </c>
      <c r="C309" s="233" t="s">
        <v>6024</v>
      </c>
      <c r="D309" s="234">
        <v>107.3017507724</v>
      </c>
      <c r="E309" s="223" t="s">
        <v>195</v>
      </c>
      <c r="F309" s="233" t="s">
        <v>221</v>
      </c>
      <c r="G309" s="233" t="s">
        <v>888</v>
      </c>
      <c r="H309" s="233" t="s">
        <v>6273</v>
      </c>
      <c r="I309" s="233" t="s">
        <v>7509</v>
      </c>
      <c r="J309" s="233" t="s">
        <v>180</v>
      </c>
      <c r="K309" s="233" t="s">
        <v>192</v>
      </c>
      <c r="L309" s="233" t="s">
        <v>178</v>
      </c>
      <c r="M309" s="233" t="s">
        <v>333</v>
      </c>
    </row>
    <row r="310" spans="1:13">
      <c r="A310" s="224">
        <v>309</v>
      </c>
      <c r="B310" s="233" t="s">
        <v>4933</v>
      </c>
      <c r="C310" s="233" t="s">
        <v>7508</v>
      </c>
      <c r="D310" s="234">
        <v>107.282051282051</v>
      </c>
      <c r="E310" s="223" t="s">
        <v>195</v>
      </c>
      <c r="F310" s="233" t="s">
        <v>221</v>
      </c>
      <c r="G310" s="233" t="s">
        <v>2713</v>
      </c>
      <c r="H310" s="233" t="s">
        <v>4931</v>
      </c>
      <c r="I310" s="233" t="s">
        <v>7507</v>
      </c>
      <c r="J310" s="233" t="s">
        <v>180</v>
      </c>
      <c r="K310" s="233" t="s">
        <v>179</v>
      </c>
      <c r="L310" s="233" t="s">
        <v>178</v>
      </c>
      <c r="M310" s="233" t="s">
        <v>341</v>
      </c>
    </row>
    <row r="311" spans="1:13">
      <c r="A311" s="224">
        <v>310</v>
      </c>
      <c r="B311" s="233" t="s">
        <v>7506</v>
      </c>
      <c r="C311" s="233" t="s">
        <v>7505</v>
      </c>
      <c r="D311" s="234">
        <v>107.27748691099499</v>
      </c>
      <c r="E311" s="223" t="s">
        <v>195</v>
      </c>
      <c r="F311" s="233" t="s">
        <v>221</v>
      </c>
      <c r="G311" s="233" t="s">
        <v>2204</v>
      </c>
      <c r="H311" s="233" t="s">
        <v>7504</v>
      </c>
      <c r="I311" s="233" t="s">
        <v>7503</v>
      </c>
      <c r="J311" s="233" t="s">
        <v>180</v>
      </c>
      <c r="K311" s="233" t="s">
        <v>179</v>
      </c>
      <c r="L311" s="233" t="s">
        <v>178</v>
      </c>
      <c r="M311" s="233" t="s">
        <v>529</v>
      </c>
    </row>
    <row r="312" spans="1:13">
      <c r="A312" s="224">
        <v>311</v>
      </c>
      <c r="B312" s="233" t="s">
        <v>5488</v>
      </c>
      <c r="C312" s="233" t="s">
        <v>7502</v>
      </c>
      <c r="D312" s="234">
        <v>107.26315789473701</v>
      </c>
      <c r="E312" s="223" t="s">
        <v>195</v>
      </c>
      <c r="F312" s="233" t="s">
        <v>221</v>
      </c>
      <c r="G312" s="233" t="s">
        <v>2332</v>
      </c>
      <c r="H312" s="233" t="s">
        <v>5486</v>
      </c>
      <c r="I312" s="233" t="s">
        <v>7501</v>
      </c>
      <c r="J312" s="233" t="s">
        <v>180</v>
      </c>
      <c r="K312" s="233" t="s">
        <v>202</v>
      </c>
      <c r="L312" s="233" t="s">
        <v>178</v>
      </c>
      <c r="M312" s="233" t="s">
        <v>201</v>
      </c>
    </row>
    <row r="313" spans="1:13">
      <c r="A313" s="224">
        <v>312</v>
      </c>
      <c r="B313" s="233" t="s">
        <v>7500</v>
      </c>
      <c r="C313" s="233" t="s">
        <v>7499</v>
      </c>
      <c r="D313" s="234">
        <v>107.244623655914</v>
      </c>
      <c r="E313" s="223" t="s">
        <v>195</v>
      </c>
      <c r="F313" s="233" t="s">
        <v>221</v>
      </c>
      <c r="G313" s="233" t="s">
        <v>3833</v>
      </c>
      <c r="H313" s="233" t="s">
        <v>7498</v>
      </c>
      <c r="I313" s="233" t="s">
        <v>7497</v>
      </c>
      <c r="J313" s="233" t="s">
        <v>180</v>
      </c>
      <c r="K313" s="233" t="s">
        <v>179</v>
      </c>
      <c r="L313" s="233" t="s">
        <v>178</v>
      </c>
      <c r="M313" s="233" t="s">
        <v>341</v>
      </c>
    </row>
    <row r="314" spans="1:13">
      <c r="A314" s="224">
        <v>313</v>
      </c>
      <c r="B314" s="233" t="s">
        <v>5688</v>
      </c>
      <c r="C314" s="233" t="s">
        <v>1531</v>
      </c>
      <c r="D314" s="234">
        <v>107.242990654206</v>
      </c>
      <c r="E314" s="223" t="s">
        <v>195</v>
      </c>
      <c r="F314" s="233" t="s">
        <v>221</v>
      </c>
      <c r="G314" s="233" t="s">
        <v>3069</v>
      </c>
      <c r="H314" s="233" t="s">
        <v>5687</v>
      </c>
      <c r="I314" s="233" t="s">
        <v>7496</v>
      </c>
      <c r="J314" s="233" t="s">
        <v>180</v>
      </c>
      <c r="K314" s="233" t="s">
        <v>179</v>
      </c>
      <c r="L314" s="233" t="s">
        <v>178</v>
      </c>
      <c r="M314" s="233" t="s">
        <v>748</v>
      </c>
    </row>
    <row r="315" spans="1:13">
      <c r="A315" s="224">
        <v>314</v>
      </c>
      <c r="B315" s="233" t="s">
        <v>5627</v>
      </c>
      <c r="C315" s="233" t="s">
        <v>1780</v>
      </c>
      <c r="D315" s="234">
        <v>107.222222222222</v>
      </c>
      <c r="E315" s="223" t="s">
        <v>195</v>
      </c>
      <c r="F315" s="233" t="s">
        <v>221</v>
      </c>
      <c r="G315" s="233" t="s">
        <v>968</v>
      </c>
      <c r="H315" s="233" t="s">
        <v>5626</v>
      </c>
      <c r="I315" s="233" t="s">
        <v>7495</v>
      </c>
      <c r="J315" s="233" t="s">
        <v>180</v>
      </c>
      <c r="K315" s="233" t="s">
        <v>179</v>
      </c>
      <c r="L315" s="233" t="s">
        <v>178</v>
      </c>
      <c r="M315" s="233" t="s">
        <v>748</v>
      </c>
    </row>
    <row r="316" spans="1:13">
      <c r="A316" s="224">
        <v>315</v>
      </c>
      <c r="B316" s="233" t="s">
        <v>4546</v>
      </c>
      <c r="C316" s="233" t="s">
        <v>6545</v>
      </c>
      <c r="D316" s="234">
        <v>107.22033898305099</v>
      </c>
      <c r="E316" s="223" t="s">
        <v>195</v>
      </c>
      <c r="F316" s="233" t="s">
        <v>221</v>
      </c>
      <c r="G316" s="233" t="s">
        <v>938</v>
      </c>
      <c r="H316" s="233" t="s">
        <v>4693</v>
      </c>
      <c r="I316" s="233" t="s">
        <v>7494</v>
      </c>
      <c r="J316" s="233" t="s">
        <v>180</v>
      </c>
      <c r="K316" s="233" t="s">
        <v>202</v>
      </c>
      <c r="L316" s="233" t="s">
        <v>178</v>
      </c>
      <c r="M316" s="233" t="s">
        <v>201</v>
      </c>
    </row>
    <row r="317" spans="1:13">
      <c r="A317" s="224">
        <v>316</v>
      </c>
      <c r="B317" s="233" t="s">
        <v>3756</v>
      </c>
      <c r="C317" s="233" t="s">
        <v>7493</v>
      </c>
      <c r="D317" s="234">
        <v>107.188679245283</v>
      </c>
      <c r="E317" s="223" t="s">
        <v>195</v>
      </c>
      <c r="F317" s="233" t="s">
        <v>221</v>
      </c>
      <c r="G317" s="233" t="s">
        <v>336</v>
      </c>
      <c r="H317" s="233" t="s">
        <v>3754</v>
      </c>
      <c r="I317" s="233" t="s">
        <v>7492</v>
      </c>
      <c r="J317" s="233" t="s">
        <v>180</v>
      </c>
      <c r="K317" s="233" t="s">
        <v>202</v>
      </c>
      <c r="L317" s="233" t="s">
        <v>178</v>
      </c>
      <c r="M317" s="233" t="s">
        <v>201</v>
      </c>
    </row>
    <row r="318" spans="1:13">
      <c r="A318" s="224">
        <v>317</v>
      </c>
      <c r="B318" s="233" t="s">
        <v>6838</v>
      </c>
      <c r="C318" s="233" t="s">
        <v>7491</v>
      </c>
      <c r="D318" s="234">
        <v>107.183098591549</v>
      </c>
      <c r="E318" s="223" t="s">
        <v>195</v>
      </c>
      <c r="F318" s="233" t="s">
        <v>221</v>
      </c>
      <c r="G318" s="233" t="s">
        <v>3272</v>
      </c>
      <c r="H318" s="233" t="s">
        <v>6836</v>
      </c>
      <c r="I318" s="233" t="s">
        <v>7490</v>
      </c>
      <c r="J318" s="233" t="s">
        <v>180</v>
      </c>
      <c r="K318" s="233" t="s">
        <v>202</v>
      </c>
      <c r="L318" s="233" t="s">
        <v>178</v>
      </c>
      <c r="M318" s="233" t="s">
        <v>201</v>
      </c>
    </row>
    <row r="319" spans="1:13">
      <c r="A319" s="224">
        <v>318</v>
      </c>
      <c r="B319" s="233" t="s">
        <v>4933</v>
      </c>
      <c r="C319" s="233" t="s">
        <v>7489</v>
      </c>
      <c r="D319" s="234">
        <v>107.18289786223301</v>
      </c>
      <c r="E319" s="223" t="s">
        <v>195</v>
      </c>
      <c r="F319" s="233" t="s">
        <v>221</v>
      </c>
      <c r="G319" s="233" t="s">
        <v>2713</v>
      </c>
      <c r="H319" s="233" t="s">
        <v>4931</v>
      </c>
      <c r="I319" s="233" t="s">
        <v>7488</v>
      </c>
      <c r="J319" s="233" t="s">
        <v>180</v>
      </c>
      <c r="K319" s="233" t="s">
        <v>192</v>
      </c>
      <c r="L319" s="233" t="s">
        <v>178</v>
      </c>
      <c r="M319" s="233" t="s">
        <v>333</v>
      </c>
    </row>
    <row r="320" spans="1:13">
      <c r="A320" s="224">
        <v>319</v>
      </c>
      <c r="B320" s="233" t="s">
        <v>4688</v>
      </c>
      <c r="C320" s="233" t="s">
        <v>7487</v>
      </c>
      <c r="D320" s="234">
        <v>107.153846153846</v>
      </c>
      <c r="E320" s="223" t="s">
        <v>195</v>
      </c>
      <c r="F320" s="233" t="s">
        <v>221</v>
      </c>
      <c r="G320" s="233" t="s">
        <v>4249</v>
      </c>
      <c r="H320" s="233" t="s">
        <v>4686</v>
      </c>
      <c r="I320" s="233" t="s">
        <v>7486</v>
      </c>
      <c r="J320" s="233" t="s">
        <v>180</v>
      </c>
      <c r="K320" s="233" t="s">
        <v>202</v>
      </c>
      <c r="L320" s="233" t="s">
        <v>178</v>
      </c>
      <c r="M320" s="233" t="s">
        <v>201</v>
      </c>
    </row>
    <row r="321" spans="1:13">
      <c r="A321" s="224">
        <v>320</v>
      </c>
      <c r="B321" s="233" t="s">
        <v>5175</v>
      </c>
      <c r="C321" s="233" t="s">
        <v>7485</v>
      </c>
      <c r="D321" s="234">
        <v>107.142857142857</v>
      </c>
      <c r="E321" s="223" t="s">
        <v>195</v>
      </c>
      <c r="F321" s="233" t="s">
        <v>221</v>
      </c>
      <c r="G321" s="233" t="s">
        <v>2160</v>
      </c>
      <c r="H321" s="233" t="s">
        <v>5173</v>
      </c>
      <c r="I321" s="233" t="s">
        <v>7484</v>
      </c>
      <c r="J321" s="233" t="s">
        <v>180</v>
      </c>
      <c r="K321" s="233" t="s">
        <v>179</v>
      </c>
      <c r="L321" s="233" t="s">
        <v>178</v>
      </c>
      <c r="M321" s="233" t="s">
        <v>529</v>
      </c>
    </row>
    <row r="322" spans="1:13">
      <c r="A322" s="224">
        <v>321</v>
      </c>
      <c r="B322" s="233" t="s">
        <v>7444</v>
      </c>
      <c r="C322" s="233" t="s">
        <v>7483</v>
      </c>
      <c r="D322" s="234">
        <v>107.131147540984</v>
      </c>
      <c r="E322" s="223" t="s">
        <v>195</v>
      </c>
      <c r="F322" s="233" t="s">
        <v>221</v>
      </c>
      <c r="G322" s="233" t="s">
        <v>976</v>
      </c>
      <c r="H322" s="233" t="s">
        <v>7442</v>
      </c>
      <c r="I322" s="233" t="s">
        <v>7482</v>
      </c>
      <c r="J322" s="233" t="s">
        <v>180</v>
      </c>
      <c r="K322" s="233" t="s">
        <v>179</v>
      </c>
      <c r="L322" s="233" t="s">
        <v>178</v>
      </c>
      <c r="M322" s="233" t="s">
        <v>748</v>
      </c>
    </row>
    <row r="323" spans="1:13">
      <c r="A323" s="224">
        <v>322</v>
      </c>
      <c r="B323" s="233" t="s">
        <v>2706</v>
      </c>
      <c r="C323" s="233" t="s">
        <v>7481</v>
      </c>
      <c r="D323" s="234">
        <v>107.10879284649801</v>
      </c>
      <c r="E323" s="223" t="s">
        <v>195</v>
      </c>
      <c r="F323" s="233" t="s">
        <v>221</v>
      </c>
      <c r="G323" s="233" t="s">
        <v>4249</v>
      </c>
      <c r="H323" s="233" t="s">
        <v>2704</v>
      </c>
      <c r="I323" s="233" t="s">
        <v>7480</v>
      </c>
      <c r="J323" s="233" t="s">
        <v>180</v>
      </c>
      <c r="K323" s="233" t="s">
        <v>179</v>
      </c>
      <c r="L323" s="233" t="s">
        <v>178</v>
      </c>
      <c r="M323" s="233" t="s">
        <v>377</v>
      </c>
    </row>
    <row r="324" spans="1:13">
      <c r="A324" s="224">
        <v>323</v>
      </c>
      <c r="B324" s="233" t="s">
        <v>4995</v>
      </c>
      <c r="C324" s="233" t="s">
        <v>7479</v>
      </c>
      <c r="D324" s="234">
        <v>107.105263157895</v>
      </c>
      <c r="E324" s="223" t="s">
        <v>195</v>
      </c>
      <c r="F324" s="233" t="s">
        <v>221</v>
      </c>
      <c r="G324" s="233" t="s">
        <v>321</v>
      </c>
      <c r="H324" s="233" t="s">
        <v>4993</v>
      </c>
      <c r="I324" s="233" t="s">
        <v>7478</v>
      </c>
      <c r="J324" s="233" t="s">
        <v>180</v>
      </c>
      <c r="K324" s="233" t="s">
        <v>202</v>
      </c>
      <c r="L324" s="233" t="s">
        <v>178</v>
      </c>
      <c r="M324" s="233" t="s">
        <v>201</v>
      </c>
    </row>
    <row r="325" spans="1:13">
      <c r="A325" s="224">
        <v>324</v>
      </c>
      <c r="B325" s="233" t="s">
        <v>3756</v>
      </c>
      <c r="C325" s="233" t="s">
        <v>1285</v>
      </c>
      <c r="D325" s="234">
        <v>107.089715536105</v>
      </c>
      <c r="E325" s="223" t="s">
        <v>195</v>
      </c>
      <c r="F325" s="233" t="s">
        <v>221</v>
      </c>
      <c r="G325" s="233" t="s">
        <v>336</v>
      </c>
      <c r="H325" s="233" t="s">
        <v>3754</v>
      </c>
      <c r="I325" s="233" t="s">
        <v>7477</v>
      </c>
      <c r="J325" s="233" t="s">
        <v>180</v>
      </c>
      <c r="K325" s="233" t="s">
        <v>179</v>
      </c>
      <c r="L325" s="233" t="s">
        <v>178</v>
      </c>
      <c r="M325" s="233" t="s">
        <v>377</v>
      </c>
    </row>
    <row r="326" spans="1:13">
      <c r="A326" s="224">
        <v>325</v>
      </c>
      <c r="B326" s="233" t="s">
        <v>6488</v>
      </c>
      <c r="C326" s="233" t="s">
        <v>5049</v>
      </c>
      <c r="D326" s="234">
        <v>107.086614173228</v>
      </c>
      <c r="E326" s="223" t="s">
        <v>195</v>
      </c>
      <c r="F326" s="233" t="s">
        <v>221</v>
      </c>
      <c r="G326" s="233" t="s">
        <v>964</v>
      </c>
      <c r="H326" s="233" t="s">
        <v>6486</v>
      </c>
      <c r="I326" s="233" t="s">
        <v>7476</v>
      </c>
      <c r="J326" s="233" t="s">
        <v>180</v>
      </c>
      <c r="K326" s="233" t="s">
        <v>179</v>
      </c>
      <c r="L326" s="233" t="s">
        <v>178</v>
      </c>
      <c r="M326" s="233" t="s">
        <v>1910</v>
      </c>
    </row>
    <row r="327" spans="1:13">
      <c r="A327" s="224">
        <v>326</v>
      </c>
      <c r="B327" s="233" t="s">
        <v>7363</v>
      </c>
      <c r="C327" s="233" t="s">
        <v>5256</v>
      </c>
      <c r="D327" s="234">
        <v>107.08520179372201</v>
      </c>
      <c r="E327" s="223" t="s">
        <v>195</v>
      </c>
      <c r="F327" s="233" t="s">
        <v>221</v>
      </c>
      <c r="G327" s="233" t="s">
        <v>938</v>
      </c>
      <c r="H327" s="233" t="s">
        <v>7361</v>
      </c>
      <c r="I327" s="233" t="s">
        <v>7475</v>
      </c>
      <c r="J327" s="233" t="s">
        <v>180</v>
      </c>
      <c r="K327" s="233" t="s">
        <v>179</v>
      </c>
      <c r="L327" s="233" t="s">
        <v>178</v>
      </c>
      <c r="M327" s="233" t="s">
        <v>748</v>
      </c>
    </row>
    <row r="328" spans="1:13">
      <c r="A328" s="224">
        <v>327</v>
      </c>
      <c r="B328" s="233" t="s">
        <v>7011</v>
      </c>
      <c r="C328" s="233" t="s">
        <v>7474</v>
      </c>
      <c r="D328" s="234">
        <v>107.03931203931199</v>
      </c>
      <c r="E328" s="223" t="s">
        <v>195</v>
      </c>
      <c r="F328" s="233" t="s">
        <v>221</v>
      </c>
      <c r="G328" s="233" t="s">
        <v>183</v>
      </c>
      <c r="H328" s="233" t="s">
        <v>7010</v>
      </c>
      <c r="I328" s="233" t="s">
        <v>7473</v>
      </c>
      <c r="J328" s="233" t="s">
        <v>180</v>
      </c>
      <c r="K328" s="233" t="s">
        <v>179</v>
      </c>
      <c r="L328" s="233" t="s">
        <v>178</v>
      </c>
      <c r="M328" s="233" t="s">
        <v>529</v>
      </c>
    </row>
    <row r="329" spans="1:13">
      <c r="A329" s="224">
        <v>328</v>
      </c>
      <c r="B329" s="233" t="s">
        <v>3108</v>
      </c>
      <c r="C329" s="233" t="s">
        <v>7472</v>
      </c>
      <c r="D329" s="234">
        <v>107.03007518797</v>
      </c>
      <c r="E329" s="223" t="s">
        <v>195</v>
      </c>
      <c r="F329" s="233" t="s">
        <v>221</v>
      </c>
      <c r="G329" s="233" t="s">
        <v>1875</v>
      </c>
      <c r="H329" s="233" t="s">
        <v>3106</v>
      </c>
      <c r="I329" s="233" t="s">
        <v>7471</v>
      </c>
      <c r="J329" s="233" t="s">
        <v>180</v>
      </c>
      <c r="K329" s="233" t="s">
        <v>179</v>
      </c>
      <c r="L329" s="233" t="s">
        <v>178</v>
      </c>
      <c r="M329" s="233" t="s">
        <v>377</v>
      </c>
    </row>
    <row r="330" spans="1:13">
      <c r="A330" s="224">
        <v>329</v>
      </c>
      <c r="B330" s="233" t="s">
        <v>7020</v>
      </c>
      <c r="C330" s="233" t="s">
        <v>7470</v>
      </c>
      <c r="D330" s="234">
        <v>107.025547445255</v>
      </c>
      <c r="E330" s="223" t="s">
        <v>195</v>
      </c>
      <c r="F330" s="233" t="s">
        <v>221</v>
      </c>
      <c r="G330" s="233" t="s">
        <v>3342</v>
      </c>
      <c r="H330" s="233" t="s">
        <v>7018</v>
      </c>
      <c r="I330" s="233" t="s">
        <v>7469</v>
      </c>
      <c r="J330" s="233" t="s">
        <v>180</v>
      </c>
      <c r="K330" s="233" t="s">
        <v>179</v>
      </c>
      <c r="L330" s="233" t="s">
        <v>178</v>
      </c>
      <c r="M330" s="233" t="s">
        <v>1649</v>
      </c>
    </row>
    <row r="331" spans="1:13">
      <c r="A331" s="224">
        <v>330</v>
      </c>
      <c r="B331" s="233" t="s">
        <v>7468</v>
      </c>
      <c r="C331" s="233" t="s">
        <v>7468</v>
      </c>
      <c r="D331" s="234">
        <v>106.99731903485301</v>
      </c>
      <c r="E331" s="223" t="s">
        <v>195</v>
      </c>
      <c r="F331" s="233" t="s">
        <v>221</v>
      </c>
      <c r="G331" s="233" t="s">
        <v>321</v>
      </c>
      <c r="H331" s="233" t="s">
        <v>7467</v>
      </c>
      <c r="I331" s="233" t="s">
        <v>7467</v>
      </c>
      <c r="J331" s="233" t="s">
        <v>7466</v>
      </c>
      <c r="K331" s="233" t="s">
        <v>202</v>
      </c>
      <c r="L331" s="233" t="s">
        <v>178</v>
      </c>
      <c r="M331" s="233" t="s">
        <v>514</v>
      </c>
    </row>
    <row r="332" spans="1:13">
      <c r="A332" s="224">
        <v>331</v>
      </c>
      <c r="B332" s="233" t="s">
        <v>2106</v>
      </c>
      <c r="C332" s="233" t="s">
        <v>7465</v>
      </c>
      <c r="D332" s="234">
        <v>106.98051948051901</v>
      </c>
      <c r="E332" s="223" t="s">
        <v>195</v>
      </c>
      <c r="F332" s="233" t="s">
        <v>221</v>
      </c>
      <c r="G332" s="233" t="s">
        <v>572</v>
      </c>
      <c r="H332" s="233" t="s">
        <v>2104</v>
      </c>
      <c r="I332" s="233" t="s">
        <v>7464</v>
      </c>
      <c r="J332" s="233" t="s">
        <v>180</v>
      </c>
      <c r="K332" s="233" t="s">
        <v>179</v>
      </c>
      <c r="L332" s="233" t="s">
        <v>178</v>
      </c>
      <c r="M332" s="233" t="s">
        <v>748</v>
      </c>
    </row>
    <row r="333" spans="1:13">
      <c r="A333" s="224">
        <v>332</v>
      </c>
      <c r="B333" s="233" t="s">
        <v>5948</v>
      </c>
      <c r="C333" s="233" t="s">
        <v>7463</v>
      </c>
      <c r="D333" s="234">
        <v>106.960784313725</v>
      </c>
      <c r="E333" s="223" t="s">
        <v>195</v>
      </c>
      <c r="F333" s="233" t="s">
        <v>221</v>
      </c>
      <c r="G333" s="233" t="s">
        <v>938</v>
      </c>
      <c r="H333" s="233" t="s">
        <v>5946</v>
      </c>
      <c r="I333" s="233" t="s">
        <v>7462</v>
      </c>
      <c r="J333" s="233" t="s">
        <v>180</v>
      </c>
      <c r="K333" s="233" t="s">
        <v>202</v>
      </c>
      <c r="L333" s="233" t="s">
        <v>178</v>
      </c>
      <c r="M333" s="233" t="s">
        <v>201</v>
      </c>
    </row>
    <row r="334" spans="1:13">
      <c r="A334" s="224">
        <v>333</v>
      </c>
      <c r="B334" s="233" t="s">
        <v>6083</v>
      </c>
      <c r="C334" s="233" t="s">
        <v>7461</v>
      </c>
      <c r="D334" s="234">
        <v>106.954674220963</v>
      </c>
      <c r="E334" s="223" t="s">
        <v>195</v>
      </c>
      <c r="F334" s="233" t="s">
        <v>221</v>
      </c>
      <c r="G334" s="233" t="s">
        <v>183</v>
      </c>
      <c r="H334" s="233" t="s">
        <v>6081</v>
      </c>
      <c r="I334" s="233" t="s">
        <v>7460</v>
      </c>
      <c r="J334" s="233" t="s">
        <v>180</v>
      </c>
      <c r="K334" s="233" t="s">
        <v>179</v>
      </c>
      <c r="L334" s="233" t="s">
        <v>178</v>
      </c>
      <c r="M334" s="233" t="s">
        <v>205</v>
      </c>
    </row>
    <row r="335" spans="1:13">
      <c r="A335" s="224">
        <v>334</v>
      </c>
      <c r="B335" s="233" t="s">
        <v>7020</v>
      </c>
      <c r="C335" s="233" t="s">
        <v>7459</v>
      </c>
      <c r="D335" s="234">
        <v>106.952789699571</v>
      </c>
      <c r="E335" s="223" t="s">
        <v>195</v>
      </c>
      <c r="F335" s="233" t="s">
        <v>221</v>
      </c>
      <c r="G335" s="233" t="s">
        <v>3342</v>
      </c>
      <c r="H335" s="233" t="s">
        <v>7018</v>
      </c>
      <c r="I335" s="233" t="s">
        <v>7458</v>
      </c>
      <c r="J335" s="233" t="s">
        <v>180</v>
      </c>
      <c r="K335" s="233" t="s">
        <v>179</v>
      </c>
      <c r="L335" s="233" t="s">
        <v>178</v>
      </c>
      <c r="M335" s="233" t="s">
        <v>2089</v>
      </c>
    </row>
    <row r="336" spans="1:13">
      <c r="A336" s="224">
        <v>335</v>
      </c>
      <c r="B336" s="233" t="s">
        <v>3791</v>
      </c>
      <c r="C336" s="233" t="s">
        <v>7457</v>
      </c>
      <c r="D336" s="234">
        <v>106.945668135095</v>
      </c>
      <c r="E336" s="223" t="s">
        <v>195</v>
      </c>
      <c r="F336" s="233" t="s">
        <v>221</v>
      </c>
      <c r="G336" s="233" t="s">
        <v>1890</v>
      </c>
      <c r="H336" s="233" t="s">
        <v>3789</v>
      </c>
      <c r="I336" s="233" t="s">
        <v>7456</v>
      </c>
      <c r="J336" s="233" t="s">
        <v>180</v>
      </c>
      <c r="K336" s="233" t="s">
        <v>179</v>
      </c>
      <c r="L336" s="233" t="s">
        <v>178</v>
      </c>
      <c r="M336" s="233" t="s">
        <v>377</v>
      </c>
    </row>
    <row r="337" spans="1:13">
      <c r="A337" s="224">
        <v>336</v>
      </c>
      <c r="B337" s="233" t="s">
        <v>6742</v>
      </c>
      <c r="C337" s="233" t="s">
        <v>7455</v>
      </c>
      <c r="D337" s="236">
        <v>106.9346733668342</v>
      </c>
      <c r="E337" s="233" t="s">
        <v>185</v>
      </c>
      <c r="F337" s="233" t="s">
        <v>184</v>
      </c>
      <c r="G337" s="233" t="s">
        <v>1809</v>
      </c>
      <c r="H337" s="233" t="s">
        <v>6740</v>
      </c>
      <c r="I337" s="233" t="s">
        <v>7454</v>
      </c>
      <c r="J337" s="233" t="s">
        <v>180</v>
      </c>
      <c r="K337" s="233" t="s">
        <v>179</v>
      </c>
      <c r="L337" s="233" t="s">
        <v>178</v>
      </c>
      <c r="M337" s="233" t="s">
        <v>188</v>
      </c>
    </row>
    <row r="338" spans="1:13">
      <c r="A338" s="224">
        <v>337</v>
      </c>
      <c r="B338" s="233" t="s">
        <v>3310</v>
      </c>
      <c r="C338" s="233" t="s">
        <v>7453</v>
      </c>
      <c r="D338" s="236">
        <v>106.93333333333329</v>
      </c>
      <c r="E338" s="233" t="s">
        <v>185</v>
      </c>
      <c r="F338" s="233" t="s">
        <v>184</v>
      </c>
      <c r="G338" s="233" t="s">
        <v>2441</v>
      </c>
      <c r="H338" s="233" t="s">
        <v>3308</v>
      </c>
      <c r="I338" s="233" t="s">
        <v>7452</v>
      </c>
      <c r="J338" s="233" t="s">
        <v>180</v>
      </c>
      <c r="K338" s="233" t="s">
        <v>179</v>
      </c>
      <c r="L338" s="233" t="s">
        <v>178</v>
      </c>
      <c r="M338" s="233" t="s">
        <v>177</v>
      </c>
    </row>
    <row r="339" spans="1:13">
      <c r="A339" s="224">
        <v>338</v>
      </c>
      <c r="B339" s="233" t="s">
        <v>4468</v>
      </c>
      <c r="C339" s="233" t="s">
        <v>7451</v>
      </c>
      <c r="D339" s="234">
        <v>106.915629322268</v>
      </c>
      <c r="E339" s="223" t="s">
        <v>195</v>
      </c>
      <c r="F339" s="233" t="s">
        <v>221</v>
      </c>
      <c r="G339" s="233" t="s">
        <v>2285</v>
      </c>
      <c r="H339" s="233" t="s">
        <v>4466</v>
      </c>
      <c r="I339" s="233" t="s">
        <v>7450</v>
      </c>
      <c r="J339" s="233" t="s">
        <v>180</v>
      </c>
      <c r="K339" s="233" t="s">
        <v>179</v>
      </c>
      <c r="L339" s="233" t="s">
        <v>178</v>
      </c>
      <c r="M339" s="233" t="s">
        <v>377</v>
      </c>
    </row>
    <row r="340" spans="1:13">
      <c r="A340" s="224">
        <v>339</v>
      </c>
      <c r="B340" s="233" t="s">
        <v>5050</v>
      </c>
      <c r="C340" s="233" t="s">
        <v>1998</v>
      </c>
      <c r="D340" s="234">
        <v>106.913043478261</v>
      </c>
      <c r="E340" s="223" t="s">
        <v>195</v>
      </c>
      <c r="F340" s="233" t="s">
        <v>221</v>
      </c>
      <c r="G340" s="233" t="s">
        <v>1017</v>
      </c>
      <c r="H340" s="233" t="s">
        <v>5048</v>
      </c>
      <c r="I340" s="233" t="s">
        <v>7449</v>
      </c>
      <c r="J340" s="233" t="s">
        <v>180</v>
      </c>
      <c r="K340" s="233" t="s">
        <v>179</v>
      </c>
      <c r="L340" s="233" t="s">
        <v>178</v>
      </c>
      <c r="M340" s="233" t="s">
        <v>748</v>
      </c>
    </row>
    <row r="341" spans="1:13">
      <c r="A341" s="224">
        <v>340</v>
      </c>
      <c r="B341" s="233" t="s">
        <v>5866</v>
      </c>
      <c r="C341" s="233" t="s">
        <v>7448</v>
      </c>
      <c r="D341" s="234">
        <v>106.906474820144</v>
      </c>
      <c r="E341" s="223" t="s">
        <v>195</v>
      </c>
      <c r="F341" s="233" t="s">
        <v>221</v>
      </c>
      <c r="G341" s="233" t="s">
        <v>1797</v>
      </c>
      <c r="H341" s="233" t="s">
        <v>5864</v>
      </c>
      <c r="I341" s="233" t="s">
        <v>7447</v>
      </c>
      <c r="J341" s="233" t="s">
        <v>180</v>
      </c>
      <c r="K341" s="233" t="s">
        <v>179</v>
      </c>
      <c r="L341" s="233" t="s">
        <v>178</v>
      </c>
      <c r="M341" s="233" t="s">
        <v>748</v>
      </c>
    </row>
    <row r="342" spans="1:13">
      <c r="A342" s="224">
        <v>341</v>
      </c>
      <c r="B342" s="233" t="s">
        <v>3876</v>
      </c>
      <c r="C342" s="233" t="s">
        <v>7446</v>
      </c>
      <c r="D342" s="234">
        <v>106.891891891892</v>
      </c>
      <c r="E342" s="223" t="s">
        <v>195</v>
      </c>
      <c r="F342" s="233" t="s">
        <v>221</v>
      </c>
      <c r="G342" s="233" t="s">
        <v>1145</v>
      </c>
      <c r="H342" s="233" t="s">
        <v>3874</v>
      </c>
      <c r="I342" s="233" t="s">
        <v>7445</v>
      </c>
      <c r="J342" s="233" t="s">
        <v>180</v>
      </c>
      <c r="K342" s="233" t="s">
        <v>179</v>
      </c>
      <c r="L342" s="233" t="s">
        <v>178</v>
      </c>
      <c r="M342" s="233" t="s">
        <v>377</v>
      </c>
    </row>
    <row r="343" spans="1:13">
      <c r="A343" s="224">
        <v>342</v>
      </c>
      <c r="B343" s="233" t="s">
        <v>7444</v>
      </c>
      <c r="C343" s="233" t="s">
        <v>7443</v>
      </c>
      <c r="D343" s="234">
        <v>106.885135135135</v>
      </c>
      <c r="E343" s="223" t="s">
        <v>195</v>
      </c>
      <c r="F343" s="233" t="s">
        <v>221</v>
      </c>
      <c r="G343" s="233" t="s">
        <v>976</v>
      </c>
      <c r="H343" s="233" t="s">
        <v>7442</v>
      </c>
      <c r="I343" s="233" t="s">
        <v>7441</v>
      </c>
      <c r="J343" s="233" t="s">
        <v>180</v>
      </c>
      <c r="K343" s="233" t="s">
        <v>192</v>
      </c>
      <c r="L343" s="233" t="s">
        <v>178</v>
      </c>
      <c r="M343" s="233" t="s">
        <v>191</v>
      </c>
    </row>
    <row r="344" spans="1:13">
      <c r="A344" s="224">
        <v>343</v>
      </c>
      <c r="B344" s="233" t="s">
        <v>5324</v>
      </c>
      <c r="C344" s="233" t="s">
        <v>7440</v>
      </c>
      <c r="D344" s="234">
        <v>106.875</v>
      </c>
      <c r="E344" s="223" t="s">
        <v>195</v>
      </c>
      <c r="F344" s="233" t="s">
        <v>221</v>
      </c>
      <c r="G344" s="233" t="s">
        <v>183</v>
      </c>
      <c r="H344" s="233" t="s">
        <v>5322</v>
      </c>
      <c r="I344" s="233" t="s">
        <v>7439</v>
      </c>
      <c r="J344" s="233" t="s">
        <v>180</v>
      </c>
      <c r="K344" s="233" t="s">
        <v>179</v>
      </c>
      <c r="L344" s="233" t="s">
        <v>178</v>
      </c>
      <c r="M344" s="233" t="s">
        <v>1910</v>
      </c>
    </row>
    <row r="345" spans="1:13">
      <c r="A345" s="224">
        <v>344</v>
      </c>
      <c r="B345" s="233" t="s">
        <v>2258</v>
      </c>
      <c r="C345" s="233" t="s">
        <v>7438</v>
      </c>
      <c r="D345" s="234">
        <v>106.864406779661</v>
      </c>
      <c r="E345" s="223" t="s">
        <v>195</v>
      </c>
      <c r="F345" s="233" t="s">
        <v>221</v>
      </c>
      <c r="G345" s="233" t="s">
        <v>938</v>
      </c>
      <c r="H345" s="233" t="s">
        <v>5941</v>
      </c>
      <c r="I345" s="233" t="s">
        <v>7437</v>
      </c>
      <c r="J345" s="233" t="s">
        <v>180</v>
      </c>
      <c r="K345" s="233" t="s">
        <v>179</v>
      </c>
      <c r="L345" s="233" t="s">
        <v>178</v>
      </c>
      <c r="M345" s="233" t="s">
        <v>748</v>
      </c>
    </row>
    <row r="346" spans="1:13">
      <c r="A346" s="224">
        <v>345</v>
      </c>
      <c r="B346" s="233" t="s">
        <v>2884</v>
      </c>
      <c r="C346" s="233" t="s">
        <v>7436</v>
      </c>
      <c r="D346" s="236">
        <v>106.8581081081081</v>
      </c>
      <c r="E346" s="233" t="s">
        <v>185</v>
      </c>
      <c r="F346" s="233" t="s">
        <v>184</v>
      </c>
      <c r="G346" s="233" t="s">
        <v>1093</v>
      </c>
      <c r="H346" s="233" t="s">
        <v>6239</v>
      </c>
      <c r="I346" s="233" t="s">
        <v>7435</v>
      </c>
      <c r="J346" s="233" t="s">
        <v>180</v>
      </c>
      <c r="K346" s="233" t="s">
        <v>179</v>
      </c>
      <c r="L346" s="233" t="s">
        <v>178</v>
      </c>
      <c r="M346" s="233" t="s">
        <v>2193</v>
      </c>
    </row>
    <row r="347" spans="1:13">
      <c r="A347" s="224">
        <v>346</v>
      </c>
      <c r="B347" s="233" t="s">
        <v>4343</v>
      </c>
      <c r="C347" s="233" t="s">
        <v>464</v>
      </c>
      <c r="D347" s="234">
        <v>106.857142857143</v>
      </c>
      <c r="E347" s="223" t="s">
        <v>195</v>
      </c>
      <c r="F347" s="233" t="s">
        <v>221</v>
      </c>
      <c r="G347" s="233" t="s">
        <v>210</v>
      </c>
      <c r="H347" s="233" t="s">
        <v>4341</v>
      </c>
      <c r="I347" s="233" t="s">
        <v>7434</v>
      </c>
      <c r="J347" s="233" t="s">
        <v>180</v>
      </c>
      <c r="K347" s="233" t="s">
        <v>179</v>
      </c>
      <c r="L347" s="233" t="s">
        <v>178</v>
      </c>
      <c r="M347" s="233" t="s">
        <v>377</v>
      </c>
    </row>
    <row r="348" spans="1:13">
      <c r="A348" s="224">
        <v>347</v>
      </c>
      <c r="B348" s="233" t="s">
        <v>6488</v>
      </c>
      <c r="C348" s="233" t="s">
        <v>7433</v>
      </c>
      <c r="D348" s="234">
        <v>106.807278742763</v>
      </c>
      <c r="E348" s="223" t="s">
        <v>195</v>
      </c>
      <c r="F348" s="233" t="s">
        <v>221</v>
      </c>
      <c r="G348" s="233" t="s">
        <v>964</v>
      </c>
      <c r="H348" s="233" t="s">
        <v>6486</v>
      </c>
      <c r="I348" s="233" t="s">
        <v>7432</v>
      </c>
      <c r="J348" s="233" t="s">
        <v>180</v>
      </c>
      <c r="K348" s="233" t="s">
        <v>202</v>
      </c>
      <c r="L348" s="233" t="s">
        <v>178</v>
      </c>
      <c r="M348" s="233" t="s">
        <v>935</v>
      </c>
    </row>
    <row r="349" spans="1:13">
      <c r="A349" s="224">
        <v>348</v>
      </c>
      <c r="B349" s="233" t="s">
        <v>2334</v>
      </c>
      <c r="C349" s="233" t="s">
        <v>7431</v>
      </c>
      <c r="D349" s="234">
        <v>106.79706601466999</v>
      </c>
      <c r="E349" s="223" t="s">
        <v>195</v>
      </c>
      <c r="F349" s="233" t="s">
        <v>221</v>
      </c>
      <c r="G349" s="233" t="s">
        <v>2332</v>
      </c>
      <c r="H349" s="233" t="s">
        <v>2331</v>
      </c>
      <c r="I349" s="233" t="s">
        <v>7430</v>
      </c>
      <c r="J349" s="233" t="s">
        <v>180</v>
      </c>
      <c r="K349" s="233" t="s">
        <v>179</v>
      </c>
      <c r="L349" s="233" t="s">
        <v>178</v>
      </c>
      <c r="M349" s="233" t="s">
        <v>213</v>
      </c>
    </row>
    <row r="350" spans="1:13">
      <c r="A350" s="224">
        <v>349</v>
      </c>
      <c r="B350" s="233" t="s">
        <v>6407</v>
      </c>
      <c r="C350" s="233" t="s">
        <v>7429</v>
      </c>
      <c r="D350" s="234">
        <v>106.78720445062601</v>
      </c>
      <c r="E350" s="223" t="s">
        <v>195</v>
      </c>
      <c r="F350" s="233" t="s">
        <v>221</v>
      </c>
      <c r="G350" s="233" t="s">
        <v>2266</v>
      </c>
      <c r="H350" s="233" t="s">
        <v>6405</v>
      </c>
      <c r="I350" s="233" t="s">
        <v>7428</v>
      </c>
      <c r="J350" s="233" t="s">
        <v>180</v>
      </c>
      <c r="K350" s="233" t="s">
        <v>179</v>
      </c>
      <c r="L350" s="233" t="s">
        <v>178</v>
      </c>
      <c r="M350" s="233" t="s">
        <v>377</v>
      </c>
    </row>
    <row r="351" spans="1:13">
      <c r="A351" s="224">
        <v>350</v>
      </c>
      <c r="B351" s="233" t="s">
        <v>4331</v>
      </c>
      <c r="C351" s="233" t="s">
        <v>7427</v>
      </c>
      <c r="D351" s="234">
        <v>106.78571428571399</v>
      </c>
      <c r="E351" s="223" t="s">
        <v>195</v>
      </c>
      <c r="F351" s="233" t="s">
        <v>221</v>
      </c>
      <c r="G351" s="233" t="s">
        <v>336</v>
      </c>
      <c r="H351" s="233" t="s">
        <v>4329</v>
      </c>
      <c r="I351" s="233" t="s">
        <v>7426</v>
      </c>
      <c r="J351" s="233" t="s">
        <v>180</v>
      </c>
      <c r="K351" s="233" t="s">
        <v>179</v>
      </c>
      <c r="L351" s="233" t="s">
        <v>178</v>
      </c>
      <c r="M351" s="233" t="s">
        <v>377</v>
      </c>
    </row>
    <row r="352" spans="1:13">
      <c r="A352" s="224">
        <v>351</v>
      </c>
      <c r="B352" s="233" t="s">
        <v>3736</v>
      </c>
      <c r="C352" s="233" t="s">
        <v>7425</v>
      </c>
      <c r="D352" s="234">
        <v>106.748251748252</v>
      </c>
      <c r="E352" s="223" t="s">
        <v>195</v>
      </c>
      <c r="F352" s="233" t="s">
        <v>221</v>
      </c>
      <c r="G352" s="233" t="s">
        <v>1093</v>
      </c>
      <c r="H352" s="233" t="s">
        <v>3734</v>
      </c>
      <c r="I352" s="233" t="s">
        <v>7424</v>
      </c>
      <c r="J352" s="233" t="s">
        <v>180</v>
      </c>
      <c r="K352" s="233" t="s">
        <v>179</v>
      </c>
      <c r="L352" s="233" t="s">
        <v>178</v>
      </c>
      <c r="M352" s="233" t="s">
        <v>1401</v>
      </c>
    </row>
    <row r="353" spans="1:13">
      <c r="A353" s="224">
        <v>352</v>
      </c>
      <c r="B353" s="233" t="s">
        <v>4094</v>
      </c>
      <c r="C353" s="233" t="s">
        <v>7423</v>
      </c>
      <c r="D353" s="234">
        <v>106.744318181818</v>
      </c>
      <c r="E353" s="223" t="s">
        <v>195</v>
      </c>
      <c r="F353" s="233" t="s">
        <v>221</v>
      </c>
      <c r="G353" s="233" t="s">
        <v>336</v>
      </c>
      <c r="H353" s="233" t="s">
        <v>4092</v>
      </c>
      <c r="I353" s="233" t="s">
        <v>7422</v>
      </c>
      <c r="J353" s="233" t="s">
        <v>180</v>
      </c>
      <c r="K353" s="233" t="s">
        <v>202</v>
      </c>
      <c r="L353" s="233" t="s">
        <v>178</v>
      </c>
      <c r="M353" s="233" t="s">
        <v>201</v>
      </c>
    </row>
    <row r="354" spans="1:13">
      <c r="A354" s="224">
        <v>353</v>
      </c>
      <c r="B354" s="233" t="s">
        <v>3220</v>
      </c>
      <c r="C354" s="233" t="s">
        <v>7421</v>
      </c>
      <c r="D354" s="234">
        <v>106.735751295337</v>
      </c>
      <c r="E354" s="223" t="s">
        <v>195</v>
      </c>
      <c r="F354" s="233" t="s">
        <v>221</v>
      </c>
      <c r="G354" s="233" t="s">
        <v>1193</v>
      </c>
      <c r="H354" s="233" t="s">
        <v>3218</v>
      </c>
      <c r="I354" s="233" t="s">
        <v>7420</v>
      </c>
      <c r="J354" s="233" t="s">
        <v>180</v>
      </c>
      <c r="K354" s="233" t="s">
        <v>179</v>
      </c>
      <c r="L354" s="233" t="s">
        <v>178</v>
      </c>
      <c r="M354" s="233" t="s">
        <v>748</v>
      </c>
    </row>
    <row r="355" spans="1:13">
      <c r="A355" s="224">
        <v>354</v>
      </c>
      <c r="B355" s="233" t="s">
        <v>2966</v>
      </c>
      <c r="C355" s="233" t="s">
        <v>7419</v>
      </c>
      <c r="D355" s="234">
        <v>106.72499999999999</v>
      </c>
      <c r="E355" s="223" t="s">
        <v>195</v>
      </c>
      <c r="F355" s="233" t="s">
        <v>221</v>
      </c>
      <c r="G355" s="233" t="s">
        <v>2874</v>
      </c>
      <c r="H355" s="233" t="s">
        <v>6398</v>
      </c>
      <c r="I355" s="233" t="s">
        <v>7418</v>
      </c>
      <c r="J355" s="233" t="s">
        <v>180</v>
      </c>
      <c r="K355" s="233" t="s">
        <v>202</v>
      </c>
      <c r="L355" s="233" t="s">
        <v>178</v>
      </c>
      <c r="M355" s="233" t="s">
        <v>201</v>
      </c>
    </row>
    <row r="356" spans="1:13">
      <c r="A356" s="224">
        <v>355</v>
      </c>
      <c r="B356" s="233" t="s">
        <v>7417</v>
      </c>
      <c r="C356" s="233" t="s">
        <v>7416</v>
      </c>
      <c r="D356" s="234">
        <v>106.722408026756</v>
      </c>
      <c r="E356" s="223" t="s">
        <v>195</v>
      </c>
      <c r="F356" s="233" t="s">
        <v>221</v>
      </c>
      <c r="G356" s="233" t="s">
        <v>336</v>
      </c>
      <c r="H356" s="233" t="s">
        <v>7415</v>
      </c>
      <c r="I356" s="233" t="s">
        <v>7414</v>
      </c>
      <c r="J356" s="233" t="s">
        <v>180</v>
      </c>
      <c r="K356" s="233" t="s">
        <v>192</v>
      </c>
      <c r="L356" s="233" t="s">
        <v>178</v>
      </c>
      <c r="M356" s="233" t="s">
        <v>333</v>
      </c>
    </row>
    <row r="357" spans="1:13">
      <c r="A357" s="224">
        <v>356</v>
      </c>
      <c r="B357" s="233" t="s">
        <v>4933</v>
      </c>
      <c r="C357" s="233" t="s">
        <v>7413</v>
      </c>
      <c r="D357" s="234">
        <v>106.717877094972</v>
      </c>
      <c r="E357" s="223" t="s">
        <v>195</v>
      </c>
      <c r="F357" s="233" t="s">
        <v>221</v>
      </c>
      <c r="G357" s="233" t="s">
        <v>2713</v>
      </c>
      <c r="H357" s="233" t="s">
        <v>4931</v>
      </c>
      <c r="I357" s="233" t="s">
        <v>7412</v>
      </c>
      <c r="J357" s="233" t="s">
        <v>180</v>
      </c>
      <c r="K357" s="233" t="s">
        <v>179</v>
      </c>
      <c r="L357" s="233" t="s">
        <v>178</v>
      </c>
      <c r="M357" s="233" t="s">
        <v>377</v>
      </c>
    </row>
    <row r="358" spans="1:13">
      <c r="A358" s="224">
        <v>357</v>
      </c>
      <c r="B358" s="233" t="s">
        <v>6761</v>
      </c>
      <c r="C358" s="233" t="s">
        <v>7411</v>
      </c>
      <c r="D358" s="234">
        <v>106.710526315789</v>
      </c>
      <c r="E358" s="223" t="s">
        <v>195</v>
      </c>
      <c r="F358" s="233" t="s">
        <v>221</v>
      </c>
      <c r="G358" s="233" t="s">
        <v>572</v>
      </c>
      <c r="H358" s="233" t="s">
        <v>6760</v>
      </c>
      <c r="I358" s="233" t="s">
        <v>7410</v>
      </c>
      <c r="J358" s="233" t="s">
        <v>180</v>
      </c>
      <c r="K358" s="233" t="s">
        <v>179</v>
      </c>
      <c r="L358" s="233" t="s">
        <v>178</v>
      </c>
      <c r="M358" s="233" t="s">
        <v>1910</v>
      </c>
    </row>
    <row r="359" spans="1:13">
      <c r="A359" s="224">
        <v>358</v>
      </c>
      <c r="B359" s="233" t="s">
        <v>3876</v>
      </c>
      <c r="C359" s="233" t="s">
        <v>7409</v>
      </c>
      <c r="D359" s="234">
        <v>106.707317073171</v>
      </c>
      <c r="E359" s="223" t="s">
        <v>195</v>
      </c>
      <c r="F359" s="233" t="s">
        <v>221</v>
      </c>
      <c r="G359" s="233" t="s">
        <v>1145</v>
      </c>
      <c r="H359" s="233" t="s">
        <v>3874</v>
      </c>
      <c r="I359" s="233" t="s">
        <v>7408</v>
      </c>
      <c r="J359" s="233" t="s">
        <v>180</v>
      </c>
      <c r="K359" s="233" t="s">
        <v>179</v>
      </c>
      <c r="L359" s="233" t="s">
        <v>178</v>
      </c>
      <c r="M359" s="233" t="s">
        <v>377</v>
      </c>
    </row>
    <row r="360" spans="1:13">
      <c r="A360" s="224">
        <v>359</v>
      </c>
      <c r="B360" s="233" t="s">
        <v>4094</v>
      </c>
      <c r="C360" s="233" t="s">
        <v>7407</v>
      </c>
      <c r="D360" s="234">
        <v>106.704545454545</v>
      </c>
      <c r="E360" s="223" t="s">
        <v>195</v>
      </c>
      <c r="F360" s="233" t="s">
        <v>221</v>
      </c>
      <c r="G360" s="233" t="s">
        <v>336</v>
      </c>
      <c r="H360" s="233" t="s">
        <v>4092</v>
      </c>
      <c r="I360" s="233" t="s">
        <v>7406</v>
      </c>
      <c r="J360" s="233" t="s">
        <v>180</v>
      </c>
      <c r="K360" s="233" t="s">
        <v>179</v>
      </c>
      <c r="L360" s="233" t="s">
        <v>178</v>
      </c>
      <c r="M360" s="233" t="s">
        <v>529</v>
      </c>
    </row>
    <row r="361" spans="1:13">
      <c r="A361" s="224">
        <v>360</v>
      </c>
      <c r="B361" s="233" t="s">
        <v>7405</v>
      </c>
      <c r="C361" s="233" t="s">
        <v>7404</v>
      </c>
      <c r="D361" s="234">
        <v>106.702809265648</v>
      </c>
      <c r="E361" s="223" t="s">
        <v>195</v>
      </c>
      <c r="F361" s="233" t="s">
        <v>221</v>
      </c>
      <c r="G361" s="233" t="s">
        <v>572</v>
      </c>
      <c r="H361" s="233" t="s">
        <v>7403</v>
      </c>
      <c r="I361" s="233" t="s">
        <v>7402</v>
      </c>
      <c r="J361" s="233" t="s">
        <v>180</v>
      </c>
      <c r="K361" s="233" t="s">
        <v>192</v>
      </c>
      <c r="L361" s="233" t="s">
        <v>178</v>
      </c>
      <c r="M361" s="233" t="s">
        <v>1022</v>
      </c>
    </row>
    <row r="362" spans="1:13">
      <c r="A362" s="224">
        <v>361</v>
      </c>
      <c r="B362" s="233" t="s">
        <v>3876</v>
      </c>
      <c r="C362" s="233" t="s">
        <v>7401</v>
      </c>
      <c r="D362" s="234">
        <v>106.676567656766</v>
      </c>
      <c r="E362" s="223" t="s">
        <v>195</v>
      </c>
      <c r="F362" s="233" t="s">
        <v>221</v>
      </c>
      <c r="G362" s="233" t="s">
        <v>1145</v>
      </c>
      <c r="H362" s="233" t="s">
        <v>3874</v>
      </c>
      <c r="I362" s="233" t="s">
        <v>7400</v>
      </c>
      <c r="J362" s="233" t="s">
        <v>180</v>
      </c>
      <c r="K362" s="233" t="s">
        <v>202</v>
      </c>
      <c r="L362" s="233" t="s">
        <v>178</v>
      </c>
      <c r="M362" s="233" t="s">
        <v>201</v>
      </c>
    </row>
    <row r="363" spans="1:13">
      <c r="A363" s="224">
        <v>362</v>
      </c>
      <c r="B363" s="233" t="s">
        <v>6390</v>
      </c>
      <c r="C363" s="233" t="s">
        <v>7399</v>
      </c>
      <c r="D363" s="234">
        <v>106.669691470054</v>
      </c>
      <c r="E363" s="223" t="s">
        <v>195</v>
      </c>
      <c r="F363" s="233" t="s">
        <v>221</v>
      </c>
      <c r="G363" s="233" t="s">
        <v>572</v>
      </c>
      <c r="H363" s="233" t="s">
        <v>6388</v>
      </c>
      <c r="I363" s="233" t="s">
        <v>7398</v>
      </c>
      <c r="J363" s="233" t="s">
        <v>180</v>
      </c>
      <c r="K363" s="233" t="s">
        <v>192</v>
      </c>
      <c r="L363" s="233" t="s">
        <v>178</v>
      </c>
      <c r="M363" s="233" t="s">
        <v>333</v>
      </c>
    </row>
    <row r="364" spans="1:13">
      <c r="A364" s="224">
        <v>363</v>
      </c>
      <c r="B364" s="233" t="s">
        <v>6931</v>
      </c>
      <c r="C364" s="233" t="s">
        <v>7397</v>
      </c>
      <c r="D364" s="234">
        <v>106.646706586826</v>
      </c>
      <c r="E364" s="223" t="s">
        <v>195</v>
      </c>
      <c r="F364" s="233" t="s">
        <v>221</v>
      </c>
      <c r="G364" s="233" t="s">
        <v>2204</v>
      </c>
      <c r="H364" s="233" t="s">
        <v>6929</v>
      </c>
      <c r="I364" s="233" t="s">
        <v>7396</v>
      </c>
      <c r="J364" s="233" t="s">
        <v>180</v>
      </c>
      <c r="K364" s="233" t="s">
        <v>179</v>
      </c>
      <c r="L364" s="233" t="s">
        <v>178</v>
      </c>
      <c r="M364" s="233" t="s">
        <v>377</v>
      </c>
    </row>
    <row r="365" spans="1:13">
      <c r="A365" s="224">
        <v>364</v>
      </c>
      <c r="B365" s="233" t="s">
        <v>6111</v>
      </c>
      <c r="C365" s="233" t="s">
        <v>7395</v>
      </c>
      <c r="D365" s="236">
        <v>106.64259927797831</v>
      </c>
      <c r="E365" s="233" t="s">
        <v>185</v>
      </c>
      <c r="F365" s="233" t="s">
        <v>184</v>
      </c>
      <c r="G365" s="233" t="s">
        <v>976</v>
      </c>
      <c r="H365" s="233" t="s">
        <v>6109</v>
      </c>
      <c r="I365" s="233" t="s">
        <v>7394</v>
      </c>
      <c r="J365" s="233" t="s">
        <v>180</v>
      </c>
      <c r="K365" s="233" t="s">
        <v>179</v>
      </c>
      <c r="L365" s="233" t="s">
        <v>178</v>
      </c>
      <c r="M365" s="233" t="s">
        <v>188</v>
      </c>
    </row>
    <row r="366" spans="1:13">
      <c r="A366" s="224">
        <v>365</v>
      </c>
      <c r="B366" s="233" t="s">
        <v>4933</v>
      </c>
      <c r="C366" s="233" t="s">
        <v>7393</v>
      </c>
      <c r="D366" s="234">
        <v>106.641318124208</v>
      </c>
      <c r="E366" s="223" t="s">
        <v>195</v>
      </c>
      <c r="F366" s="233" t="s">
        <v>221</v>
      </c>
      <c r="G366" s="233" t="s">
        <v>2713</v>
      </c>
      <c r="H366" s="233" t="s">
        <v>4931</v>
      </c>
      <c r="I366" s="233" t="s">
        <v>7392</v>
      </c>
      <c r="J366" s="233" t="s">
        <v>180</v>
      </c>
      <c r="K366" s="233" t="s">
        <v>179</v>
      </c>
      <c r="L366" s="233" t="s">
        <v>178</v>
      </c>
      <c r="M366" s="233" t="s">
        <v>377</v>
      </c>
    </row>
    <row r="367" spans="1:13">
      <c r="A367" s="224">
        <v>366</v>
      </c>
      <c r="B367" s="233" t="s">
        <v>5365</v>
      </c>
      <c r="C367" s="233" t="s">
        <v>7391</v>
      </c>
      <c r="D367" s="234">
        <v>106.632653061224</v>
      </c>
      <c r="E367" s="223" t="s">
        <v>195</v>
      </c>
      <c r="F367" s="233" t="s">
        <v>221</v>
      </c>
      <c r="G367" s="233" t="s">
        <v>938</v>
      </c>
      <c r="H367" s="233" t="s">
        <v>5363</v>
      </c>
      <c r="I367" s="233" t="s">
        <v>7390</v>
      </c>
      <c r="J367" s="233" t="s">
        <v>180</v>
      </c>
      <c r="K367" s="233" t="s">
        <v>179</v>
      </c>
      <c r="L367" s="233" t="s">
        <v>178</v>
      </c>
      <c r="M367" s="233" t="s">
        <v>748</v>
      </c>
    </row>
    <row r="368" spans="1:13">
      <c r="A368" s="224">
        <v>367</v>
      </c>
      <c r="B368" s="233" t="s">
        <v>5614</v>
      </c>
      <c r="C368" s="233" t="s">
        <v>7389</v>
      </c>
      <c r="D368" s="234">
        <v>106.630513376717</v>
      </c>
      <c r="E368" s="223" t="s">
        <v>195</v>
      </c>
      <c r="F368" s="233" t="s">
        <v>221</v>
      </c>
      <c r="G368" s="233" t="s">
        <v>321</v>
      </c>
      <c r="H368" s="233" t="s">
        <v>5612</v>
      </c>
      <c r="I368" s="233" t="s">
        <v>7388</v>
      </c>
      <c r="J368" s="233" t="s">
        <v>180</v>
      </c>
      <c r="K368" s="233" t="s">
        <v>192</v>
      </c>
      <c r="L368" s="233" t="s">
        <v>178</v>
      </c>
      <c r="M368" s="233" t="s">
        <v>333</v>
      </c>
    </row>
    <row r="369" spans="1:13">
      <c r="A369" s="224">
        <v>368</v>
      </c>
      <c r="B369" s="233" t="s">
        <v>5627</v>
      </c>
      <c r="C369" s="233" t="s">
        <v>7387</v>
      </c>
      <c r="D369" s="234">
        <v>106.617063492063</v>
      </c>
      <c r="E369" s="223" t="s">
        <v>195</v>
      </c>
      <c r="F369" s="233" t="s">
        <v>221</v>
      </c>
      <c r="G369" s="233" t="s">
        <v>968</v>
      </c>
      <c r="H369" s="233" t="s">
        <v>5626</v>
      </c>
      <c r="I369" s="233" t="s">
        <v>7386</v>
      </c>
      <c r="J369" s="233" t="s">
        <v>180</v>
      </c>
      <c r="K369" s="233" t="s">
        <v>202</v>
      </c>
      <c r="L369" s="233" t="s">
        <v>178</v>
      </c>
      <c r="M369" s="233" t="s">
        <v>201</v>
      </c>
    </row>
    <row r="370" spans="1:13">
      <c r="A370" s="224">
        <v>369</v>
      </c>
      <c r="B370" s="233" t="s">
        <v>7385</v>
      </c>
      <c r="C370" s="233" t="s">
        <v>7384</v>
      </c>
      <c r="D370" s="234">
        <v>106.600790513834</v>
      </c>
      <c r="E370" s="223" t="s">
        <v>195</v>
      </c>
      <c r="F370" s="233" t="s">
        <v>221</v>
      </c>
      <c r="G370" s="233" t="s">
        <v>3272</v>
      </c>
      <c r="H370" s="233" t="s">
        <v>7383</v>
      </c>
      <c r="I370" s="233" t="s">
        <v>7382</v>
      </c>
      <c r="J370" s="233" t="s">
        <v>180</v>
      </c>
      <c r="K370" s="233" t="s">
        <v>179</v>
      </c>
      <c r="L370" s="233" t="s">
        <v>178</v>
      </c>
      <c r="M370" s="233" t="s">
        <v>213</v>
      </c>
    </row>
    <row r="371" spans="1:13">
      <c r="A371" s="224">
        <v>370</v>
      </c>
      <c r="B371" s="233" t="s">
        <v>4327</v>
      </c>
      <c r="C371" s="233" t="s">
        <v>7381</v>
      </c>
      <c r="D371" s="234">
        <v>106.58119658119701</v>
      </c>
      <c r="E371" s="223" t="s">
        <v>195</v>
      </c>
      <c r="F371" s="233" t="s">
        <v>221</v>
      </c>
      <c r="G371" s="233" t="s">
        <v>2100</v>
      </c>
      <c r="H371" s="233" t="s">
        <v>4325</v>
      </c>
      <c r="I371" s="233" t="s">
        <v>7380</v>
      </c>
      <c r="J371" s="233" t="s">
        <v>180</v>
      </c>
      <c r="K371" s="233" t="s">
        <v>179</v>
      </c>
      <c r="L371" s="233" t="s">
        <v>178</v>
      </c>
      <c r="M371" s="233" t="s">
        <v>748</v>
      </c>
    </row>
    <row r="372" spans="1:13">
      <c r="A372" s="224">
        <v>371</v>
      </c>
      <c r="B372" s="233" t="s">
        <v>6170</v>
      </c>
      <c r="C372" s="233" t="s">
        <v>7379</v>
      </c>
      <c r="D372" s="234">
        <v>106.509090909091</v>
      </c>
      <c r="E372" s="223" t="s">
        <v>195</v>
      </c>
      <c r="F372" s="233" t="s">
        <v>221</v>
      </c>
      <c r="G372" s="233" t="s">
        <v>2465</v>
      </c>
      <c r="H372" s="233" t="s">
        <v>6168</v>
      </c>
      <c r="I372" s="233" t="s">
        <v>7378</v>
      </c>
      <c r="J372" s="233" t="s">
        <v>180</v>
      </c>
      <c r="K372" s="233" t="s">
        <v>202</v>
      </c>
      <c r="L372" s="233" t="s">
        <v>178</v>
      </c>
      <c r="M372" s="233" t="s">
        <v>201</v>
      </c>
    </row>
    <row r="373" spans="1:13">
      <c r="A373" s="224">
        <v>372</v>
      </c>
      <c r="B373" s="233" t="s">
        <v>6985</v>
      </c>
      <c r="C373" s="233" t="s">
        <v>7377</v>
      </c>
      <c r="D373" s="234">
        <v>106.48941942485099</v>
      </c>
      <c r="E373" s="223" t="s">
        <v>195</v>
      </c>
      <c r="F373" s="233" t="s">
        <v>221</v>
      </c>
      <c r="G373" s="233" t="s">
        <v>210</v>
      </c>
      <c r="H373" s="233" t="s">
        <v>6983</v>
      </c>
      <c r="I373" s="233" t="s">
        <v>7376</v>
      </c>
      <c r="J373" s="233" t="s">
        <v>180</v>
      </c>
      <c r="K373" s="233" t="s">
        <v>1029</v>
      </c>
      <c r="L373" s="233" t="s">
        <v>178</v>
      </c>
      <c r="M373" s="233" t="s">
        <v>191</v>
      </c>
    </row>
    <row r="374" spans="1:13">
      <c r="A374" s="224">
        <v>373</v>
      </c>
      <c r="B374" s="233" t="s">
        <v>5434</v>
      </c>
      <c r="C374" s="233" t="s">
        <v>7375</v>
      </c>
      <c r="D374" s="234">
        <v>106.48062015503901</v>
      </c>
      <c r="E374" s="223" t="s">
        <v>195</v>
      </c>
      <c r="F374" s="233" t="s">
        <v>221</v>
      </c>
      <c r="G374" s="233" t="s">
        <v>3342</v>
      </c>
      <c r="H374" s="233" t="s">
        <v>5432</v>
      </c>
      <c r="I374" s="233" t="s">
        <v>7374</v>
      </c>
      <c r="J374" s="233" t="s">
        <v>180</v>
      </c>
      <c r="K374" s="233" t="s">
        <v>202</v>
      </c>
      <c r="L374" s="233" t="s">
        <v>178</v>
      </c>
      <c r="M374" s="233" t="s">
        <v>201</v>
      </c>
    </row>
    <row r="375" spans="1:13">
      <c r="A375" s="224">
        <v>374</v>
      </c>
      <c r="B375" s="233" t="s">
        <v>4933</v>
      </c>
      <c r="C375" s="233" t="s">
        <v>7373</v>
      </c>
      <c r="D375" s="234">
        <v>106.47138964577699</v>
      </c>
      <c r="E375" s="223" t="s">
        <v>195</v>
      </c>
      <c r="F375" s="233" t="s">
        <v>221</v>
      </c>
      <c r="G375" s="233" t="s">
        <v>2713</v>
      </c>
      <c r="H375" s="233" t="s">
        <v>4931</v>
      </c>
      <c r="I375" s="233" t="s">
        <v>7372</v>
      </c>
      <c r="J375" s="233" t="s">
        <v>180</v>
      </c>
      <c r="K375" s="233" t="s">
        <v>179</v>
      </c>
      <c r="L375" s="233" t="s">
        <v>178</v>
      </c>
      <c r="M375" s="233" t="s">
        <v>377</v>
      </c>
    </row>
    <row r="376" spans="1:13">
      <c r="A376" s="224">
        <v>375</v>
      </c>
      <c r="B376" s="233" t="s">
        <v>7371</v>
      </c>
      <c r="C376" s="233" t="s">
        <v>7370</v>
      </c>
      <c r="D376" s="234">
        <v>106.468253968254</v>
      </c>
      <c r="E376" s="223" t="s">
        <v>195</v>
      </c>
      <c r="F376" s="233" t="s">
        <v>221</v>
      </c>
      <c r="G376" s="233" t="s">
        <v>3670</v>
      </c>
      <c r="H376" s="233" t="s">
        <v>7369</v>
      </c>
      <c r="I376" s="233" t="s">
        <v>7368</v>
      </c>
      <c r="J376" s="233" t="s">
        <v>180</v>
      </c>
      <c r="K376" s="233" t="s">
        <v>192</v>
      </c>
      <c r="L376" s="233" t="s">
        <v>178</v>
      </c>
      <c r="M376" s="233" t="s">
        <v>1022</v>
      </c>
    </row>
    <row r="377" spans="1:13">
      <c r="A377" s="224">
        <v>376</v>
      </c>
      <c r="B377" s="233" t="s">
        <v>6060</v>
      </c>
      <c r="C377" s="233" t="s">
        <v>7367</v>
      </c>
      <c r="D377" s="234">
        <v>106.466666666667</v>
      </c>
      <c r="E377" s="223" t="s">
        <v>195</v>
      </c>
      <c r="F377" s="233" t="s">
        <v>221</v>
      </c>
      <c r="G377" s="233" t="s">
        <v>964</v>
      </c>
      <c r="H377" s="233" t="s">
        <v>6058</v>
      </c>
      <c r="I377" s="233" t="s">
        <v>7366</v>
      </c>
      <c r="J377" s="233" t="s">
        <v>180</v>
      </c>
      <c r="K377" s="233" t="s">
        <v>202</v>
      </c>
      <c r="L377" s="233" t="s">
        <v>178</v>
      </c>
      <c r="M377" s="233" t="s">
        <v>201</v>
      </c>
    </row>
    <row r="378" spans="1:13">
      <c r="A378" s="224">
        <v>377</v>
      </c>
      <c r="B378" s="233" t="s">
        <v>4327</v>
      </c>
      <c r="C378" s="233" t="s">
        <v>7365</v>
      </c>
      <c r="D378" s="234">
        <v>106.465408805031</v>
      </c>
      <c r="E378" s="223" t="s">
        <v>195</v>
      </c>
      <c r="F378" s="233" t="s">
        <v>221</v>
      </c>
      <c r="G378" s="233" t="s">
        <v>2100</v>
      </c>
      <c r="H378" s="233" t="s">
        <v>4325</v>
      </c>
      <c r="I378" s="233" t="s">
        <v>7364</v>
      </c>
      <c r="J378" s="233" t="s">
        <v>180</v>
      </c>
      <c r="K378" s="233" t="s">
        <v>202</v>
      </c>
      <c r="L378" s="233" t="s">
        <v>178</v>
      </c>
      <c r="M378" s="233" t="s">
        <v>201</v>
      </c>
    </row>
    <row r="379" spans="1:13">
      <c r="A379" s="224">
        <v>378</v>
      </c>
      <c r="B379" s="233" t="s">
        <v>7363</v>
      </c>
      <c r="C379" s="233" t="s">
        <v>7362</v>
      </c>
      <c r="D379" s="234">
        <v>106.461405030356</v>
      </c>
      <c r="E379" s="223" t="s">
        <v>195</v>
      </c>
      <c r="F379" s="233" t="s">
        <v>221</v>
      </c>
      <c r="G379" s="233" t="s">
        <v>938</v>
      </c>
      <c r="H379" s="233" t="s">
        <v>7361</v>
      </c>
      <c r="I379" s="233" t="s">
        <v>7360</v>
      </c>
      <c r="J379" s="233" t="s">
        <v>180</v>
      </c>
      <c r="K379" s="233" t="s">
        <v>192</v>
      </c>
      <c r="L379" s="233" t="s">
        <v>178</v>
      </c>
      <c r="M379" s="233" t="s">
        <v>1022</v>
      </c>
    </row>
    <row r="380" spans="1:13">
      <c r="A380" s="224">
        <v>379</v>
      </c>
      <c r="B380" s="233" t="s">
        <v>7353</v>
      </c>
      <c r="C380" s="233" t="s">
        <v>7359</v>
      </c>
      <c r="D380" s="234">
        <v>106.45746164574599</v>
      </c>
      <c r="E380" s="223" t="s">
        <v>195</v>
      </c>
      <c r="F380" s="233" t="s">
        <v>221</v>
      </c>
      <c r="G380" s="233" t="s">
        <v>1076</v>
      </c>
      <c r="H380" s="233" t="s">
        <v>7351</v>
      </c>
      <c r="I380" s="233" t="s">
        <v>7358</v>
      </c>
      <c r="J380" s="233" t="s">
        <v>180</v>
      </c>
      <c r="K380" s="233" t="s">
        <v>192</v>
      </c>
      <c r="L380" s="233" t="s">
        <v>178</v>
      </c>
      <c r="M380" s="233" t="s">
        <v>333</v>
      </c>
    </row>
    <row r="381" spans="1:13">
      <c r="A381" s="224">
        <v>380</v>
      </c>
      <c r="B381" s="233" t="s">
        <v>2715</v>
      </c>
      <c r="C381" s="233" t="s">
        <v>7357</v>
      </c>
      <c r="D381" s="234">
        <v>106.44951140065101</v>
      </c>
      <c r="E381" s="223" t="s">
        <v>195</v>
      </c>
      <c r="F381" s="233" t="s">
        <v>221</v>
      </c>
      <c r="G381" s="233" t="s">
        <v>2713</v>
      </c>
      <c r="H381" s="233" t="s">
        <v>2712</v>
      </c>
      <c r="I381" s="233" t="s">
        <v>7356</v>
      </c>
      <c r="J381" s="233" t="s">
        <v>180</v>
      </c>
      <c r="K381" s="233" t="s">
        <v>179</v>
      </c>
      <c r="L381" s="233" t="s">
        <v>178</v>
      </c>
      <c r="M381" s="233" t="s">
        <v>748</v>
      </c>
    </row>
    <row r="382" spans="1:13">
      <c r="A382" s="224">
        <v>381</v>
      </c>
      <c r="B382" s="233" t="s">
        <v>4295</v>
      </c>
      <c r="C382" s="233" t="s">
        <v>7355</v>
      </c>
      <c r="D382" s="234">
        <v>106.432465172623</v>
      </c>
      <c r="E382" s="223" t="s">
        <v>195</v>
      </c>
      <c r="F382" s="233" t="s">
        <v>221</v>
      </c>
      <c r="G382" s="233" t="s">
        <v>572</v>
      </c>
      <c r="H382" s="233" t="s">
        <v>4293</v>
      </c>
      <c r="I382" s="233" t="s">
        <v>7354</v>
      </c>
      <c r="J382" s="233" t="s">
        <v>180</v>
      </c>
      <c r="K382" s="233" t="s">
        <v>202</v>
      </c>
      <c r="L382" s="233" t="s">
        <v>178</v>
      </c>
      <c r="M382" s="233" t="s">
        <v>201</v>
      </c>
    </row>
    <row r="383" spans="1:13">
      <c r="A383" s="224">
        <v>382</v>
      </c>
      <c r="B383" s="233" t="s">
        <v>7353</v>
      </c>
      <c r="C383" s="233" t="s">
        <v>7352</v>
      </c>
      <c r="D383" s="234">
        <v>106.425196850394</v>
      </c>
      <c r="E383" s="223" t="s">
        <v>195</v>
      </c>
      <c r="F383" s="233" t="s">
        <v>221</v>
      </c>
      <c r="G383" s="233" t="s">
        <v>1076</v>
      </c>
      <c r="H383" s="233" t="s">
        <v>7351</v>
      </c>
      <c r="I383" s="233" t="s">
        <v>7350</v>
      </c>
      <c r="J383" s="233" t="s">
        <v>180</v>
      </c>
      <c r="K383" s="233" t="s">
        <v>179</v>
      </c>
      <c r="L383" s="233" t="s">
        <v>178</v>
      </c>
      <c r="M383" s="233" t="s">
        <v>2175</v>
      </c>
    </row>
    <row r="384" spans="1:13">
      <c r="A384" s="224">
        <v>383</v>
      </c>
      <c r="B384" s="233" t="s">
        <v>7011</v>
      </c>
      <c r="C384" s="233" t="s">
        <v>7349</v>
      </c>
      <c r="D384" s="234">
        <v>106.414027149321</v>
      </c>
      <c r="E384" s="223" t="s">
        <v>195</v>
      </c>
      <c r="F384" s="233" t="s">
        <v>221</v>
      </c>
      <c r="G384" s="233" t="s">
        <v>183</v>
      </c>
      <c r="H384" s="233" t="s">
        <v>7010</v>
      </c>
      <c r="I384" s="233" t="s">
        <v>7348</v>
      </c>
      <c r="J384" s="233" t="s">
        <v>180</v>
      </c>
      <c r="K384" s="233" t="s">
        <v>179</v>
      </c>
      <c r="L384" s="233" t="s">
        <v>178</v>
      </c>
      <c r="M384" s="233" t="s">
        <v>529</v>
      </c>
    </row>
    <row r="385" spans="1:13">
      <c r="A385" s="224">
        <v>384</v>
      </c>
      <c r="B385" s="233" t="s">
        <v>3070</v>
      </c>
      <c r="C385" s="233" t="s">
        <v>7347</v>
      </c>
      <c r="D385" s="234">
        <v>106.410163339383</v>
      </c>
      <c r="E385" s="223" t="s">
        <v>195</v>
      </c>
      <c r="F385" s="233" t="s">
        <v>221</v>
      </c>
      <c r="G385" s="233" t="s">
        <v>3069</v>
      </c>
      <c r="H385" s="233" t="s">
        <v>3068</v>
      </c>
      <c r="I385" s="233" t="s">
        <v>7346</v>
      </c>
      <c r="J385" s="233" t="s">
        <v>180</v>
      </c>
      <c r="K385" s="233" t="s">
        <v>202</v>
      </c>
      <c r="L385" s="233" t="s">
        <v>178</v>
      </c>
      <c r="M385" s="233" t="s">
        <v>201</v>
      </c>
    </row>
    <row r="386" spans="1:13">
      <c r="A386" s="224">
        <v>384</v>
      </c>
      <c r="B386" s="233" t="s">
        <v>3070</v>
      </c>
      <c r="C386" s="233" t="s">
        <v>7345</v>
      </c>
      <c r="D386" s="234">
        <v>106.410163339383</v>
      </c>
      <c r="E386" s="223" t="s">
        <v>292</v>
      </c>
      <c r="F386" s="233" t="s">
        <v>184</v>
      </c>
      <c r="G386" s="233" t="s">
        <v>3069</v>
      </c>
      <c r="H386" s="233" t="s">
        <v>3068</v>
      </c>
      <c r="I386" s="233" t="s">
        <v>7344</v>
      </c>
      <c r="J386" s="233" t="s">
        <v>180</v>
      </c>
      <c r="K386" s="233" t="s">
        <v>192</v>
      </c>
      <c r="L386" s="233" t="s">
        <v>178</v>
      </c>
      <c r="M386" s="233" t="s">
        <v>995</v>
      </c>
    </row>
    <row r="387" spans="1:13">
      <c r="A387" s="224">
        <v>386</v>
      </c>
      <c r="B387" s="233" t="s">
        <v>6508</v>
      </c>
      <c r="C387" s="233" t="s">
        <v>7343</v>
      </c>
      <c r="D387" s="234">
        <v>106.401515151515</v>
      </c>
      <c r="E387" s="223" t="s">
        <v>195</v>
      </c>
      <c r="F387" s="233" t="s">
        <v>221</v>
      </c>
      <c r="G387" s="233" t="s">
        <v>572</v>
      </c>
      <c r="H387" s="233" t="s">
        <v>6506</v>
      </c>
      <c r="I387" s="233" t="s">
        <v>7342</v>
      </c>
      <c r="J387" s="233" t="s">
        <v>180</v>
      </c>
      <c r="K387" s="233" t="s">
        <v>179</v>
      </c>
      <c r="L387" s="233" t="s">
        <v>178</v>
      </c>
      <c r="M387" s="233" t="s">
        <v>748</v>
      </c>
    </row>
    <row r="388" spans="1:13">
      <c r="A388" s="224">
        <v>386</v>
      </c>
      <c r="B388" s="233" t="s">
        <v>5948</v>
      </c>
      <c r="C388" s="233" t="s">
        <v>7341</v>
      </c>
      <c r="D388" s="234">
        <v>106.401515151515</v>
      </c>
      <c r="E388" s="223" t="s">
        <v>195</v>
      </c>
      <c r="F388" s="233" t="s">
        <v>221</v>
      </c>
      <c r="G388" s="233" t="s">
        <v>938</v>
      </c>
      <c r="H388" s="233" t="s">
        <v>5946</v>
      </c>
      <c r="I388" s="233" t="s">
        <v>7340</v>
      </c>
      <c r="J388" s="233" t="s">
        <v>180</v>
      </c>
      <c r="K388" s="233" t="s">
        <v>179</v>
      </c>
      <c r="L388" s="233" t="s">
        <v>178</v>
      </c>
      <c r="M388" s="233" t="s">
        <v>748</v>
      </c>
    </row>
    <row r="389" spans="1:13">
      <c r="A389" s="224">
        <v>388</v>
      </c>
      <c r="B389" s="233" t="s">
        <v>5586</v>
      </c>
      <c r="C389" s="233" t="s">
        <v>6358</v>
      </c>
      <c r="D389" s="234">
        <v>106.4</v>
      </c>
      <c r="E389" s="223" t="s">
        <v>195</v>
      </c>
      <c r="F389" s="233" t="s">
        <v>221</v>
      </c>
      <c r="G389" s="233" t="s">
        <v>1204</v>
      </c>
      <c r="H389" s="233" t="s">
        <v>5584</v>
      </c>
      <c r="I389" s="233" t="s">
        <v>7339</v>
      </c>
      <c r="J389" s="233" t="s">
        <v>180</v>
      </c>
      <c r="K389" s="233" t="s">
        <v>202</v>
      </c>
      <c r="L389" s="233" t="s">
        <v>178</v>
      </c>
      <c r="M389" s="233" t="s">
        <v>201</v>
      </c>
    </row>
    <row r="390" spans="1:13">
      <c r="A390" s="224">
        <v>389</v>
      </c>
      <c r="B390" s="233" t="s">
        <v>6459</v>
      </c>
      <c r="C390" s="233" t="s">
        <v>7338</v>
      </c>
      <c r="D390" s="234">
        <v>106.398152898923</v>
      </c>
      <c r="E390" s="223" t="s">
        <v>195</v>
      </c>
      <c r="F390" s="233" t="s">
        <v>221</v>
      </c>
      <c r="G390" s="233" t="s">
        <v>572</v>
      </c>
      <c r="H390" s="233" t="s">
        <v>6457</v>
      </c>
      <c r="I390" s="233" t="s">
        <v>7337</v>
      </c>
      <c r="J390" s="233" t="s">
        <v>180</v>
      </c>
      <c r="K390" s="233" t="s">
        <v>202</v>
      </c>
      <c r="L390" s="233" t="s">
        <v>178</v>
      </c>
      <c r="M390" s="233" t="s">
        <v>201</v>
      </c>
    </row>
    <row r="391" spans="1:13">
      <c r="A391" s="224">
        <v>390</v>
      </c>
      <c r="B391" s="233" t="s">
        <v>4592</v>
      </c>
      <c r="C391" s="233" t="s">
        <v>7336</v>
      </c>
      <c r="D391" s="234">
        <v>106.39393939393899</v>
      </c>
      <c r="E391" s="223" t="s">
        <v>195</v>
      </c>
      <c r="F391" s="233" t="s">
        <v>221</v>
      </c>
      <c r="G391" s="233" t="s">
        <v>3301</v>
      </c>
      <c r="H391" s="233" t="s">
        <v>4590</v>
      </c>
      <c r="I391" s="233" t="s">
        <v>7335</v>
      </c>
      <c r="J391" s="233" t="s">
        <v>180</v>
      </c>
      <c r="K391" s="233" t="s">
        <v>202</v>
      </c>
      <c r="L391" s="233" t="s">
        <v>178</v>
      </c>
      <c r="M391" s="233" t="s">
        <v>201</v>
      </c>
    </row>
    <row r="392" spans="1:13">
      <c r="A392" s="224">
        <v>391</v>
      </c>
      <c r="B392" s="233" t="s">
        <v>6099</v>
      </c>
      <c r="C392" s="233" t="s">
        <v>7334</v>
      </c>
      <c r="D392" s="234">
        <v>106.387696709585</v>
      </c>
      <c r="E392" s="223" t="s">
        <v>195</v>
      </c>
      <c r="F392" s="233" t="s">
        <v>221</v>
      </c>
      <c r="G392" s="233" t="s">
        <v>1017</v>
      </c>
      <c r="H392" s="233" t="s">
        <v>6097</v>
      </c>
      <c r="I392" s="233" t="s">
        <v>7333</v>
      </c>
      <c r="J392" s="233" t="s">
        <v>180</v>
      </c>
      <c r="K392" s="233" t="s">
        <v>202</v>
      </c>
      <c r="L392" s="233" t="s">
        <v>178</v>
      </c>
      <c r="M392" s="233" t="s">
        <v>201</v>
      </c>
    </row>
    <row r="393" spans="1:13">
      <c r="A393" s="224">
        <v>392</v>
      </c>
      <c r="B393" s="233" t="s">
        <v>2654</v>
      </c>
      <c r="C393" s="233" t="s">
        <v>7332</v>
      </c>
      <c r="D393" s="234">
        <v>106.37288135593199</v>
      </c>
      <c r="E393" s="223" t="s">
        <v>195</v>
      </c>
      <c r="F393" s="233" t="s">
        <v>221</v>
      </c>
      <c r="G393" s="233" t="s">
        <v>1890</v>
      </c>
      <c r="H393" s="233" t="s">
        <v>2652</v>
      </c>
      <c r="I393" s="233" t="s">
        <v>7331</v>
      </c>
      <c r="J393" s="233" t="s">
        <v>180</v>
      </c>
      <c r="K393" s="233" t="s">
        <v>202</v>
      </c>
      <c r="L393" s="233" t="s">
        <v>178</v>
      </c>
      <c r="M393" s="233" t="s">
        <v>201</v>
      </c>
    </row>
    <row r="394" spans="1:13">
      <c r="A394" s="224">
        <v>393</v>
      </c>
      <c r="B394" s="233" t="s">
        <v>7132</v>
      </c>
      <c r="C394" s="233" t="s">
        <v>7330</v>
      </c>
      <c r="D394" s="234">
        <v>106.371882086168</v>
      </c>
      <c r="E394" s="223" t="s">
        <v>195</v>
      </c>
      <c r="F394" s="233" t="s">
        <v>221</v>
      </c>
      <c r="G394" s="233" t="s">
        <v>1890</v>
      </c>
      <c r="H394" s="233" t="s">
        <v>7131</v>
      </c>
      <c r="I394" s="233" t="s">
        <v>7329</v>
      </c>
      <c r="J394" s="233" t="s">
        <v>180</v>
      </c>
      <c r="K394" s="233" t="s">
        <v>202</v>
      </c>
      <c r="L394" s="233" t="s">
        <v>178</v>
      </c>
      <c r="M394" s="233" t="s">
        <v>324</v>
      </c>
    </row>
    <row r="395" spans="1:13">
      <c r="A395" s="224">
        <v>394</v>
      </c>
      <c r="B395" s="233" t="s">
        <v>4351</v>
      </c>
      <c r="C395" s="233" t="s">
        <v>7328</v>
      </c>
      <c r="D395" s="234">
        <v>106.357142857143</v>
      </c>
      <c r="E395" s="223" t="s">
        <v>195</v>
      </c>
      <c r="F395" s="233" t="s">
        <v>221</v>
      </c>
      <c r="G395" s="233" t="s">
        <v>1809</v>
      </c>
      <c r="H395" s="233" t="s">
        <v>4349</v>
      </c>
      <c r="I395" s="233" t="s">
        <v>7327</v>
      </c>
      <c r="J395" s="233" t="s">
        <v>180</v>
      </c>
      <c r="K395" s="233" t="s">
        <v>202</v>
      </c>
      <c r="L395" s="233" t="s">
        <v>178</v>
      </c>
      <c r="M395" s="233" t="s">
        <v>201</v>
      </c>
    </row>
    <row r="396" spans="1:13">
      <c r="A396" s="224">
        <v>395</v>
      </c>
      <c r="B396" s="233" t="s">
        <v>3225</v>
      </c>
      <c r="C396" s="233" t="s">
        <v>2326</v>
      </c>
      <c r="D396" s="234">
        <v>106.35542168674699</v>
      </c>
      <c r="E396" s="223" t="s">
        <v>195</v>
      </c>
      <c r="F396" s="233" t="s">
        <v>221</v>
      </c>
      <c r="G396" s="233" t="s">
        <v>2246</v>
      </c>
      <c r="H396" s="233" t="s">
        <v>3223</v>
      </c>
      <c r="I396" s="233" t="s">
        <v>7326</v>
      </c>
      <c r="J396" s="233" t="s">
        <v>180</v>
      </c>
      <c r="K396" s="233" t="s">
        <v>179</v>
      </c>
      <c r="L396" s="233" t="s">
        <v>178</v>
      </c>
      <c r="M396" s="233" t="s">
        <v>341</v>
      </c>
    </row>
    <row r="397" spans="1:13">
      <c r="A397" s="224">
        <v>396</v>
      </c>
      <c r="B397" s="233" t="s">
        <v>7325</v>
      </c>
      <c r="C397" s="233" t="s">
        <v>7324</v>
      </c>
      <c r="D397" s="234">
        <v>106.34057971014499</v>
      </c>
      <c r="E397" s="223" t="s">
        <v>195</v>
      </c>
      <c r="F397" s="233" t="s">
        <v>221</v>
      </c>
      <c r="G397" s="233" t="s">
        <v>2332</v>
      </c>
      <c r="H397" s="233" t="s">
        <v>7323</v>
      </c>
      <c r="I397" s="233" t="s">
        <v>7322</v>
      </c>
      <c r="J397" s="233" t="s">
        <v>180</v>
      </c>
      <c r="K397" s="233" t="s">
        <v>179</v>
      </c>
      <c r="L397" s="233" t="s">
        <v>178</v>
      </c>
      <c r="M397" s="233" t="s">
        <v>529</v>
      </c>
    </row>
    <row r="398" spans="1:13">
      <c r="A398" s="224">
        <v>397</v>
      </c>
      <c r="B398" s="233" t="s">
        <v>4193</v>
      </c>
      <c r="C398" s="233" t="s">
        <v>3632</v>
      </c>
      <c r="D398" s="234">
        <v>106.33070866141701</v>
      </c>
      <c r="E398" s="223" t="s">
        <v>195</v>
      </c>
      <c r="F398" s="233" t="s">
        <v>221</v>
      </c>
      <c r="G398" s="233" t="s">
        <v>1304</v>
      </c>
      <c r="H398" s="233" t="s">
        <v>4191</v>
      </c>
      <c r="I398" s="233" t="s">
        <v>7321</v>
      </c>
      <c r="J398" s="233" t="s">
        <v>180</v>
      </c>
      <c r="K398" s="233" t="s">
        <v>202</v>
      </c>
      <c r="L398" s="233" t="s">
        <v>178</v>
      </c>
      <c r="M398" s="233" t="s">
        <v>201</v>
      </c>
    </row>
    <row r="399" spans="1:13">
      <c r="A399" s="224">
        <v>398</v>
      </c>
      <c r="B399" s="233" t="s">
        <v>3166</v>
      </c>
      <c r="C399" s="233" t="s">
        <v>7320</v>
      </c>
      <c r="D399" s="234">
        <v>106.324626865672</v>
      </c>
      <c r="E399" s="223" t="s">
        <v>195</v>
      </c>
      <c r="F399" s="233" t="s">
        <v>221</v>
      </c>
      <c r="G399" s="233" t="s">
        <v>336</v>
      </c>
      <c r="H399" s="233" t="s">
        <v>3164</v>
      </c>
      <c r="I399" s="233" t="s">
        <v>7319</v>
      </c>
      <c r="J399" s="233" t="s">
        <v>180</v>
      </c>
      <c r="K399" s="233" t="s">
        <v>179</v>
      </c>
      <c r="L399" s="233" t="s">
        <v>178</v>
      </c>
      <c r="M399" s="233" t="s">
        <v>377</v>
      </c>
    </row>
    <row r="400" spans="1:13">
      <c r="A400" s="224">
        <v>399</v>
      </c>
      <c r="B400" s="233" t="s">
        <v>7226</v>
      </c>
      <c r="C400" s="233" t="s">
        <v>7318</v>
      </c>
      <c r="D400" s="234">
        <v>106.31465517241401</v>
      </c>
      <c r="E400" s="223" t="s">
        <v>195</v>
      </c>
      <c r="F400" s="233" t="s">
        <v>221</v>
      </c>
      <c r="G400" s="233" t="s">
        <v>1193</v>
      </c>
      <c r="H400" s="233" t="s">
        <v>7224</v>
      </c>
      <c r="I400" s="233" t="s">
        <v>7317</v>
      </c>
      <c r="J400" s="233" t="s">
        <v>180</v>
      </c>
      <c r="K400" s="233" t="s">
        <v>179</v>
      </c>
      <c r="L400" s="233" t="s">
        <v>178</v>
      </c>
      <c r="M400" s="233" t="s">
        <v>330</v>
      </c>
    </row>
    <row r="401" spans="1:13">
      <c r="A401" s="224">
        <v>400</v>
      </c>
      <c r="B401" s="233" t="s">
        <v>4250</v>
      </c>
      <c r="C401" s="233" t="s">
        <v>7316</v>
      </c>
      <c r="D401" s="234">
        <v>106.312569521691</v>
      </c>
      <c r="E401" s="223" t="s">
        <v>195</v>
      </c>
      <c r="F401" s="233" t="s">
        <v>221</v>
      </c>
      <c r="G401" s="233" t="s">
        <v>4249</v>
      </c>
      <c r="H401" s="233" t="s">
        <v>4248</v>
      </c>
      <c r="I401" s="233" t="s">
        <v>7315</v>
      </c>
      <c r="J401" s="233" t="s">
        <v>180</v>
      </c>
      <c r="K401" s="233" t="s">
        <v>202</v>
      </c>
      <c r="L401" s="233" t="s">
        <v>178</v>
      </c>
      <c r="M401" s="233" t="s">
        <v>201</v>
      </c>
    </row>
    <row r="402" spans="1:13">
      <c r="A402" s="224">
        <v>401</v>
      </c>
      <c r="B402" s="233" t="s">
        <v>6111</v>
      </c>
      <c r="C402" s="233" t="s">
        <v>7314</v>
      </c>
      <c r="D402" s="234">
        <v>106.293833131802</v>
      </c>
      <c r="E402" s="223" t="s">
        <v>195</v>
      </c>
      <c r="F402" s="233" t="s">
        <v>221</v>
      </c>
      <c r="G402" s="233" t="s">
        <v>976</v>
      </c>
      <c r="H402" s="233" t="s">
        <v>6109</v>
      </c>
      <c r="I402" s="233" t="s">
        <v>7313</v>
      </c>
      <c r="J402" s="233" t="s">
        <v>180</v>
      </c>
      <c r="K402" s="233" t="s">
        <v>1029</v>
      </c>
      <c r="L402" s="233" t="s">
        <v>178</v>
      </c>
      <c r="M402" s="233" t="s">
        <v>191</v>
      </c>
    </row>
    <row r="403" spans="1:13">
      <c r="A403" s="224">
        <v>402</v>
      </c>
      <c r="B403" s="233" t="s">
        <v>4343</v>
      </c>
      <c r="C403" s="233" t="s">
        <v>7312</v>
      </c>
      <c r="D403" s="234">
        <v>106.290322580645</v>
      </c>
      <c r="E403" s="223" t="s">
        <v>195</v>
      </c>
      <c r="F403" s="233" t="s">
        <v>221</v>
      </c>
      <c r="G403" s="233" t="s">
        <v>210</v>
      </c>
      <c r="H403" s="233" t="s">
        <v>4341</v>
      </c>
      <c r="I403" s="233" t="s">
        <v>7311</v>
      </c>
      <c r="J403" s="233" t="s">
        <v>180</v>
      </c>
      <c r="K403" s="233" t="s">
        <v>179</v>
      </c>
      <c r="L403" s="233" t="s">
        <v>178</v>
      </c>
      <c r="M403" s="233" t="s">
        <v>377</v>
      </c>
    </row>
    <row r="404" spans="1:13">
      <c r="A404" s="224">
        <v>403</v>
      </c>
      <c r="B404" s="233" t="s">
        <v>4468</v>
      </c>
      <c r="C404" s="233" t="s">
        <v>7310</v>
      </c>
      <c r="D404" s="234">
        <v>106.272321428571</v>
      </c>
      <c r="E404" s="223" t="s">
        <v>195</v>
      </c>
      <c r="F404" s="233" t="s">
        <v>221</v>
      </c>
      <c r="G404" s="233" t="s">
        <v>2285</v>
      </c>
      <c r="H404" s="233" t="s">
        <v>4466</v>
      </c>
      <c r="I404" s="233" t="s">
        <v>7309</v>
      </c>
      <c r="J404" s="233" t="s">
        <v>180</v>
      </c>
      <c r="K404" s="233" t="s">
        <v>179</v>
      </c>
      <c r="L404" s="233" t="s">
        <v>178</v>
      </c>
      <c r="M404" s="233" t="s">
        <v>377</v>
      </c>
    </row>
    <row r="405" spans="1:13">
      <c r="A405" s="224">
        <v>404</v>
      </c>
      <c r="B405" s="233" t="s">
        <v>3094</v>
      </c>
      <c r="C405" s="233" t="s">
        <v>7308</v>
      </c>
      <c r="D405" s="234">
        <v>106.25974025974</v>
      </c>
      <c r="E405" s="223" t="s">
        <v>195</v>
      </c>
      <c r="F405" s="233" t="s">
        <v>221</v>
      </c>
      <c r="G405" s="233" t="s">
        <v>1783</v>
      </c>
      <c r="H405" s="233" t="s">
        <v>3092</v>
      </c>
      <c r="I405" s="233" t="s">
        <v>7307</v>
      </c>
      <c r="J405" s="233" t="s">
        <v>180</v>
      </c>
      <c r="K405" s="233" t="s">
        <v>202</v>
      </c>
      <c r="L405" s="233" t="s">
        <v>178</v>
      </c>
      <c r="M405" s="233" t="s">
        <v>201</v>
      </c>
    </row>
    <row r="406" spans="1:13">
      <c r="A406" s="224">
        <v>405</v>
      </c>
      <c r="B406" s="233" t="s">
        <v>5688</v>
      </c>
      <c r="C406" s="233" t="s">
        <v>7306</v>
      </c>
      <c r="D406" s="234">
        <v>106.258992805755</v>
      </c>
      <c r="E406" s="223" t="s">
        <v>195</v>
      </c>
      <c r="F406" s="233" t="s">
        <v>221</v>
      </c>
      <c r="G406" s="233" t="s">
        <v>3069</v>
      </c>
      <c r="H406" s="233" t="s">
        <v>5687</v>
      </c>
      <c r="I406" s="233" t="s">
        <v>7305</v>
      </c>
      <c r="J406" s="233" t="s">
        <v>180</v>
      </c>
      <c r="K406" s="233" t="s">
        <v>192</v>
      </c>
      <c r="L406" s="233" t="s">
        <v>178</v>
      </c>
      <c r="M406" s="233" t="s">
        <v>191</v>
      </c>
    </row>
    <row r="407" spans="1:13">
      <c r="A407" s="224">
        <v>406</v>
      </c>
      <c r="B407" s="233" t="s">
        <v>5948</v>
      </c>
      <c r="C407" s="233" t="s">
        <v>1515</v>
      </c>
      <c r="D407" s="234">
        <v>106.25</v>
      </c>
      <c r="E407" s="223" t="s">
        <v>195</v>
      </c>
      <c r="F407" s="233" t="s">
        <v>221</v>
      </c>
      <c r="G407" s="233" t="s">
        <v>938</v>
      </c>
      <c r="H407" s="233" t="s">
        <v>5946</v>
      </c>
      <c r="I407" s="233" t="s">
        <v>7304</v>
      </c>
      <c r="J407" s="233" t="s">
        <v>180</v>
      </c>
      <c r="K407" s="233" t="s">
        <v>179</v>
      </c>
      <c r="L407" s="233" t="s">
        <v>178</v>
      </c>
      <c r="M407" s="233" t="s">
        <v>748</v>
      </c>
    </row>
    <row r="408" spans="1:13">
      <c r="A408" s="224">
        <v>406</v>
      </c>
      <c r="B408" s="233" t="s">
        <v>7205</v>
      </c>
      <c r="C408" s="233" t="s">
        <v>7303</v>
      </c>
      <c r="D408" s="234">
        <v>106.25</v>
      </c>
      <c r="E408" s="223" t="s">
        <v>195</v>
      </c>
      <c r="F408" s="233" t="s">
        <v>221</v>
      </c>
      <c r="G408" s="233" t="s">
        <v>2332</v>
      </c>
      <c r="H408" s="233" t="s">
        <v>7203</v>
      </c>
      <c r="I408" s="233" t="s">
        <v>7302</v>
      </c>
      <c r="J408" s="233" t="s">
        <v>180</v>
      </c>
      <c r="K408" s="233" t="s">
        <v>192</v>
      </c>
      <c r="L408" s="233" t="s">
        <v>178</v>
      </c>
      <c r="M408" s="233" t="s">
        <v>333</v>
      </c>
    </row>
    <row r="409" spans="1:13">
      <c r="A409" s="224">
        <v>406</v>
      </c>
      <c r="B409" s="233" t="s">
        <v>3354</v>
      </c>
      <c r="C409" s="233" t="s">
        <v>7301</v>
      </c>
      <c r="D409" s="234">
        <v>106.25</v>
      </c>
      <c r="E409" s="223" t="s">
        <v>195</v>
      </c>
      <c r="F409" s="233" t="s">
        <v>221</v>
      </c>
      <c r="G409" s="233" t="s">
        <v>888</v>
      </c>
      <c r="H409" s="233" t="s">
        <v>5009</v>
      </c>
      <c r="I409" s="233" t="s">
        <v>7300</v>
      </c>
      <c r="J409" s="233" t="s">
        <v>180</v>
      </c>
      <c r="K409" s="233" t="s">
        <v>179</v>
      </c>
      <c r="L409" s="233" t="s">
        <v>178</v>
      </c>
      <c r="M409" s="233" t="s">
        <v>748</v>
      </c>
    </row>
    <row r="410" spans="1:13">
      <c r="A410" s="224">
        <v>409</v>
      </c>
      <c r="B410" s="233" t="s">
        <v>6568</v>
      </c>
      <c r="C410" s="233" t="s">
        <v>7299</v>
      </c>
      <c r="D410" s="236">
        <v>106.2464985994398</v>
      </c>
      <c r="E410" s="233" t="s">
        <v>185</v>
      </c>
      <c r="F410" s="233" t="s">
        <v>184</v>
      </c>
      <c r="G410" s="233" t="s">
        <v>976</v>
      </c>
      <c r="H410" s="233" t="s">
        <v>6566</v>
      </c>
      <c r="I410" s="233" t="s">
        <v>7298</v>
      </c>
      <c r="J410" s="233" t="s">
        <v>180</v>
      </c>
      <c r="K410" s="233" t="s">
        <v>179</v>
      </c>
      <c r="L410" s="233" t="s">
        <v>178</v>
      </c>
      <c r="M410" s="233" t="s">
        <v>2613</v>
      </c>
    </row>
    <row r="411" spans="1:13">
      <c r="A411" s="224">
        <v>409</v>
      </c>
      <c r="B411" s="233" t="s">
        <v>6568</v>
      </c>
      <c r="C411" s="233" t="s">
        <v>7297</v>
      </c>
      <c r="D411" s="236">
        <v>106.2464985994398</v>
      </c>
      <c r="E411" s="233" t="s">
        <v>185</v>
      </c>
      <c r="F411" s="233" t="s">
        <v>184</v>
      </c>
      <c r="G411" s="233" t="s">
        <v>976</v>
      </c>
      <c r="H411" s="233" t="s">
        <v>6566</v>
      </c>
      <c r="I411" s="233" t="s">
        <v>7296</v>
      </c>
      <c r="J411" s="233" t="s">
        <v>180</v>
      </c>
      <c r="K411" s="233" t="s">
        <v>179</v>
      </c>
      <c r="L411" s="233" t="s">
        <v>178</v>
      </c>
      <c r="M411" s="233" t="s">
        <v>4883</v>
      </c>
    </row>
    <row r="412" spans="1:13">
      <c r="A412" s="224">
        <v>411</v>
      </c>
      <c r="B412" s="233" t="s">
        <v>3132</v>
      </c>
      <c r="C412" s="233" t="s">
        <v>7295</v>
      </c>
      <c r="D412" s="234">
        <v>106.246153846154</v>
      </c>
      <c r="E412" s="223" t="s">
        <v>195</v>
      </c>
      <c r="F412" s="233" t="s">
        <v>221</v>
      </c>
      <c r="G412" s="233" t="s">
        <v>968</v>
      </c>
      <c r="H412" s="233" t="s">
        <v>3130</v>
      </c>
      <c r="I412" s="233" t="s">
        <v>7294</v>
      </c>
      <c r="J412" s="233" t="s">
        <v>180</v>
      </c>
      <c r="K412" s="233" t="s">
        <v>202</v>
      </c>
      <c r="L412" s="233" t="s">
        <v>178</v>
      </c>
      <c r="M412" s="233" t="s">
        <v>201</v>
      </c>
    </row>
    <row r="413" spans="1:13">
      <c r="A413" s="224">
        <v>412</v>
      </c>
      <c r="B413" s="233" t="s">
        <v>6719</v>
      </c>
      <c r="C413" s="233" t="s">
        <v>7293</v>
      </c>
      <c r="D413" s="234">
        <v>106.241201313937</v>
      </c>
      <c r="E413" s="223" t="s">
        <v>195</v>
      </c>
      <c r="F413" s="233" t="s">
        <v>221</v>
      </c>
      <c r="G413" s="233" t="s">
        <v>572</v>
      </c>
      <c r="H413" s="233" t="s">
        <v>6717</v>
      </c>
      <c r="I413" s="233" t="s">
        <v>7292</v>
      </c>
      <c r="J413" s="233" t="s">
        <v>180</v>
      </c>
      <c r="K413" s="233" t="s">
        <v>192</v>
      </c>
      <c r="L413" s="233" t="s">
        <v>178</v>
      </c>
      <c r="M413" s="233" t="s">
        <v>333</v>
      </c>
    </row>
    <row r="414" spans="1:13">
      <c r="A414" s="224">
        <v>413</v>
      </c>
      <c r="B414" s="233" t="s">
        <v>7291</v>
      </c>
      <c r="C414" s="233" t="s">
        <v>7290</v>
      </c>
      <c r="D414" s="234">
        <v>106.238390092879</v>
      </c>
      <c r="E414" s="223" t="s">
        <v>195</v>
      </c>
      <c r="F414" s="233" t="s">
        <v>221</v>
      </c>
      <c r="G414" s="233" t="s">
        <v>964</v>
      </c>
      <c r="H414" s="233" t="s">
        <v>7289</v>
      </c>
      <c r="I414" s="233" t="s">
        <v>7288</v>
      </c>
      <c r="J414" s="233" t="s">
        <v>180</v>
      </c>
      <c r="K414" s="233" t="s">
        <v>192</v>
      </c>
      <c r="L414" s="233" t="s">
        <v>178</v>
      </c>
      <c r="M414" s="233" t="s">
        <v>1022</v>
      </c>
    </row>
    <row r="415" spans="1:13">
      <c r="A415" s="224">
        <v>414</v>
      </c>
      <c r="B415" s="233" t="s">
        <v>2884</v>
      </c>
      <c r="C415" s="233" t="s">
        <v>7287</v>
      </c>
      <c r="D415" s="236">
        <v>106.22881355932201</v>
      </c>
      <c r="E415" s="233" t="s">
        <v>185</v>
      </c>
      <c r="F415" s="233" t="s">
        <v>184</v>
      </c>
      <c r="G415" s="233" t="s">
        <v>1093</v>
      </c>
      <c r="H415" s="233" t="s">
        <v>6239</v>
      </c>
      <c r="I415" s="233" t="s">
        <v>7286</v>
      </c>
      <c r="J415" s="233" t="s">
        <v>180</v>
      </c>
      <c r="K415" s="233" t="s">
        <v>179</v>
      </c>
      <c r="L415" s="233" t="s">
        <v>178</v>
      </c>
      <c r="M415" s="233" t="s">
        <v>2193</v>
      </c>
    </row>
    <row r="416" spans="1:13">
      <c r="A416" s="224">
        <v>415</v>
      </c>
      <c r="B416" s="233" t="s">
        <v>4933</v>
      </c>
      <c r="C416" s="233" t="s">
        <v>7285</v>
      </c>
      <c r="D416" s="234">
        <v>106.22542595019701</v>
      </c>
      <c r="E416" s="223" t="s">
        <v>195</v>
      </c>
      <c r="F416" s="233" t="s">
        <v>221</v>
      </c>
      <c r="G416" s="233" t="s">
        <v>2713</v>
      </c>
      <c r="H416" s="233" t="s">
        <v>4931</v>
      </c>
      <c r="I416" s="233" t="s">
        <v>7284</v>
      </c>
      <c r="J416" s="233" t="s">
        <v>180</v>
      </c>
      <c r="K416" s="233" t="s">
        <v>179</v>
      </c>
      <c r="L416" s="233" t="s">
        <v>178</v>
      </c>
      <c r="M416" s="233" t="s">
        <v>377</v>
      </c>
    </row>
    <row r="417" spans="1:13">
      <c r="A417" s="224">
        <v>416</v>
      </c>
      <c r="B417" s="233" t="s">
        <v>6972</v>
      </c>
      <c r="C417" s="233" t="s">
        <v>7283</v>
      </c>
      <c r="D417" s="234">
        <v>106.220213640099</v>
      </c>
      <c r="E417" s="223" t="s">
        <v>195</v>
      </c>
      <c r="F417" s="233" t="s">
        <v>221</v>
      </c>
      <c r="G417" s="233" t="s">
        <v>2723</v>
      </c>
      <c r="H417" s="233" t="s">
        <v>6970</v>
      </c>
      <c r="I417" s="233" t="s">
        <v>7282</v>
      </c>
      <c r="J417" s="233" t="s">
        <v>180</v>
      </c>
      <c r="K417" s="233" t="s">
        <v>179</v>
      </c>
      <c r="L417" s="233" t="s">
        <v>178</v>
      </c>
      <c r="M417" s="233" t="s">
        <v>1211</v>
      </c>
    </row>
    <row r="418" spans="1:13">
      <c r="A418" s="224">
        <v>417</v>
      </c>
      <c r="B418" s="233" t="s">
        <v>2884</v>
      </c>
      <c r="C418" s="233" t="s">
        <v>7281</v>
      </c>
      <c r="D418" s="234">
        <v>106.20777027027</v>
      </c>
      <c r="E418" s="223" t="s">
        <v>195</v>
      </c>
      <c r="F418" s="233" t="s">
        <v>221</v>
      </c>
      <c r="G418" s="233" t="s">
        <v>1093</v>
      </c>
      <c r="H418" s="233" t="s">
        <v>6239</v>
      </c>
      <c r="I418" s="233" t="s">
        <v>7280</v>
      </c>
      <c r="J418" s="233" t="s">
        <v>180</v>
      </c>
      <c r="K418" s="233" t="s">
        <v>179</v>
      </c>
      <c r="L418" s="233" t="s">
        <v>178</v>
      </c>
      <c r="M418" s="233" t="s">
        <v>1313</v>
      </c>
    </row>
    <row r="419" spans="1:13">
      <c r="A419" s="224">
        <v>418</v>
      </c>
      <c r="B419" s="233" t="s">
        <v>2893</v>
      </c>
      <c r="C419" s="233" t="s">
        <v>7279</v>
      </c>
      <c r="D419" s="234">
        <v>106.20253164557001</v>
      </c>
      <c r="E419" s="223" t="s">
        <v>195</v>
      </c>
      <c r="F419" s="233" t="s">
        <v>221</v>
      </c>
      <c r="G419" s="233" t="s">
        <v>2891</v>
      </c>
      <c r="H419" s="233" t="s">
        <v>2890</v>
      </c>
      <c r="I419" s="233" t="s">
        <v>7278</v>
      </c>
      <c r="J419" s="233" t="s">
        <v>180</v>
      </c>
      <c r="K419" s="233" t="s">
        <v>179</v>
      </c>
      <c r="L419" s="233" t="s">
        <v>178</v>
      </c>
      <c r="M419" s="233" t="s">
        <v>1401</v>
      </c>
    </row>
    <row r="420" spans="1:13">
      <c r="A420" s="224">
        <v>419</v>
      </c>
      <c r="B420" s="233" t="s">
        <v>6568</v>
      </c>
      <c r="C420" s="233" t="s">
        <v>7277</v>
      </c>
      <c r="D420" s="234">
        <v>106.20216606498199</v>
      </c>
      <c r="E420" s="223" t="s">
        <v>195</v>
      </c>
      <c r="F420" s="233" t="s">
        <v>221</v>
      </c>
      <c r="G420" s="233" t="s">
        <v>976</v>
      </c>
      <c r="H420" s="233" t="s">
        <v>6566</v>
      </c>
      <c r="I420" s="233" t="s">
        <v>7276</v>
      </c>
      <c r="J420" s="233" t="s">
        <v>180</v>
      </c>
      <c r="K420" s="233" t="s">
        <v>179</v>
      </c>
      <c r="L420" s="233" t="s">
        <v>178</v>
      </c>
      <c r="M420" s="233" t="s">
        <v>205</v>
      </c>
    </row>
    <row r="421" spans="1:13">
      <c r="A421" s="224">
        <v>420</v>
      </c>
      <c r="B421" s="233" t="s">
        <v>5955</v>
      </c>
      <c r="C421" s="233" t="s">
        <v>7275</v>
      </c>
      <c r="D421" s="234">
        <v>106.2</v>
      </c>
      <c r="E421" s="223" t="s">
        <v>195</v>
      </c>
      <c r="F421" s="233" t="s">
        <v>221</v>
      </c>
      <c r="G421" s="233" t="s">
        <v>2409</v>
      </c>
      <c r="H421" s="233" t="s">
        <v>5953</v>
      </c>
      <c r="I421" s="233" t="s">
        <v>7274</v>
      </c>
      <c r="J421" s="233" t="s">
        <v>180</v>
      </c>
      <c r="K421" s="233" t="s">
        <v>202</v>
      </c>
      <c r="L421" s="233" t="s">
        <v>178</v>
      </c>
      <c r="M421" s="233" t="s">
        <v>201</v>
      </c>
    </row>
    <row r="422" spans="1:13">
      <c r="A422" s="224">
        <v>421</v>
      </c>
      <c r="B422" s="233" t="s">
        <v>4343</v>
      </c>
      <c r="C422" s="233" t="s">
        <v>7273</v>
      </c>
      <c r="D422" s="234">
        <v>106.188186813187</v>
      </c>
      <c r="E422" s="223" t="s">
        <v>195</v>
      </c>
      <c r="F422" s="233" t="s">
        <v>221</v>
      </c>
      <c r="G422" s="233" t="s">
        <v>210</v>
      </c>
      <c r="H422" s="233" t="s">
        <v>4341</v>
      </c>
      <c r="I422" s="233" t="s">
        <v>7272</v>
      </c>
      <c r="J422" s="233" t="s">
        <v>180</v>
      </c>
      <c r="K422" s="233" t="s">
        <v>1029</v>
      </c>
      <c r="L422" s="233" t="s">
        <v>178</v>
      </c>
      <c r="M422" s="233" t="s">
        <v>333</v>
      </c>
    </row>
    <row r="423" spans="1:13">
      <c r="A423" s="224">
        <v>422</v>
      </c>
      <c r="B423" s="233" t="s">
        <v>5651</v>
      </c>
      <c r="C423" s="233" t="s">
        <v>7271</v>
      </c>
      <c r="D423" s="234">
        <v>106.172043010753</v>
      </c>
      <c r="E423" s="223" t="s">
        <v>195</v>
      </c>
      <c r="F423" s="233" t="s">
        <v>221</v>
      </c>
      <c r="G423" s="233" t="s">
        <v>2441</v>
      </c>
      <c r="H423" s="233" t="s">
        <v>5649</v>
      </c>
      <c r="I423" s="233" t="s">
        <v>7270</v>
      </c>
      <c r="J423" s="233" t="s">
        <v>180</v>
      </c>
      <c r="K423" s="233" t="s">
        <v>202</v>
      </c>
      <c r="L423" s="233" t="s">
        <v>178</v>
      </c>
      <c r="M423" s="233" t="s">
        <v>201</v>
      </c>
    </row>
    <row r="424" spans="1:13">
      <c r="A424" s="224">
        <v>423</v>
      </c>
      <c r="B424" s="233" t="s">
        <v>3655</v>
      </c>
      <c r="C424" s="233" t="s">
        <v>7269</v>
      </c>
      <c r="D424" s="234">
        <v>106.157894736842</v>
      </c>
      <c r="E424" s="223" t="s">
        <v>195</v>
      </c>
      <c r="F424" s="233" t="s">
        <v>221</v>
      </c>
      <c r="G424" s="233" t="s">
        <v>1875</v>
      </c>
      <c r="H424" s="233" t="s">
        <v>3653</v>
      </c>
      <c r="I424" s="233" t="s">
        <v>7268</v>
      </c>
      <c r="J424" s="233" t="s">
        <v>180</v>
      </c>
      <c r="K424" s="233" t="s">
        <v>179</v>
      </c>
      <c r="L424" s="233" t="s">
        <v>178</v>
      </c>
      <c r="M424" s="233" t="s">
        <v>377</v>
      </c>
    </row>
    <row r="425" spans="1:13">
      <c r="A425" s="224">
        <v>424</v>
      </c>
      <c r="B425" s="233" t="s">
        <v>5147</v>
      </c>
      <c r="C425" s="233" t="s">
        <v>7267</v>
      </c>
      <c r="D425" s="234">
        <v>106.147540983607</v>
      </c>
      <c r="E425" s="223" t="s">
        <v>195</v>
      </c>
      <c r="F425" s="233" t="s">
        <v>221</v>
      </c>
      <c r="G425" s="233" t="s">
        <v>336</v>
      </c>
      <c r="H425" s="233" t="s">
        <v>5145</v>
      </c>
      <c r="I425" s="233" t="s">
        <v>7266</v>
      </c>
      <c r="J425" s="233" t="s">
        <v>180</v>
      </c>
      <c r="K425" s="233" t="s">
        <v>192</v>
      </c>
      <c r="L425" s="233" t="s">
        <v>178</v>
      </c>
      <c r="M425" s="233" t="s">
        <v>191</v>
      </c>
    </row>
    <row r="426" spans="1:13">
      <c r="A426" s="224">
        <v>425</v>
      </c>
      <c r="B426" s="233" t="s">
        <v>5994</v>
      </c>
      <c r="C426" s="233" t="s">
        <v>7265</v>
      </c>
      <c r="D426" s="234">
        <v>106.14705882352899</v>
      </c>
      <c r="E426" s="223" t="s">
        <v>195</v>
      </c>
      <c r="F426" s="233" t="s">
        <v>221</v>
      </c>
      <c r="G426" s="233" t="s">
        <v>2713</v>
      </c>
      <c r="H426" s="233" t="s">
        <v>5992</v>
      </c>
      <c r="I426" s="233" t="s">
        <v>7264</v>
      </c>
      <c r="J426" s="233" t="s">
        <v>180</v>
      </c>
      <c r="K426" s="233" t="s">
        <v>179</v>
      </c>
      <c r="L426" s="233" t="s">
        <v>178</v>
      </c>
      <c r="M426" s="233" t="s">
        <v>377</v>
      </c>
    </row>
    <row r="427" spans="1:13">
      <c r="A427" s="224">
        <v>426</v>
      </c>
      <c r="B427" s="233" t="s">
        <v>6527</v>
      </c>
      <c r="C427" s="233" t="s">
        <v>7263</v>
      </c>
      <c r="D427" s="234">
        <v>106.138888888889</v>
      </c>
      <c r="E427" s="223" t="s">
        <v>195</v>
      </c>
      <c r="F427" s="233" t="s">
        <v>221</v>
      </c>
      <c r="G427" s="233" t="s">
        <v>2723</v>
      </c>
      <c r="H427" s="233" t="s">
        <v>6525</v>
      </c>
      <c r="I427" s="233" t="s">
        <v>7262</v>
      </c>
      <c r="J427" s="233" t="s">
        <v>180</v>
      </c>
      <c r="K427" s="233" t="s">
        <v>179</v>
      </c>
      <c r="L427" s="233" t="s">
        <v>178</v>
      </c>
      <c r="M427" s="233" t="s">
        <v>377</v>
      </c>
    </row>
    <row r="428" spans="1:13">
      <c r="A428" s="224">
        <v>427</v>
      </c>
      <c r="B428" s="233" t="s">
        <v>2489</v>
      </c>
      <c r="C428" s="233" t="s">
        <v>7261</v>
      </c>
      <c r="D428" s="234">
        <v>106.137142857143</v>
      </c>
      <c r="E428" s="223" t="s">
        <v>195</v>
      </c>
      <c r="F428" s="233" t="s">
        <v>221</v>
      </c>
      <c r="G428" s="233" t="s">
        <v>2713</v>
      </c>
      <c r="H428" s="233" t="s">
        <v>2487</v>
      </c>
      <c r="I428" s="233" t="s">
        <v>7260</v>
      </c>
      <c r="J428" s="233" t="s">
        <v>180</v>
      </c>
      <c r="K428" s="233" t="s">
        <v>179</v>
      </c>
      <c r="L428" s="233" t="s">
        <v>178</v>
      </c>
      <c r="M428" s="233" t="s">
        <v>377</v>
      </c>
    </row>
    <row r="429" spans="1:13">
      <c r="A429" s="224">
        <v>428</v>
      </c>
      <c r="B429" s="233" t="s">
        <v>4094</v>
      </c>
      <c r="C429" s="233" t="s">
        <v>7259</v>
      </c>
      <c r="D429" s="234">
        <v>106.119402985075</v>
      </c>
      <c r="E429" s="223" t="s">
        <v>195</v>
      </c>
      <c r="F429" s="233" t="s">
        <v>221</v>
      </c>
      <c r="G429" s="233" t="s">
        <v>336</v>
      </c>
      <c r="H429" s="233" t="s">
        <v>4092</v>
      </c>
      <c r="I429" s="233" t="s">
        <v>7258</v>
      </c>
      <c r="J429" s="233" t="s">
        <v>180</v>
      </c>
      <c r="K429" s="233" t="s">
        <v>192</v>
      </c>
      <c r="L429" s="233" t="s">
        <v>178</v>
      </c>
      <c r="M429" s="233" t="s">
        <v>191</v>
      </c>
    </row>
    <row r="430" spans="1:13">
      <c r="A430" s="224">
        <v>429</v>
      </c>
      <c r="B430" s="233" t="s">
        <v>7257</v>
      </c>
      <c r="C430" s="233" t="s">
        <v>7256</v>
      </c>
      <c r="D430" s="234">
        <v>106.10759493670901</v>
      </c>
      <c r="E430" s="223" t="s">
        <v>195</v>
      </c>
      <c r="F430" s="233" t="s">
        <v>221</v>
      </c>
      <c r="G430" s="233" t="s">
        <v>4149</v>
      </c>
      <c r="H430" s="233" t="s">
        <v>7255</v>
      </c>
      <c r="I430" s="233" t="s">
        <v>7254</v>
      </c>
      <c r="J430" s="233" t="s">
        <v>180</v>
      </c>
      <c r="K430" s="233" t="s">
        <v>179</v>
      </c>
      <c r="L430" s="233" t="s">
        <v>178</v>
      </c>
      <c r="M430" s="233" t="s">
        <v>748</v>
      </c>
    </row>
    <row r="431" spans="1:13">
      <c r="A431" s="224">
        <v>430</v>
      </c>
      <c r="B431" s="233" t="s">
        <v>5454</v>
      </c>
      <c r="C431" s="233" t="s">
        <v>7253</v>
      </c>
      <c r="D431" s="234">
        <v>106.09816971713801</v>
      </c>
      <c r="E431" s="223" t="s">
        <v>195</v>
      </c>
      <c r="F431" s="233" t="s">
        <v>221</v>
      </c>
      <c r="G431" s="233" t="s">
        <v>1076</v>
      </c>
      <c r="H431" s="233" t="s">
        <v>5452</v>
      </c>
      <c r="I431" s="233" t="s">
        <v>7252</v>
      </c>
      <c r="J431" s="233" t="s">
        <v>180</v>
      </c>
      <c r="K431" s="233" t="s">
        <v>179</v>
      </c>
      <c r="L431" s="233" t="s">
        <v>178</v>
      </c>
      <c r="M431" s="233" t="s">
        <v>377</v>
      </c>
    </row>
    <row r="432" spans="1:13">
      <c r="A432" s="224">
        <v>431</v>
      </c>
      <c r="B432" s="233" t="s">
        <v>6068</v>
      </c>
      <c r="C432" s="233" t="s">
        <v>7251</v>
      </c>
      <c r="D432" s="234">
        <v>106.079365079365</v>
      </c>
      <c r="E432" s="223" t="s">
        <v>195</v>
      </c>
      <c r="F432" s="233" t="s">
        <v>221</v>
      </c>
      <c r="G432" s="233" t="s">
        <v>321</v>
      </c>
      <c r="H432" s="233" t="s">
        <v>6066</v>
      </c>
      <c r="I432" s="233" t="s">
        <v>7250</v>
      </c>
      <c r="J432" s="233" t="s">
        <v>180</v>
      </c>
      <c r="K432" s="233" t="s">
        <v>202</v>
      </c>
      <c r="L432" s="233" t="s">
        <v>178</v>
      </c>
      <c r="M432" s="233" t="s">
        <v>201</v>
      </c>
    </row>
    <row r="433" spans="1:13">
      <c r="A433" s="224">
        <v>432</v>
      </c>
      <c r="B433" s="233" t="s">
        <v>5071</v>
      </c>
      <c r="C433" s="233" t="s">
        <v>7249</v>
      </c>
      <c r="D433" s="234">
        <v>106.07692307692299</v>
      </c>
      <c r="E433" s="223" t="s">
        <v>195</v>
      </c>
      <c r="F433" s="233" t="s">
        <v>221</v>
      </c>
      <c r="G433" s="233" t="s">
        <v>2713</v>
      </c>
      <c r="H433" s="233" t="s">
        <v>5069</v>
      </c>
      <c r="I433" s="233" t="s">
        <v>7248</v>
      </c>
      <c r="J433" s="233" t="s">
        <v>180</v>
      </c>
      <c r="K433" s="233" t="s">
        <v>179</v>
      </c>
      <c r="L433" s="233" t="s">
        <v>178</v>
      </c>
      <c r="M433" s="233" t="s">
        <v>748</v>
      </c>
    </row>
    <row r="434" spans="1:13">
      <c r="A434" s="224">
        <v>433</v>
      </c>
      <c r="B434" s="233" t="s">
        <v>5147</v>
      </c>
      <c r="C434" s="233" t="s">
        <v>7247</v>
      </c>
      <c r="D434" s="234">
        <v>106.073943661972</v>
      </c>
      <c r="E434" s="223" t="s">
        <v>195</v>
      </c>
      <c r="F434" s="233" t="s">
        <v>221</v>
      </c>
      <c r="G434" s="233" t="s">
        <v>336</v>
      </c>
      <c r="H434" s="233" t="s">
        <v>5145</v>
      </c>
      <c r="I434" s="233" t="s">
        <v>7246</v>
      </c>
      <c r="J434" s="233" t="s">
        <v>180</v>
      </c>
      <c r="K434" s="233" t="s">
        <v>179</v>
      </c>
      <c r="L434" s="233" t="s">
        <v>178</v>
      </c>
      <c r="M434" s="233" t="s">
        <v>529</v>
      </c>
    </row>
    <row r="435" spans="1:13">
      <c r="A435" s="224">
        <v>434</v>
      </c>
      <c r="B435" s="233" t="s">
        <v>3651</v>
      </c>
      <c r="C435" s="233" t="s">
        <v>6659</v>
      </c>
      <c r="D435" s="234">
        <v>106.048780487805</v>
      </c>
      <c r="E435" s="223" t="s">
        <v>195</v>
      </c>
      <c r="F435" s="233" t="s">
        <v>221</v>
      </c>
      <c r="G435" s="233" t="s">
        <v>4229</v>
      </c>
      <c r="H435" s="233" t="s">
        <v>5237</v>
      </c>
      <c r="I435" s="233" t="s">
        <v>7245</v>
      </c>
      <c r="J435" s="233" t="s">
        <v>180</v>
      </c>
      <c r="K435" s="233" t="s">
        <v>202</v>
      </c>
      <c r="L435" s="233" t="s">
        <v>178</v>
      </c>
      <c r="M435" s="233" t="s">
        <v>201</v>
      </c>
    </row>
    <row r="436" spans="1:13">
      <c r="A436" s="224">
        <v>435</v>
      </c>
      <c r="B436" s="233" t="s">
        <v>7244</v>
      </c>
      <c r="C436" s="233" t="s">
        <v>7243</v>
      </c>
      <c r="D436" s="234">
        <v>106.045049764274</v>
      </c>
      <c r="E436" s="223" t="s">
        <v>195</v>
      </c>
      <c r="F436" s="233" t="s">
        <v>221</v>
      </c>
      <c r="G436" s="233" t="s">
        <v>183</v>
      </c>
      <c r="H436" s="233" t="s">
        <v>7242</v>
      </c>
      <c r="I436" s="233" t="s">
        <v>7241</v>
      </c>
      <c r="J436" s="233" t="s">
        <v>180</v>
      </c>
      <c r="K436" s="233" t="s">
        <v>192</v>
      </c>
      <c r="L436" s="233" t="s">
        <v>178</v>
      </c>
      <c r="M436" s="233" t="s">
        <v>197</v>
      </c>
    </row>
    <row r="437" spans="1:13">
      <c r="A437" s="224">
        <v>436</v>
      </c>
      <c r="B437" s="233" t="s">
        <v>4445</v>
      </c>
      <c r="C437" s="233" t="s">
        <v>7240</v>
      </c>
      <c r="D437" s="234">
        <v>106.043689320388</v>
      </c>
      <c r="E437" s="223" t="s">
        <v>195</v>
      </c>
      <c r="F437" s="233" t="s">
        <v>221</v>
      </c>
      <c r="G437" s="233" t="s">
        <v>2160</v>
      </c>
      <c r="H437" s="233" t="s">
        <v>4443</v>
      </c>
      <c r="I437" s="233" t="s">
        <v>7239</v>
      </c>
      <c r="J437" s="233" t="s">
        <v>180</v>
      </c>
      <c r="K437" s="233" t="s">
        <v>179</v>
      </c>
      <c r="L437" s="233" t="s">
        <v>178</v>
      </c>
      <c r="M437" s="233" t="s">
        <v>377</v>
      </c>
    </row>
    <row r="438" spans="1:13">
      <c r="A438" s="224">
        <v>437</v>
      </c>
      <c r="B438" s="233" t="s">
        <v>2503</v>
      </c>
      <c r="C438" s="233" t="s">
        <v>7238</v>
      </c>
      <c r="D438" s="234">
        <v>106.022471910112</v>
      </c>
      <c r="E438" s="223" t="s">
        <v>195</v>
      </c>
      <c r="F438" s="233" t="s">
        <v>221</v>
      </c>
      <c r="G438" s="233" t="s">
        <v>1229</v>
      </c>
      <c r="H438" s="233" t="s">
        <v>2501</v>
      </c>
      <c r="I438" s="233" t="s">
        <v>7237</v>
      </c>
      <c r="J438" s="233" t="s">
        <v>180</v>
      </c>
      <c r="K438" s="233" t="s">
        <v>202</v>
      </c>
      <c r="L438" s="233" t="s">
        <v>178</v>
      </c>
      <c r="M438" s="233" t="s">
        <v>201</v>
      </c>
    </row>
    <row r="439" spans="1:13">
      <c r="A439" s="224">
        <v>438</v>
      </c>
      <c r="B439" s="233" t="s">
        <v>1191</v>
      </c>
      <c r="C439" s="233" t="s">
        <v>7236</v>
      </c>
      <c r="D439" s="234">
        <v>106</v>
      </c>
      <c r="E439" s="223" t="s">
        <v>195</v>
      </c>
      <c r="F439" s="233" t="s">
        <v>221</v>
      </c>
      <c r="G439" s="233" t="s">
        <v>938</v>
      </c>
      <c r="H439" s="233" t="s">
        <v>1189</v>
      </c>
      <c r="I439" s="233" t="s">
        <v>7235</v>
      </c>
      <c r="J439" s="233" t="s">
        <v>180</v>
      </c>
      <c r="K439" s="233" t="s">
        <v>202</v>
      </c>
      <c r="L439" s="233" t="s">
        <v>178</v>
      </c>
      <c r="M439" s="233" t="s">
        <v>201</v>
      </c>
    </row>
    <row r="440" spans="1:13">
      <c r="A440" s="224">
        <v>439</v>
      </c>
      <c r="B440" s="233" t="s">
        <v>6435</v>
      </c>
      <c r="C440" s="233" t="s">
        <v>7234</v>
      </c>
      <c r="D440" s="234">
        <v>105.981981981982</v>
      </c>
      <c r="E440" s="223" t="s">
        <v>195</v>
      </c>
      <c r="F440" s="233" t="s">
        <v>221</v>
      </c>
      <c r="G440" s="233" t="s">
        <v>1017</v>
      </c>
      <c r="H440" s="233" t="s">
        <v>6433</v>
      </c>
      <c r="I440" s="233" t="s">
        <v>7233</v>
      </c>
      <c r="J440" s="233" t="s">
        <v>180</v>
      </c>
      <c r="K440" s="233" t="s">
        <v>202</v>
      </c>
      <c r="L440" s="233" t="s">
        <v>178</v>
      </c>
      <c r="M440" s="233" t="s">
        <v>201</v>
      </c>
    </row>
    <row r="441" spans="1:13">
      <c r="A441" s="224">
        <v>440</v>
      </c>
      <c r="B441" s="233" t="s">
        <v>6758</v>
      </c>
      <c r="C441" s="233" t="s">
        <v>7232</v>
      </c>
      <c r="D441" s="234">
        <v>105.97848016139901</v>
      </c>
      <c r="E441" s="223" t="s">
        <v>195</v>
      </c>
      <c r="F441" s="233" t="s">
        <v>221</v>
      </c>
      <c r="G441" s="233" t="s">
        <v>1017</v>
      </c>
      <c r="H441" s="233" t="s">
        <v>6757</v>
      </c>
      <c r="I441" s="233" t="s">
        <v>7231</v>
      </c>
      <c r="J441" s="233" t="s">
        <v>180</v>
      </c>
      <c r="K441" s="233" t="s">
        <v>192</v>
      </c>
      <c r="L441" s="233" t="s">
        <v>178</v>
      </c>
      <c r="M441" s="233" t="s">
        <v>333</v>
      </c>
    </row>
    <row r="442" spans="1:13">
      <c r="A442" s="224">
        <v>441</v>
      </c>
      <c r="B442" s="233" t="s">
        <v>5688</v>
      </c>
      <c r="C442" s="233" t="s">
        <v>7230</v>
      </c>
      <c r="D442" s="234">
        <v>105.96638655462201</v>
      </c>
      <c r="E442" s="223" t="s">
        <v>195</v>
      </c>
      <c r="F442" s="233" t="s">
        <v>221</v>
      </c>
      <c r="G442" s="233" t="s">
        <v>3069</v>
      </c>
      <c r="H442" s="233" t="s">
        <v>5687</v>
      </c>
      <c r="I442" s="233" t="s">
        <v>7229</v>
      </c>
      <c r="J442" s="233" t="s">
        <v>180</v>
      </c>
      <c r="K442" s="233" t="s">
        <v>179</v>
      </c>
      <c r="L442" s="233" t="s">
        <v>178</v>
      </c>
      <c r="M442" s="233" t="s">
        <v>1401</v>
      </c>
    </row>
    <row r="443" spans="1:13">
      <c r="A443" s="224">
        <v>442</v>
      </c>
      <c r="B443" s="233" t="s">
        <v>3887</v>
      </c>
      <c r="C443" s="233" t="s">
        <v>7228</v>
      </c>
      <c r="D443" s="234">
        <v>105.96491228070199</v>
      </c>
      <c r="E443" s="223" t="s">
        <v>195</v>
      </c>
      <c r="F443" s="233" t="s">
        <v>221</v>
      </c>
      <c r="G443" s="233" t="s">
        <v>2458</v>
      </c>
      <c r="H443" s="233" t="s">
        <v>3885</v>
      </c>
      <c r="I443" s="233" t="s">
        <v>7227</v>
      </c>
      <c r="J443" s="233" t="s">
        <v>180</v>
      </c>
      <c r="K443" s="233" t="s">
        <v>202</v>
      </c>
      <c r="L443" s="233" t="s">
        <v>178</v>
      </c>
      <c r="M443" s="233" t="s">
        <v>201</v>
      </c>
    </row>
    <row r="444" spans="1:13">
      <c r="A444" s="224">
        <v>443</v>
      </c>
      <c r="B444" s="233" t="s">
        <v>7226</v>
      </c>
      <c r="C444" s="233" t="s">
        <v>7225</v>
      </c>
      <c r="D444" s="234">
        <v>105.959595959596</v>
      </c>
      <c r="E444" s="223" t="s">
        <v>195</v>
      </c>
      <c r="F444" s="233" t="s">
        <v>221</v>
      </c>
      <c r="G444" s="233" t="s">
        <v>1193</v>
      </c>
      <c r="H444" s="233" t="s">
        <v>7224</v>
      </c>
      <c r="I444" s="233" t="s">
        <v>7223</v>
      </c>
      <c r="J444" s="233" t="s">
        <v>180</v>
      </c>
      <c r="K444" s="233" t="s">
        <v>192</v>
      </c>
      <c r="L444" s="233" t="s">
        <v>178</v>
      </c>
      <c r="M444" s="233" t="s">
        <v>191</v>
      </c>
    </row>
    <row r="445" spans="1:13">
      <c r="A445" s="224">
        <v>444</v>
      </c>
      <c r="B445" s="233" t="s">
        <v>5225</v>
      </c>
      <c r="C445" s="233" t="s">
        <v>7222</v>
      </c>
      <c r="D445" s="234">
        <v>105.93984962406</v>
      </c>
      <c r="E445" s="223" t="s">
        <v>195</v>
      </c>
      <c r="F445" s="233" t="s">
        <v>221</v>
      </c>
      <c r="G445" s="233" t="s">
        <v>1247</v>
      </c>
      <c r="H445" s="233" t="s">
        <v>5223</v>
      </c>
      <c r="I445" s="233" t="s">
        <v>7221</v>
      </c>
      <c r="J445" s="233" t="s">
        <v>180</v>
      </c>
      <c r="K445" s="233" t="s">
        <v>202</v>
      </c>
      <c r="L445" s="233" t="s">
        <v>178</v>
      </c>
      <c r="M445" s="233" t="s">
        <v>324</v>
      </c>
    </row>
    <row r="446" spans="1:13">
      <c r="A446" s="224">
        <v>445</v>
      </c>
      <c r="B446" s="233" t="s">
        <v>7220</v>
      </c>
      <c r="C446" s="233" t="s">
        <v>7219</v>
      </c>
      <c r="D446" s="234">
        <v>105.939597315436</v>
      </c>
      <c r="E446" s="223" t="s">
        <v>195</v>
      </c>
      <c r="F446" s="233" t="s">
        <v>221</v>
      </c>
      <c r="G446" s="233" t="s">
        <v>888</v>
      </c>
      <c r="H446" s="233" t="s">
        <v>7218</v>
      </c>
      <c r="I446" s="233" t="s">
        <v>7217</v>
      </c>
      <c r="J446" s="233" t="s">
        <v>180</v>
      </c>
      <c r="K446" s="233" t="s">
        <v>179</v>
      </c>
      <c r="L446" s="233" t="s">
        <v>178</v>
      </c>
      <c r="M446" s="233" t="s">
        <v>377</v>
      </c>
    </row>
    <row r="447" spans="1:13">
      <c r="A447" s="224">
        <v>446</v>
      </c>
      <c r="B447" s="233" t="s">
        <v>5365</v>
      </c>
      <c r="C447" s="233" t="s">
        <v>7216</v>
      </c>
      <c r="D447" s="234">
        <v>105.939226519337</v>
      </c>
      <c r="E447" s="223" t="s">
        <v>195</v>
      </c>
      <c r="F447" s="233" t="s">
        <v>221</v>
      </c>
      <c r="G447" s="233" t="s">
        <v>938</v>
      </c>
      <c r="H447" s="233" t="s">
        <v>5363</v>
      </c>
      <c r="I447" s="233" t="s">
        <v>7215</v>
      </c>
      <c r="J447" s="233" t="s">
        <v>180</v>
      </c>
      <c r="K447" s="233" t="s">
        <v>179</v>
      </c>
      <c r="L447" s="233" t="s">
        <v>178</v>
      </c>
      <c r="M447" s="233" t="s">
        <v>748</v>
      </c>
    </row>
    <row r="448" spans="1:13">
      <c r="A448" s="224">
        <v>447</v>
      </c>
      <c r="B448" s="233" t="s">
        <v>4604</v>
      </c>
      <c r="C448" s="233" t="s">
        <v>7214</v>
      </c>
      <c r="D448" s="234">
        <v>105.928571428571</v>
      </c>
      <c r="E448" s="223" t="s">
        <v>195</v>
      </c>
      <c r="F448" s="233" t="s">
        <v>221</v>
      </c>
      <c r="G448" s="233" t="s">
        <v>1936</v>
      </c>
      <c r="H448" s="233" t="s">
        <v>4602</v>
      </c>
      <c r="I448" s="233" t="s">
        <v>7213</v>
      </c>
      <c r="J448" s="233" t="s">
        <v>180</v>
      </c>
      <c r="K448" s="233" t="s">
        <v>202</v>
      </c>
      <c r="L448" s="233" t="s">
        <v>178</v>
      </c>
      <c r="M448" s="233" t="s">
        <v>201</v>
      </c>
    </row>
    <row r="449" spans="1:13">
      <c r="A449" s="224">
        <v>448</v>
      </c>
      <c r="B449" s="233" t="s">
        <v>6407</v>
      </c>
      <c r="C449" s="233" t="s">
        <v>7212</v>
      </c>
      <c r="D449" s="234">
        <v>105.912518853695</v>
      </c>
      <c r="E449" s="223" t="s">
        <v>195</v>
      </c>
      <c r="F449" s="233" t="s">
        <v>221</v>
      </c>
      <c r="G449" s="233" t="s">
        <v>2266</v>
      </c>
      <c r="H449" s="233" t="s">
        <v>6405</v>
      </c>
      <c r="I449" s="233" t="s">
        <v>7211</v>
      </c>
      <c r="J449" s="233" t="s">
        <v>180</v>
      </c>
      <c r="K449" s="233" t="s">
        <v>179</v>
      </c>
      <c r="L449" s="233" t="s">
        <v>178</v>
      </c>
      <c r="M449" s="233" t="s">
        <v>377</v>
      </c>
    </row>
    <row r="450" spans="1:13">
      <c r="A450" s="224">
        <v>449</v>
      </c>
      <c r="B450" s="233" t="s">
        <v>5349</v>
      </c>
      <c r="C450" s="233" t="s">
        <v>7210</v>
      </c>
      <c r="D450" s="234">
        <v>105.911111111111</v>
      </c>
      <c r="E450" s="223" t="s">
        <v>195</v>
      </c>
      <c r="F450" s="233" t="s">
        <v>221</v>
      </c>
      <c r="G450" s="233" t="s">
        <v>3670</v>
      </c>
      <c r="H450" s="233" t="s">
        <v>5347</v>
      </c>
      <c r="I450" s="233" t="s">
        <v>7209</v>
      </c>
      <c r="J450" s="233" t="s">
        <v>180</v>
      </c>
      <c r="K450" s="233" t="s">
        <v>202</v>
      </c>
      <c r="L450" s="233" t="s">
        <v>178</v>
      </c>
      <c r="M450" s="233" t="s">
        <v>201</v>
      </c>
    </row>
    <row r="451" spans="1:13">
      <c r="A451" s="224">
        <v>450</v>
      </c>
      <c r="B451" s="233" t="s">
        <v>2884</v>
      </c>
      <c r="C451" s="233" t="s">
        <v>4023</v>
      </c>
      <c r="D451" s="234">
        <v>105.910184442662</v>
      </c>
      <c r="E451" s="223" t="s">
        <v>195</v>
      </c>
      <c r="F451" s="233" t="s">
        <v>221</v>
      </c>
      <c r="G451" s="233" t="s">
        <v>1093</v>
      </c>
      <c r="H451" s="233" t="s">
        <v>6239</v>
      </c>
      <c r="I451" s="233" t="s">
        <v>7208</v>
      </c>
      <c r="J451" s="233" t="s">
        <v>180</v>
      </c>
      <c r="K451" s="233" t="s">
        <v>179</v>
      </c>
      <c r="L451" s="233" t="s">
        <v>178</v>
      </c>
      <c r="M451" s="233" t="s">
        <v>1313</v>
      </c>
    </row>
    <row r="452" spans="1:13">
      <c r="A452" s="224">
        <v>451</v>
      </c>
      <c r="B452" s="233" t="s">
        <v>6316</v>
      </c>
      <c r="C452" s="233" t="s">
        <v>7207</v>
      </c>
      <c r="D452" s="234">
        <v>105.90854392298399</v>
      </c>
      <c r="E452" s="223" t="s">
        <v>195</v>
      </c>
      <c r="F452" s="233" t="s">
        <v>221</v>
      </c>
      <c r="G452" s="233" t="s">
        <v>2409</v>
      </c>
      <c r="H452" s="233" t="s">
        <v>6314</v>
      </c>
      <c r="I452" s="233" t="s">
        <v>7206</v>
      </c>
      <c r="J452" s="233" t="s">
        <v>180</v>
      </c>
      <c r="K452" s="233" t="s">
        <v>179</v>
      </c>
      <c r="L452" s="233" t="s">
        <v>178</v>
      </c>
      <c r="M452" s="233" t="s">
        <v>529</v>
      </c>
    </row>
    <row r="453" spans="1:13">
      <c r="A453" s="224">
        <v>452</v>
      </c>
      <c r="B453" s="233" t="s">
        <v>7205</v>
      </c>
      <c r="C453" s="233" t="s">
        <v>7204</v>
      </c>
      <c r="D453" s="234">
        <v>105.907172995781</v>
      </c>
      <c r="E453" s="223" t="s">
        <v>195</v>
      </c>
      <c r="F453" s="233" t="s">
        <v>221</v>
      </c>
      <c r="G453" s="233" t="s">
        <v>2332</v>
      </c>
      <c r="H453" s="233" t="s">
        <v>7203</v>
      </c>
      <c r="I453" s="233" t="s">
        <v>7202</v>
      </c>
      <c r="J453" s="233" t="s">
        <v>180</v>
      </c>
      <c r="K453" s="233" t="s">
        <v>179</v>
      </c>
      <c r="L453" s="233" t="s">
        <v>178</v>
      </c>
      <c r="M453" s="233" t="s">
        <v>377</v>
      </c>
    </row>
    <row r="454" spans="1:13">
      <c r="A454" s="224">
        <v>453</v>
      </c>
      <c r="B454" s="233" t="s">
        <v>5688</v>
      </c>
      <c r="C454" s="233" t="s">
        <v>7201</v>
      </c>
      <c r="D454" s="234">
        <v>105.895953757225</v>
      </c>
      <c r="E454" s="223" t="s">
        <v>195</v>
      </c>
      <c r="F454" s="233" t="s">
        <v>221</v>
      </c>
      <c r="G454" s="233" t="s">
        <v>3069</v>
      </c>
      <c r="H454" s="233" t="s">
        <v>5687</v>
      </c>
      <c r="I454" s="233" t="s">
        <v>7200</v>
      </c>
      <c r="J454" s="233" t="s">
        <v>180</v>
      </c>
      <c r="K454" s="233" t="s">
        <v>179</v>
      </c>
      <c r="L454" s="233" t="s">
        <v>178</v>
      </c>
      <c r="M454" s="233" t="s">
        <v>748</v>
      </c>
    </row>
    <row r="455" spans="1:13">
      <c r="A455" s="224">
        <v>454</v>
      </c>
      <c r="B455" s="233" t="s">
        <v>4945</v>
      </c>
      <c r="C455" s="233" t="s">
        <v>7199</v>
      </c>
      <c r="D455" s="236">
        <v>105.88957055214721</v>
      </c>
      <c r="E455" s="233" t="s">
        <v>185</v>
      </c>
      <c r="F455" s="233" t="s">
        <v>184</v>
      </c>
      <c r="G455" s="233" t="s">
        <v>1017</v>
      </c>
      <c r="H455" s="233" t="s">
        <v>4943</v>
      </c>
      <c r="I455" s="233" t="s">
        <v>7198</v>
      </c>
      <c r="J455" s="233" t="s">
        <v>180</v>
      </c>
      <c r="K455" s="233" t="s">
        <v>179</v>
      </c>
      <c r="L455" s="233" t="s">
        <v>178</v>
      </c>
      <c r="M455" s="233" t="s">
        <v>177</v>
      </c>
    </row>
    <row r="456" spans="1:13">
      <c r="A456" s="224">
        <v>455</v>
      </c>
      <c r="B456" s="233" t="s">
        <v>4343</v>
      </c>
      <c r="C456" s="233" t="s">
        <v>7197</v>
      </c>
      <c r="D456" s="234">
        <v>105.887265135699</v>
      </c>
      <c r="E456" s="223" t="s">
        <v>195</v>
      </c>
      <c r="F456" s="233" t="s">
        <v>221</v>
      </c>
      <c r="G456" s="233" t="s">
        <v>210</v>
      </c>
      <c r="H456" s="233" t="s">
        <v>4341</v>
      </c>
      <c r="I456" s="233" t="s">
        <v>7196</v>
      </c>
      <c r="J456" s="233" t="s">
        <v>180</v>
      </c>
      <c r="K456" s="233" t="s">
        <v>202</v>
      </c>
      <c r="L456" s="233" t="s">
        <v>178</v>
      </c>
      <c r="M456" s="233" t="s">
        <v>201</v>
      </c>
    </row>
    <row r="457" spans="1:13">
      <c r="A457" s="224">
        <v>456</v>
      </c>
      <c r="B457" s="233" t="s">
        <v>6004</v>
      </c>
      <c r="C457" s="233" t="s">
        <v>7195</v>
      </c>
      <c r="D457" s="234">
        <v>105.88709677419401</v>
      </c>
      <c r="E457" s="223" t="s">
        <v>195</v>
      </c>
      <c r="F457" s="233" t="s">
        <v>221</v>
      </c>
      <c r="G457" s="233" t="s">
        <v>1890</v>
      </c>
      <c r="H457" s="233" t="s">
        <v>6002</v>
      </c>
      <c r="I457" s="233" t="s">
        <v>7194</v>
      </c>
      <c r="J457" s="233" t="s">
        <v>180</v>
      </c>
      <c r="K457" s="233" t="s">
        <v>179</v>
      </c>
      <c r="L457" s="233" t="s">
        <v>178</v>
      </c>
      <c r="M457" s="233" t="s">
        <v>2149</v>
      </c>
    </row>
    <row r="458" spans="1:13">
      <c r="A458" s="224">
        <v>456</v>
      </c>
      <c r="B458" s="233" t="s">
        <v>6004</v>
      </c>
      <c r="C458" s="233" t="s">
        <v>7193</v>
      </c>
      <c r="D458" s="234">
        <v>105.88709677419401</v>
      </c>
      <c r="E458" s="233" t="s">
        <v>185</v>
      </c>
      <c r="F458" s="233" t="s">
        <v>184</v>
      </c>
      <c r="G458" s="233" t="s">
        <v>1890</v>
      </c>
      <c r="H458" s="233" t="s">
        <v>6002</v>
      </c>
      <c r="I458" s="233" t="s">
        <v>7192</v>
      </c>
      <c r="J458" s="233" t="s">
        <v>180</v>
      </c>
      <c r="K458" s="233" t="s">
        <v>179</v>
      </c>
      <c r="L458" s="233" t="s">
        <v>178</v>
      </c>
      <c r="M458" s="233" t="s">
        <v>4259</v>
      </c>
    </row>
    <row r="459" spans="1:13">
      <c r="A459" s="224">
        <v>458</v>
      </c>
      <c r="B459" s="233" t="s">
        <v>7150</v>
      </c>
      <c r="C459" s="233" t="s">
        <v>7191</v>
      </c>
      <c r="D459" s="234">
        <v>105.872727272727</v>
      </c>
      <c r="E459" s="223" t="s">
        <v>195</v>
      </c>
      <c r="F459" s="233" t="s">
        <v>221</v>
      </c>
      <c r="G459" s="233" t="s">
        <v>1093</v>
      </c>
      <c r="H459" s="233" t="s">
        <v>7148</v>
      </c>
      <c r="I459" s="233" t="s">
        <v>7190</v>
      </c>
      <c r="J459" s="233" t="s">
        <v>180</v>
      </c>
      <c r="K459" s="233" t="s">
        <v>202</v>
      </c>
      <c r="L459" s="233" t="s">
        <v>178</v>
      </c>
      <c r="M459" s="233" t="s">
        <v>201</v>
      </c>
    </row>
    <row r="460" spans="1:13">
      <c r="A460" s="224">
        <v>459</v>
      </c>
      <c r="B460" s="233" t="s">
        <v>5389</v>
      </c>
      <c r="C460" s="233" t="s">
        <v>7189</v>
      </c>
      <c r="D460" s="234">
        <v>105.837209302326</v>
      </c>
      <c r="E460" s="223" t="s">
        <v>195</v>
      </c>
      <c r="F460" s="233" t="s">
        <v>221</v>
      </c>
      <c r="G460" s="233" t="s">
        <v>321</v>
      </c>
      <c r="H460" s="233" t="s">
        <v>5387</v>
      </c>
      <c r="I460" s="233" t="s">
        <v>7188</v>
      </c>
      <c r="J460" s="233" t="s">
        <v>180</v>
      </c>
      <c r="K460" s="233" t="s">
        <v>179</v>
      </c>
      <c r="L460" s="233" t="s">
        <v>178</v>
      </c>
      <c r="M460" s="233" t="s">
        <v>377</v>
      </c>
    </row>
    <row r="461" spans="1:13">
      <c r="A461" s="224">
        <v>460</v>
      </c>
      <c r="B461" s="233" t="s">
        <v>5614</v>
      </c>
      <c r="C461" s="233" t="s">
        <v>7187</v>
      </c>
      <c r="D461" s="234">
        <v>105.834658187599</v>
      </c>
      <c r="E461" s="223" t="s">
        <v>195</v>
      </c>
      <c r="F461" s="233" t="s">
        <v>221</v>
      </c>
      <c r="G461" s="233" t="s">
        <v>321</v>
      </c>
      <c r="H461" s="233" t="s">
        <v>5612</v>
      </c>
      <c r="I461" s="233" t="s">
        <v>7186</v>
      </c>
      <c r="J461" s="233" t="s">
        <v>180</v>
      </c>
      <c r="K461" s="233" t="s">
        <v>192</v>
      </c>
      <c r="L461" s="233" t="s">
        <v>178</v>
      </c>
      <c r="M461" s="233" t="s">
        <v>333</v>
      </c>
    </row>
    <row r="462" spans="1:13">
      <c r="A462" s="224">
        <v>461</v>
      </c>
      <c r="B462" s="233" t="s">
        <v>3659</v>
      </c>
      <c r="C462" s="233" t="s">
        <v>7185</v>
      </c>
      <c r="D462" s="234">
        <v>105.82547169811301</v>
      </c>
      <c r="E462" s="223" t="s">
        <v>195</v>
      </c>
      <c r="F462" s="233" t="s">
        <v>221</v>
      </c>
      <c r="G462" s="233" t="s">
        <v>1783</v>
      </c>
      <c r="H462" s="233" t="s">
        <v>3657</v>
      </c>
      <c r="I462" s="233" t="s">
        <v>7184</v>
      </c>
      <c r="J462" s="233" t="s">
        <v>180</v>
      </c>
      <c r="K462" s="233" t="s">
        <v>179</v>
      </c>
      <c r="L462" s="233" t="s">
        <v>178</v>
      </c>
      <c r="M462" s="233" t="s">
        <v>1401</v>
      </c>
    </row>
    <row r="463" spans="1:13">
      <c r="A463" s="224">
        <v>462</v>
      </c>
      <c r="B463" s="233" t="s">
        <v>6907</v>
      </c>
      <c r="C463" s="233" t="s">
        <v>786</v>
      </c>
      <c r="D463" s="234">
        <v>105.825049701789</v>
      </c>
      <c r="E463" s="223" t="s">
        <v>195</v>
      </c>
      <c r="F463" s="233" t="s">
        <v>221</v>
      </c>
      <c r="G463" s="233" t="s">
        <v>2723</v>
      </c>
      <c r="H463" s="233" t="s">
        <v>6905</v>
      </c>
      <c r="I463" s="233" t="s">
        <v>7183</v>
      </c>
      <c r="J463" s="233" t="s">
        <v>180</v>
      </c>
      <c r="K463" s="233" t="s">
        <v>179</v>
      </c>
      <c r="L463" s="233" t="s">
        <v>178</v>
      </c>
      <c r="M463" s="233" t="s">
        <v>377</v>
      </c>
    </row>
    <row r="464" spans="1:13">
      <c r="A464" s="224">
        <v>463</v>
      </c>
      <c r="B464" s="233" t="s">
        <v>4275</v>
      </c>
      <c r="C464" s="233" t="s">
        <v>7182</v>
      </c>
      <c r="D464" s="234">
        <v>105.82300884955799</v>
      </c>
      <c r="E464" s="223" t="s">
        <v>195</v>
      </c>
      <c r="F464" s="233" t="s">
        <v>221</v>
      </c>
      <c r="G464" s="233" t="s">
        <v>2700</v>
      </c>
      <c r="H464" s="233" t="s">
        <v>4273</v>
      </c>
      <c r="I464" s="233" t="s">
        <v>7181</v>
      </c>
      <c r="J464" s="233" t="s">
        <v>180</v>
      </c>
      <c r="K464" s="233" t="s">
        <v>202</v>
      </c>
      <c r="L464" s="233" t="s">
        <v>178</v>
      </c>
      <c r="M464" s="233" t="s">
        <v>201</v>
      </c>
    </row>
    <row r="465" spans="1:13">
      <c r="A465" s="224">
        <v>464</v>
      </c>
      <c r="B465" s="233" t="s">
        <v>6170</v>
      </c>
      <c r="C465" s="233" t="s">
        <v>7180</v>
      </c>
      <c r="D465" s="234">
        <v>105.793742757822</v>
      </c>
      <c r="E465" s="223" t="s">
        <v>195</v>
      </c>
      <c r="F465" s="233" t="s">
        <v>221</v>
      </c>
      <c r="G465" s="233" t="s">
        <v>2465</v>
      </c>
      <c r="H465" s="233" t="s">
        <v>6168</v>
      </c>
      <c r="I465" s="233" t="s">
        <v>7179</v>
      </c>
      <c r="J465" s="233" t="s">
        <v>180</v>
      </c>
      <c r="K465" s="233" t="s">
        <v>179</v>
      </c>
      <c r="L465" s="233" t="s">
        <v>178</v>
      </c>
      <c r="M465" s="233" t="s">
        <v>2175</v>
      </c>
    </row>
    <row r="466" spans="1:13">
      <c r="A466" s="224">
        <v>465</v>
      </c>
      <c r="B466" s="233" t="s">
        <v>3402</v>
      </c>
      <c r="C466" s="233" t="s">
        <v>7178</v>
      </c>
      <c r="D466" s="234">
        <v>105.783505154639</v>
      </c>
      <c r="E466" s="223" t="s">
        <v>195</v>
      </c>
      <c r="F466" s="233" t="s">
        <v>221</v>
      </c>
      <c r="G466" s="233" t="s">
        <v>938</v>
      </c>
      <c r="H466" s="233" t="s">
        <v>3400</v>
      </c>
      <c r="I466" s="233" t="s">
        <v>7177</v>
      </c>
      <c r="J466" s="233" t="s">
        <v>180</v>
      </c>
      <c r="K466" s="233" t="s">
        <v>202</v>
      </c>
      <c r="L466" s="233" t="s">
        <v>178</v>
      </c>
      <c r="M466" s="233" t="s">
        <v>201</v>
      </c>
    </row>
    <row r="467" spans="1:13">
      <c r="A467" s="224">
        <v>466</v>
      </c>
      <c r="B467" s="233" t="s">
        <v>7176</v>
      </c>
      <c r="C467" s="233" t="s">
        <v>7175</v>
      </c>
      <c r="D467" s="234">
        <v>105.769230769231</v>
      </c>
      <c r="E467" s="223" t="s">
        <v>195</v>
      </c>
      <c r="F467" s="233" t="s">
        <v>221</v>
      </c>
      <c r="G467" s="233" t="s">
        <v>2458</v>
      </c>
      <c r="H467" s="233" t="s">
        <v>7174</v>
      </c>
      <c r="I467" s="233" t="s">
        <v>7173</v>
      </c>
      <c r="J467" s="233" t="s">
        <v>180</v>
      </c>
      <c r="K467" s="233" t="s">
        <v>179</v>
      </c>
      <c r="L467" s="233" t="s">
        <v>178</v>
      </c>
      <c r="M467" s="233" t="s">
        <v>529</v>
      </c>
    </row>
    <row r="468" spans="1:13">
      <c r="A468" s="224">
        <v>467</v>
      </c>
      <c r="B468" s="233" t="s">
        <v>5071</v>
      </c>
      <c r="C468" s="233" t="s">
        <v>7172</v>
      </c>
      <c r="D468" s="234">
        <v>105.768292682927</v>
      </c>
      <c r="E468" s="223" t="s">
        <v>195</v>
      </c>
      <c r="F468" s="233" t="s">
        <v>221</v>
      </c>
      <c r="G468" s="233" t="s">
        <v>2713</v>
      </c>
      <c r="H468" s="233" t="s">
        <v>5069</v>
      </c>
      <c r="I468" s="233" t="s">
        <v>7171</v>
      </c>
      <c r="J468" s="233" t="s">
        <v>180</v>
      </c>
      <c r="K468" s="233" t="s">
        <v>202</v>
      </c>
      <c r="L468" s="233" t="s">
        <v>178</v>
      </c>
      <c r="M468" s="233" t="s">
        <v>201</v>
      </c>
    </row>
    <row r="469" spans="1:13">
      <c r="A469" s="224">
        <v>468</v>
      </c>
      <c r="B469" s="233" t="s">
        <v>7150</v>
      </c>
      <c r="C469" s="233" t="s">
        <v>7170</v>
      </c>
      <c r="D469" s="234">
        <v>105.765407554672</v>
      </c>
      <c r="E469" s="223" t="s">
        <v>195</v>
      </c>
      <c r="F469" s="233" t="s">
        <v>221</v>
      </c>
      <c r="G469" s="233" t="s">
        <v>1093</v>
      </c>
      <c r="H469" s="233" t="s">
        <v>7148</v>
      </c>
      <c r="I469" s="233" t="s">
        <v>7169</v>
      </c>
      <c r="J469" s="233" t="s">
        <v>180</v>
      </c>
      <c r="K469" s="233" t="s">
        <v>179</v>
      </c>
      <c r="L469" s="233" t="s">
        <v>178</v>
      </c>
      <c r="M469" s="233" t="s">
        <v>748</v>
      </c>
    </row>
    <row r="470" spans="1:13">
      <c r="A470" s="224">
        <v>469</v>
      </c>
      <c r="B470" s="233" t="s">
        <v>5050</v>
      </c>
      <c r="C470" s="233" t="s">
        <v>7168</v>
      </c>
      <c r="D470" s="234">
        <v>105.762711864407</v>
      </c>
      <c r="E470" s="223" t="s">
        <v>195</v>
      </c>
      <c r="F470" s="233" t="s">
        <v>221</v>
      </c>
      <c r="G470" s="233" t="s">
        <v>1017</v>
      </c>
      <c r="H470" s="233" t="s">
        <v>5048</v>
      </c>
      <c r="I470" s="233" t="s">
        <v>7167</v>
      </c>
      <c r="J470" s="233" t="s">
        <v>180</v>
      </c>
      <c r="K470" s="233" t="s">
        <v>202</v>
      </c>
      <c r="L470" s="233" t="s">
        <v>178</v>
      </c>
      <c r="M470" s="233" t="s">
        <v>201</v>
      </c>
    </row>
    <row r="471" spans="1:13">
      <c r="A471" s="224">
        <v>470</v>
      </c>
      <c r="B471" s="233" t="s">
        <v>4435</v>
      </c>
      <c r="C471" s="233" t="s">
        <v>7166</v>
      </c>
      <c r="D471" s="234">
        <v>105.761904761905</v>
      </c>
      <c r="E471" s="223" t="s">
        <v>195</v>
      </c>
      <c r="F471" s="233" t="s">
        <v>221</v>
      </c>
      <c r="G471" s="233" t="s">
        <v>1229</v>
      </c>
      <c r="H471" s="233" t="s">
        <v>4433</v>
      </c>
      <c r="I471" s="233" t="s">
        <v>7165</v>
      </c>
      <c r="J471" s="233" t="s">
        <v>180</v>
      </c>
      <c r="K471" s="233" t="s">
        <v>179</v>
      </c>
      <c r="L471" s="233" t="s">
        <v>178</v>
      </c>
      <c r="M471" s="233" t="s">
        <v>1910</v>
      </c>
    </row>
    <row r="472" spans="1:13">
      <c r="A472" s="224">
        <v>471</v>
      </c>
      <c r="B472" s="233" t="s">
        <v>5926</v>
      </c>
      <c r="C472" s="233" t="s">
        <v>7164</v>
      </c>
      <c r="D472" s="234">
        <v>105.758620689655</v>
      </c>
      <c r="E472" s="223" t="s">
        <v>195</v>
      </c>
      <c r="F472" s="233" t="s">
        <v>221</v>
      </c>
      <c r="G472" s="233" t="s">
        <v>3833</v>
      </c>
      <c r="H472" s="233" t="s">
        <v>5924</v>
      </c>
      <c r="I472" s="233" t="s">
        <v>7163</v>
      </c>
      <c r="J472" s="233" t="s">
        <v>180</v>
      </c>
      <c r="K472" s="233" t="s">
        <v>202</v>
      </c>
      <c r="L472" s="233" t="s">
        <v>178</v>
      </c>
      <c r="M472" s="233" t="s">
        <v>201</v>
      </c>
    </row>
    <row r="473" spans="1:13">
      <c r="A473" s="224">
        <v>472</v>
      </c>
      <c r="B473" s="233" t="s">
        <v>6421</v>
      </c>
      <c r="C473" s="233" t="s">
        <v>7162</v>
      </c>
      <c r="D473" s="234">
        <v>105.74269005847999</v>
      </c>
      <c r="E473" s="223" t="s">
        <v>195</v>
      </c>
      <c r="F473" s="233" t="s">
        <v>221</v>
      </c>
      <c r="G473" s="233" t="s">
        <v>3342</v>
      </c>
      <c r="H473" s="233" t="s">
        <v>6419</v>
      </c>
      <c r="I473" s="233" t="s">
        <v>7161</v>
      </c>
      <c r="J473" s="233" t="s">
        <v>180</v>
      </c>
      <c r="K473" s="233" t="s">
        <v>192</v>
      </c>
      <c r="L473" s="233" t="s">
        <v>178</v>
      </c>
      <c r="M473" s="233" t="s">
        <v>333</v>
      </c>
    </row>
    <row r="474" spans="1:13">
      <c r="A474" s="224">
        <v>473</v>
      </c>
      <c r="B474" s="233" t="s">
        <v>3756</v>
      </c>
      <c r="C474" s="233" t="s">
        <v>7160</v>
      </c>
      <c r="D474" s="234">
        <v>105.733259546209</v>
      </c>
      <c r="E474" s="223" t="s">
        <v>195</v>
      </c>
      <c r="F474" s="233" t="s">
        <v>221</v>
      </c>
      <c r="G474" s="233" t="s">
        <v>336</v>
      </c>
      <c r="H474" s="233" t="s">
        <v>3754</v>
      </c>
      <c r="I474" s="233" t="s">
        <v>7159</v>
      </c>
      <c r="J474" s="233" t="s">
        <v>180</v>
      </c>
      <c r="K474" s="233" t="s">
        <v>202</v>
      </c>
      <c r="L474" s="233" t="s">
        <v>178</v>
      </c>
      <c r="M474" s="233" t="s">
        <v>201</v>
      </c>
    </row>
    <row r="475" spans="1:13">
      <c r="A475" s="224">
        <v>474</v>
      </c>
      <c r="B475" s="233" t="s">
        <v>2884</v>
      </c>
      <c r="C475" s="233" t="s">
        <v>2434</v>
      </c>
      <c r="D475" s="234">
        <v>105.73253833049399</v>
      </c>
      <c r="E475" s="223" t="s">
        <v>195</v>
      </c>
      <c r="F475" s="233" t="s">
        <v>221</v>
      </c>
      <c r="G475" s="233" t="s">
        <v>1093</v>
      </c>
      <c r="H475" s="233" t="s">
        <v>6239</v>
      </c>
      <c r="I475" s="233" t="s">
        <v>7158</v>
      </c>
      <c r="J475" s="233" t="s">
        <v>180</v>
      </c>
      <c r="K475" s="233" t="s">
        <v>179</v>
      </c>
      <c r="L475" s="233" t="s">
        <v>178</v>
      </c>
      <c r="M475" s="233" t="s">
        <v>1313</v>
      </c>
    </row>
    <row r="476" spans="1:13">
      <c r="A476" s="224">
        <v>475</v>
      </c>
      <c r="B476" s="233" t="s">
        <v>5979</v>
      </c>
      <c r="C476" s="233" t="s">
        <v>7157</v>
      </c>
      <c r="D476" s="234">
        <v>105.72438162544201</v>
      </c>
      <c r="E476" s="223" t="s">
        <v>195</v>
      </c>
      <c r="F476" s="233" t="s">
        <v>221</v>
      </c>
      <c r="G476" s="233" t="s">
        <v>2266</v>
      </c>
      <c r="H476" s="233" t="s">
        <v>5977</v>
      </c>
      <c r="I476" s="233" t="s">
        <v>7156</v>
      </c>
      <c r="J476" s="233" t="s">
        <v>180</v>
      </c>
      <c r="K476" s="233" t="s">
        <v>192</v>
      </c>
      <c r="L476" s="233" t="s">
        <v>178</v>
      </c>
      <c r="M476" s="233" t="s">
        <v>1022</v>
      </c>
    </row>
    <row r="477" spans="1:13">
      <c r="A477" s="224">
        <v>476</v>
      </c>
      <c r="B477" s="233" t="s">
        <v>2696</v>
      </c>
      <c r="C477" s="233" t="s">
        <v>288</v>
      </c>
      <c r="D477" s="236">
        <v>105.7211538461538</v>
      </c>
      <c r="E477" s="233" t="s">
        <v>185</v>
      </c>
      <c r="F477" s="233" t="s">
        <v>184</v>
      </c>
      <c r="G477" s="233" t="s">
        <v>1193</v>
      </c>
      <c r="H477" s="233" t="s">
        <v>2694</v>
      </c>
      <c r="I477" s="233" t="s">
        <v>7155</v>
      </c>
      <c r="J477" s="233" t="s">
        <v>180</v>
      </c>
      <c r="K477" s="233" t="s">
        <v>179</v>
      </c>
      <c r="L477" s="233" t="s">
        <v>178</v>
      </c>
      <c r="M477" s="233" t="s">
        <v>177</v>
      </c>
    </row>
    <row r="478" spans="1:13">
      <c r="A478" s="224">
        <v>477</v>
      </c>
      <c r="B478" s="233" t="s">
        <v>7154</v>
      </c>
      <c r="C478" s="233" t="s">
        <v>7153</v>
      </c>
      <c r="D478" s="234">
        <v>105.720399429387</v>
      </c>
      <c r="E478" s="223" t="s">
        <v>195</v>
      </c>
      <c r="F478" s="233" t="s">
        <v>221</v>
      </c>
      <c r="G478" s="233" t="s">
        <v>183</v>
      </c>
      <c r="H478" s="233" t="s">
        <v>7152</v>
      </c>
      <c r="I478" s="233" t="s">
        <v>7151</v>
      </c>
      <c r="J478" s="233" t="s">
        <v>180</v>
      </c>
      <c r="K478" s="233" t="s">
        <v>179</v>
      </c>
      <c r="L478" s="233" t="s">
        <v>178</v>
      </c>
      <c r="M478" s="233" t="s">
        <v>529</v>
      </c>
    </row>
    <row r="479" spans="1:13">
      <c r="A479" s="224">
        <v>478</v>
      </c>
      <c r="B479" s="233" t="s">
        <v>7150</v>
      </c>
      <c r="C479" s="233" t="s">
        <v>7149</v>
      </c>
      <c r="D479" s="234">
        <v>105.71980676328501</v>
      </c>
      <c r="E479" s="223" t="s">
        <v>195</v>
      </c>
      <c r="F479" s="233" t="s">
        <v>221</v>
      </c>
      <c r="G479" s="233" t="s">
        <v>1093</v>
      </c>
      <c r="H479" s="233" t="s">
        <v>7148</v>
      </c>
      <c r="I479" s="233" t="s">
        <v>7147</v>
      </c>
      <c r="J479" s="233" t="s">
        <v>180</v>
      </c>
      <c r="K479" s="233" t="s">
        <v>192</v>
      </c>
      <c r="L479" s="233" t="s">
        <v>178</v>
      </c>
      <c r="M479" s="233" t="s">
        <v>1022</v>
      </c>
    </row>
    <row r="480" spans="1:13">
      <c r="A480" s="224">
        <v>479</v>
      </c>
      <c r="B480" s="233" t="s">
        <v>2706</v>
      </c>
      <c r="C480" s="233" t="s">
        <v>7146</v>
      </c>
      <c r="D480" s="234">
        <v>105.71119133574</v>
      </c>
      <c r="E480" s="223" t="s">
        <v>195</v>
      </c>
      <c r="F480" s="233" t="s">
        <v>221</v>
      </c>
      <c r="G480" s="233" t="s">
        <v>336</v>
      </c>
      <c r="H480" s="233" t="s">
        <v>2704</v>
      </c>
      <c r="I480" s="233" t="s">
        <v>7145</v>
      </c>
      <c r="J480" s="233" t="s">
        <v>180</v>
      </c>
      <c r="K480" s="233" t="s">
        <v>202</v>
      </c>
      <c r="L480" s="233" t="s">
        <v>178</v>
      </c>
      <c r="M480" s="233" t="s">
        <v>201</v>
      </c>
    </row>
    <row r="481" spans="1:13">
      <c r="A481" s="224">
        <v>480</v>
      </c>
      <c r="B481" s="233" t="s">
        <v>6574</v>
      </c>
      <c r="C481" s="233" t="s">
        <v>7144</v>
      </c>
      <c r="D481" s="234">
        <v>105.69548872180501</v>
      </c>
      <c r="E481" s="223" t="s">
        <v>195</v>
      </c>
      <c r="F481" s="233" t="s">
        <v>221</v>
      </c>
      <c r="G481" s="233" t="s">
        <v>1076</v>
      </c>
      <c r="H481" s="233" t="s">
        <v>6572</v>
      </c>
      <c r="I481" s="233" t="s">
        <v>7143</v>
      </c>
      <c r="J481" s="233" t="s">
        <v>180</v>
      </c>
      <c r="K481" s="233" t="s">
        <v>202</v>
      </c>
      <c r="L481" s="233" t="s">
        <v>178</v>
      </c>
      <c r="M481" s="233" t="s">
        <v>324</v>
      </c>
    </row>
    <row r="482" spans="1:13">
      <c r="A482" s="224">
        <v>481</v>
      </c>
      <c r="B482" s="233" t="s">
        <v>7142</v>
      </c>
      <c r="C482" s="233" t="s">
        <v>7141</v>
      </c>
      <c r="D482" s="234">
        <v>105.69023569023599</v>
      </c>
      <c r="E482" s="223" t="s">
        <v>195</v>
      </c>
      <c r="F482" s="233" t="s">
        <v>221</v>
      </c>
      <c r="G482" s="233" t="s">
        <v>2204</v>
      </c>
      <c r="H482" s="233" t="s">
        <v>7140</v>
      </c>
      <c r="I482" s="233" t="s">
        <v>7139</v>
      </c>
      <c r="J482" s="233" t="s">
        <v>180</v>
      </c>
      <c r="K482" s="233" t="s">
        <v>179</v>
      </c>
      <c r="L482" s="233" t="s">
        <v>178</v>
      </c>
      <c r="M482" s="233" t="s">
        <v>529</v>
      </c>
    </row>
    <row r="483" spans="1:13">
      <c r="A483" s="224">
        <v>482</v>
      </c>
      <c r="B483" s="233" t="s">
        <v>3166</v>
      </c>
      <c r="C483" s="233" t="s">
        <v>7138</v>
      </c>
      <c r="D483" s="234">
        <v>105.685950413223</v>
      </c>
      <c r="E483" s="223" t="s">
        <v>195</v>
      </c>
      <c r="F483" s="233" t="s">
        <v>221</v>
      </c>
      <c r="G483" s="233" t="s">
        <v>336</v>
      </c>
      <c r="H483" s="233" t="s">
        <v>3164</v>
      </c>
      <c r="I483" s="233" t="s">
        <v>7137</v>
      </c>
      <c r="J483" s="233" t="s">
        <v>180</v>
      </c>
      <c r="K483" s="233" t="s">
        <v>202</v>
      </c>
      <c r="L483" s="233" t="s">
        <v>178</v>
      </c>
      <c r="M483" s="233" t="s">
        <v>201</v>
      </c>
    </row>
    <row r="484" spans="1:13">
      <c r="A484" s="224">
        <v>483</v>
      </c>
      <c r="B484" s="233" t="s">
        <v>3580</v>
      </c>
      <c r="C484" s="233" t="s">
        <v>7136</v>
      </c>
      <c r="D484" s="234">
        <v>105.632183908046</v>
      </c>
      <c r="E484" s="223" t="s">
        <v>195</v>
      </c>
      <c r="F484" s="233" t="s">
        <v>221</v>
      </c>
      <c r="G484" s="233" t="s">
        <v>2009</v>
      </c>
      <c r="H484" s="233" t="s">
        <v>3578</v>
      </c>
      <c r="I484" s="233" t="s">
        <v>7135</v>
      </c>
      <c r="J484" s="233" t="s">
        <v>180</v>
      </c>
      <c r="K484" s="233" t="s">
        <v>202</v>
      </c>
      <c r="L484" s="233" t="s">
        <v>178</v>
      </c>
      <c r="M484" s="233" t="s">
        <v>201</v>
      </c>
    </row>
    <row r="485" spans="1:13">
      <c r="A485" s="224">
        <v>484</v>
      </c>
      <c r="B485" s="233" t="s">
        <v>3948</v>
      </c>
      <c r="C485" s="233" t="s">
        <v>7134</v>
      </c>
      <c r="D485" s="234">
        <v>105.631691648822</v>
      </c>
      <c r="E485" s="223" t="s">
        <v>195</v>
      </c>
      <c r="F485" s="233" t="s">
        <v>221</v>
      </c>
      <c r="G485" s="233" t="s">
        <v>183</v>
      </c>
      <c r="H485" s="233" t="s">
        <v>3946</v>
      </c>
      <c r="I485" s="233" t="s">
        <v>7133</v>
      </c>
      <c r="J485" s="233" t="s">
        <v>180</v>
      </c>
      <c r="K485" s="233" t="s">
        <v>179</v>
      </c>
      <c r="L485" s="233" t="s">
        <v>178</v>
      </c>
      <c r="M485" s="233" t="s">
        <v>377</v>
      </c>
    </row>
    <row r="486" spans="1:13">
      <c r="A486" s="224">
        <v>485</v>
      </c>
      <c r="B486" s="233" t="s">
        <v>7132</v>
      </c>
      <c r="C486" s="233" t="s">
        <v>4226</v>
      </c>
      <c r="D486" s="234">
        <v>105.630841121495</v>
      </c>
      <c r="E486" s="223" t="s">
        <v>195</v>
      </c>
      <c r="F486" s="233" t="s">
        <v>221</v>
      </c>
      <c r="G486" s="233" t="s">
        <v>1890</v>
      </c>
      <c r="H486" s="233" t="s">
        <v>7131</v>
      </c>
      <c r="I486" s="233" t="s">
        <v>7130</v>
      </c>
      <c r="J486" s="233" t="s">
        <v>180</v>
      </c>
      <c r="K486" s="233" t="s">
        <v>179</v>
      </c>
      <c r="L486" s="233" t="s">
        <v>178</v>
      </c>
      <c r="M486" s="233" t="s">
        <v>529</v>
      </c>
    </row>
    <row r="487" spans="1:13">
      <c r="A487" s="224">
        <v>486</v>
      </c>
      <c r="B487" s="233" t="s">
        <v>6508</v>
      </c>
      <c r="C487" s="233" t="s">
        <v>7129</v>
      </c>
      <c r="D487" s="234">
        <v>105.62913907284801</v>
      </c>
      <c r="E487" s="223" t="s">
        <v>195</v>
      </c>
      <c r="F487" s="233" t="s">
        <v>221</v>
      </c>
      <c r="G487" s="233" t="s">
        <v>572</v>
      </c>
      <c r="H487" s="233" t="s">
        <v>6506</v>
      </c>
      <c r="I487" s="233" t="s">
        <v>7128</v>
      </c>
      <c r="J487" s="233" t="s">
        <v>180</v>
      </c>
      <c r="K487" s="233" t="s">
        <v>192</v>
      </c>
      <c r="L487" s="233" t="s">
        <v>178</v>
      </c>
      <c r="M487" s="233" t="s">
        <v>191</v>
      </c>
    </row>
    <row r="488" spans="1:13">
      <c r="A488" s="224">
        <v>487</v>
      </c>
      <c r="B488" s="233" t="s">
        <v>5355</v>
      </c>
      <c r="C488" s="233" t="s">
        <v>7127</v>
      </c>
      <c r="D488" s="234">
        <v>105.60311284046701</v>
      </c>
      <c r="E488" s="223" t="s">
        <v>195</v>
      </c>
      <c r="F488" s="233" t="s">
        <v>221</v>
      </c>
      <c r="G488" s="233" t="s">
        <v>3069</v>
      </c>
      <c r="H488" s="233" t="s">
        <v>5353</v>
      </c>
      <c r="I488" s="233" t="s">
        <v>7126</v>
      </c>
      <c r="J488" s="233" t="s">
        <v>180</v>
      </c>
      <c r="K488" s="233" t="s">
        <v>179</v>
      </c>
      <c r="L488" s="233" t="s">
        <v>178</v>
      </c>
      <c r="M488" s="233" t="s">
        <v>377</v>
      </c>
    </row>
    <row r="489" spans="1:13">
      <c r="A489" s="224">
        <v>488</v>
      </c>
      <c r="B489" s="233" t="s">
        <v>5163</v>
      </c>
      <c r="C489" s="233" t="s">
        <v>7125</v>
      </c>
      <c r="D489" s="234">
        <v>105.59550561797801</v>
      </c>
      <c r="E489" s="223" t="s">
        <v>195</v>
      </c>
      <c r="F489" s="233" t="s">
        <v>221</v>
      </c>
      <c r="G489" s="233" t="s">
        <v>888</v>
      </c>
      <c r="H489" s="233" t="s">
        <v>5161</v>
      </c>
      <c r="I489" s="233" t="s">
        <v>7124</v>
      </c>
      <c r="J489" s="233" t="s">
        <v>180</v>
      </c>
      <c r="K489" s="233" t="s">
        <v>202</v>
      </c>
      <c r="L489" s="233" t="s">
        <v>178</v>
      </c>
      <c r="M489" s="233" t="s">
        <v>201</v>
      </c>
    </row>
    <row r="490" spans="1:13">
      <c r="A490" s="224">
        <v>489</v>
      </c>
      <c r="B490" s="233" t="s">
        <v>4250</v>
      </c>
      <c r="C490" s="233" t="s">
        <v>7123</v>
      </c>
      <c r="D490" s="234">
        <v>105.58823529411799</v>
      </c>
      <c r="E490" s="223" t="s">
        <v>195</v>
      </c>
      <c r="F490" s="233" t="s">
        <v>221</v>
      </c>
      <c r="G490" s="233" t="s">
        <v>4249</v>
      </c>
      <c r="H490" s="233" t="s">
        <v>4248</v>
      </c>
      <c r="I490" s="233" t="s">
        <v>7122</v>
      </c>
      <c r="J490" s="233" t="s">
        <v>180</v>
      </c>
      <c r="K490" s="233" t="s">
        <v>179</v>
      </c>
      <c r="L490" s="233" t="s">
        <v>178</v>
      </c>
      <c r="M490" s="233" t="s">
        <v>748</v>
      </c>
    </row>
    <row r="491" spans="1:13">
      <c r="A491" s="224">
        <v>490</v>
      </c>
      <c r="B491" s="233" t="s">
        <v>4094</v>
      </c>
      <c r="C491" s="233" t="s">
        <v>7121</v>
      </c>
      <c r="D491" s="234">
        <v>105.585412667946</v>
      </c>
      <c r="E491" s="223" t="s">
        <v>195</v>
      </c>
      <c r="F491" s="233" t="s">
        <v>221</v>
      </c>
      <c r="G491" s="233" t="s">
        <v>336</v>
      </c>
      <c r="H491" s="233" t="s">
        <v>4092</v>
      </c>
      <c r="I491" s="233" t="s">
        <v>7120</v>
      </c>
      <c r="J491" s="233" t="s">
        <v>180</v>
      </c>
      <c r="K491" s="233" t="s">
        <v>179</v>
      </c>
      <c r="L491" s="233" t="s">
        <v>178</v>
      </c>
      <c r="M491" s="233" t="s">
        <v>529</v>
      </c>
    </row>
    <row r="492" spans="1:13">
      <c r="A492" s="224">
        <v>491</v>
      </c>
      <c r="B492" s="233" t="s">
        <v>5688</v>
      </c>
      <c r="C492" s="233" t="s">
        <v>1091</v>
      </c>
      <c r="D492" s="234">
        <v>105.561224489796</v>
      </c>
      <c r="E492" s="223" t="s">
        <v>195</v>
      </c>
      <c r="F492" s="233" t="s">
        <v>221</v>
      </c>
      <c r="G492" s="233" t="s">
        <v>3069</v>
      </c>
      <c r="H492" s="233" t="s">
        <v>5687</v>
      </c>
      <c r="I492" s="233" t="s">
        <v>7119</v>
      </c>
      <c r="J492" s="233" t="s">
        <v>180</v>
      </c>
      <c r="K492" s="233" t="s">
        <v>179</v>
      </c>
      <c r="L492" s="233" t="s">
        <v>178</v>
      </c>
      <c r="M492" s="233" t="s">
        <v>748</v>
      </c>
    </row>
    <row r="493" spans="1:13">
      <c r="A493" s="224">
        <v>492</v>
      </c>
      <c r="B493" s="233" t="s">
        <v>2816</v>
      </c>
      <c r="C493" s="233" t="s">
        <v>7118</v>
      </c>
      <c r="D493" s="234">
        <v>105.555555555556</v>
      </c>
      <c r="E493" s="223" t="s">
        <v>195</v>
      </c>
      <c r="F493" s="233" t="s">
        <v>221</v>
      </c>
      <c r="G493" s="233" t="s">
        <v>1017</v>
      </c>
      <c r="H493" s="233" t="s">
        <v>5588</v>
      </c>
      <c r="I493" s="233" t="s">
        <v>7117</v>
      </c>
      <c r="J493" s="233" t="s">
        <v>180</v>
      </c>
      <c r="K493" s="233" t="s">
        <v>179</v>
      </c>
      <c r="L493" s="233" t="s">
        <v>178</v>
      </c>
      <c r="M493" s="233" t="s">
        <v>748</v>
      </c>
    </row>
    <row r="494" spans="1:13">
      <c r="A494" s="224">
        <v>493</v>
      </c>
      <c r="B494" s="233" t="s">
        <v>7011</v>
      </c>
      <c r="C494" s="233" t="s">
        <v>7116</v>
      </c>
      <c r="D494" s="234">
        <v>105.549597855228</v>
      </c>
      <c r="E494" s="223" t="s">
        <v>195</v>
      </c>
      <c r="F494" s="233" t="s">
        <v>221</v>
      </c>
      <c r="G494" s="233" t="s">
        <v>183</v>
      </c>
      <c r="H494" s="233" t="s">
        <v>7010</v>
      </c>
      <c r="I494" s="233" t="s">
        <v>7115</v>
      </c>
      <c r="J494" s="233" t="s">
        <v>180</v>
      </c>
      <c r="K494" s="233" t="s">
        <v>179</v>
      </c>
      <c r="L494" s="233" t="s">
        <v>178</v>
      </c>
      <c r="M494" s="233" t="s">
        <v>529</v>
      </c>
    </row>
    <row r="495" spans="1:13">
      <c r="A495" s="224">
        <v>494</v>
      </c>
      <c r="B495" s="233" t="s">
        <v>3712</v>
      </c>
      <c r="C495" s="233" t="s">
        <v>7114</v>
      </c>
      <c r="D495" s="234">
        <v>105.547445255474</v>
      </c>
      <c r="E495" s="223" t="s">
        <v>195</v>
      </c>
      <c r="F495" s="233" t="s">
        <v>221</v>
      </c>
      <c r="G495" s="233" t="s">
        <v>572</v>
      </c>
      <c r="H495" s="233" t="s">
        <v>3710</v>
      </c>
      <c r="I495" s="233" t="s">
        <v>7113</v>
      </c>
      <c r="J495" s="233" t="s">
        <v>180</v>
      </c>
      <c r="K495" s="233" t="s">
        <v>179</v>
      </c>
      <c r="L495" s="233" t="s">
        <v>178</v>
      </c>
      <c r="M495" s="233" t="s">
        <v>748</v>
      </c>
    </row>
    <row r="496" spans="1:13">
      <c r="A496" s="224">
        <v>495</v>
      </c>
      <c r="B496" s="233" t="s">
        <v>4435</v>
      </c>
      <c r="C496" s="233" t="s">
        <v>7112</v>
      </c>
      <c r="D496" s="234">
        <v>105.54347826087</v>
      </c>
      <c r="E496" s="223" t="s">
        <v>195</v>
      </c>
      <c r="F496" s="233" t="s">
        <v>221</v>
      </c>
      <c r="G496" s="233" t="s">
        <v>1229</v>
      </c>
      <c r="H496" s="233" t="s">
        <v>4433</v>
      </c>
      <c r="I496" s="233" t="s">
        <v>7111</v>
      </c>
      <c r="J496" s="233" t="s">
        <v>180</v>
      </c>
      <c r="K496" s="233" t="s">
        <v>179</v>
      </c>
      <c r="L496" s="233" t="s">
        <v>178</v>
      </c>
      <c r="M496" s="233" t="s">
        <v>1910</v>
      </c>
    </row>
    <row r="497" spans="1:13">
      <c r="A497" s="224">
        <v>496</v>
      </c>
      <c r="B497" s="233" t="s">
        <v>6324</v>
      </c>
      <c r="C497" s="233" t="s">
        <v>7110</v>
      </c>
      <c r="D497" s="234">
        <v>105.53524804177501</v>
      </c>
      <c r="E497" s="223" t="s">
        <v>195</v>
      </c>
      <c r="F497" s="233" t="s">
        <v>221</v>
      </c>
      <c r="G497" s="233" t="s">
        <v>2332</v>
      </c>
      <c r="H497" s="233" t="s">
        <v>6322</v>
      </c>
      <c r="I497" s="233" t="s">
        <v>7109</v>
      </c>
      <c r="J497" s="233" t="s">
        <v>180</v>
      </c>
      <c r="K497" s="233" t="s">
        <v>192</v>
      </c>
      <c r="L497" s="233" t="s">
        <v>178</v>
      </c>
      <c r="M497" s="233" t="s">
        <v>1022</v>
      </c>
    </row>
    <row r="498" spans="1:13">
      <c r="A498" s="224">
        <v>497</v>
      </c>
      <c r="B498" s="233" t="s">
        <v>5961</v>
      </c>
      <c r="C498" s="233" t="s">
        <v>7108</v>
      </c>
      <c r="D498" s="234">
        <v>105.528846153846</v>
      </c>
      <c r="E498" s="223" t="s">
        <v>195</v>
      </c>
      <c r="F498" s="233" t="s">
        <v>221</v>
      </c>
      <c r="G498" s="233" t="s">
        <v>888</v>
      </c>
      <c r="H498" s="233" t="s">
        <v>5959</v>
      </c>
      <c r="I498" s="233" t="s">
        <v>7107</v>
      </c>
      <c r="J498" s="233" t="s">
        <v>180</v>
      </c>
      <c r="K498" s="233" t="s">
        <v>179</v>
      </c>
      <c r="L498" s="233" t="s">
        <v>178</v>
      </c>
      <c r="M498" s="233" t="s">
        <v>748</v>
      </c>
    </row>
    <row r="499" spans="1:13">
      <c r="A499" s="224">
        <v>498</v>
      </c>
      <c r="B499" s="233" t="s">
        <v>2607</v>
      </c>
      <c r="C499" s="233" t="s">
        <v>7106</v>
      </c>
      <c r="D499" s="234">
        <v>105.525291828794</v>
      </c>
      <c r="E499" s="223" t="s">
        <v>195</v>
      </c>
      <c r="F499" s="233" t="s">
        <v>221</v>
      </c>
      <c r="G499" s="233" t="s">
        <v>2146</v>
      </c>
      <c r="H499" s="233" t="s">
        <v>2605</v>
      </c>
      <c r="I499" s="233" t="s">
        <v>7105</v>
      </c>
      <c r="J499" s="233" t="s">
        <v>180</v>
      </c>
      <c r="K499" s="233" t="s">
        <v>179</v>
      </c>
      <c r="L499" s="233" t="s">
        <v>178</v>
      </c>
      <c r="M499" s="233" t="s">
        <v>2335</v>
      </c>
    </row>
    <row r="500" spans="1:13">
      <c r="A500" s="224">
        <v>499</v>
      </c>
      <c r="B500" s="233" t="s">
        <v>5994</v>
      </c>
      <c r="C500" s="233" t="s">
        <v>7104</v>
      </c>
      <c r="D500" s="234">
        <v>105.518987341772</v>
      </c>
      <c r="E500" s="223" t="s">
        <v>195</v>
      </c>
      <c r="F500" s="233" t="s">
        <v>221</v>
      </c>
      <c r="G500" s="233" t="s">
        <v>2713</v>
      </c>
      <c r="H500" s="233" t="s">
        <v>5992</v>
      </c>
      <c r="I500" s="233" t="s">
        <v>7103</v>
      </c>
      <c r="J500" s="233" t="s">
        <v>180</v>
      </c>
      <c r="K500" s="233" t="s">
        <v>179</v>
      </c>
      <c r="L500" s="233" t="s">
        <v>178</v>
      </c>
      <c r="M500" s="233" t="s">
        <v>341</v>
      </c>
    </row>
    <row r="501" spans="1:13">
      <c r="A501" s="224">
        <v>500</v>
      </c>
      <c r="B501" s="233" t="s">
        <v>6798</v>
      </c>
      <c r="C501" s="233" t="s">
        <v>7102</v>
      </c>
      <c r="D501" s="236">
        <v>105.5128205128205</v>
      </c>
      <c r="E501" s="233" t="s">
        <v>185</v>
      </c>
      <c r="F501" s="233" t="s">
        <v>184</v>
      </c>
      <c r="G501" s="233" t="s">
        <v>888</v>
      </c>
      <c r="H501" s="233" t="s">
        <v>6796</v>
      </c>
      <c r="I501" s="233" t="s">
        <v>7101</v>
      </c>
      <c r="J501" s="233" t="s">
        <v>180</v>
      </c>
      <c r="K501" s="233" t="s">
        <v>179</v>
      </c>
      <c r="L501" s="233" t="s">
        <v>178</v>
      </c>
      <c r="M501" s="233" t="s">
        <v>188</v>
      </c>
    </row>
    <row r="502" spans="1:13">
      <c r="A502" s="224">
        <v>501</v>
      </c>
      <c r="B502" s="233" t="s">
        <v>6377</v>
      </c>
      <c r="C502" s="233" t="s">
        <v>7100</v>
      </c>
      <c r="D502" s="234">
        <v>105.508571428571</v>
      </c>
      <c r="E502" s="223" t="s">
        <v>195</v>
      </c>
      <c r="F502" s="233" t="s">
        <v>221</v>
      </c>
      <c r="G502" s="233" t="s">
        <v>1017</v>
      </c>
      <c r="H502" s="233" t="s">
        <v>6375</v>
      </c>
      <c r="I502" s="233" t="s">
        <v>7099</v>
      </c>
      <c r="J502" s="233" t="s">
        <v>180</v>
      </c>
      <c r="K502" s="233" t="s">
        <v>202</v>
      </c>
      <c r="L502" s="233" t="s">
        <v>178</v>
      </c>
      <c r="M502" s="233" t="s">
        <v>201</v>
      </c>
    </row>
    <row r="503" spans="1:13">
      <c r="A503" s="224">
        <v>502</v>
      </c>
      <c r="B503" s="233" t="s">
        <v>7020</v>
      </c>
      <c r="C503" s="233" t="s">
        <v>7098</v>
      </c>
      <c r="D503" s="234">
        <v>105.50835969272499</v>
      </c>
      <c r="E503" s="223" t="s">
        <v>195</v>
      </c>
      <c r="F503" s="233" t="s">
        <v>221</v>
      </c>
      <c r="G503" s="233" t="s">
        <v>3342</v>
      </c>
      <c r="H503" s="233" t="s">
        <v>7018</v>
      </c>
      <c r="I503" s="233" t="s">
        <v>7097</v>
      </c>
      <c r="J503" s="233" t="s">
        <v>180</v>
      </c>
      <c r="K503" s="233" t="s">
        <v>1029</v>
      </c>
      <c r="L503" s="233" t="s">
        <v>178</v>
      </c>
      <c r="M503" s="233" t="s">
        <v>191</v>
      </c>
    </row>
    <row r="504" spans="1:13">
      <c r="A504" s="224">
        <v>503</v>
      </c>
      <c r="B504" s="233" t="s">
        <v>4635</v>
      </c>
      <c r="C504" s="233" t="s">
        <v>7096</v>
      </c>
      <c r="D504" s="234">
        <v>105.507745266781</v>
      </c>
      <c r="E504" s="223" t="s">
        <v>195</v>
      </c>
      <c r="F504" s="233" t="s">
        <v>221</v>
      </c>
      <c r="G504" s="233" t="s">
        <v>3069</v>
      </c>
      <c r="H504" s="233" t="s">
        <v>5754</v>
      </c>
      <c r="I504" s="233" t="s">
        <v>7095</v>
      </c>
      <c r="J504" s="233" t="s">
        <v>180</v>
      </c>
      <c r="K504" s="233" t="s">
        <v>179</v>
      </c>
      <c r="L504" s="233" t="s">
        <v>178</v>
      </c>
      <c r="M504" s="233" t="s">
        <v>377</v>
      </c>
    </row>
    <row r="505" spans="1:13">
      <c r="A505" s="224">
        <v>504</v>
      </c>
      <c r="B505" s="233" t="s">
        <v>2327</v>
      </c>
      <c r="C505" s="233" t="s">
        <v>7094</v>
      </c>
      <c r="D505" s="234">
        <v>105.491259795057</v>
      </c>
      <c r="E505" s="223" t="s">
        <v>195</v>
      </c>
      <c r="F505" s="233" t="s">
        <v>221</v>
      </c>
      <c r="G505" s="233" t="s">
        <v>1017</v>
      </c>
      <c r="H505" s="233" t="s">
        <v>6031</v>
      </c>
      <c r="I505" s="233" t="s">
        <v>7093</v>
      </c>
      <c r="J505" s="233" t="s">
        <v>180</v>
      </c>
      <c r="K505" s="233" t="s">
        <v>192</v>
      </c>
      <c r="L505" s="233" t="s">
        <v>178</v>
      </c>
      <c r="M505" s="233" t="s">
        <v>191</v>
      </c>
    </row>
    <row r="506" spans="1:13">
      <c r="A506" s="224">
        <v>505</v>
      </c>
      <c r="B506" s="233" t="s">
        <v>5334</v>
      </c>
      <c r="C506" s="233" t="s">
        <v>7092</v>
      </c>
      <c r="D506" s="234">
        <v>105.490196078431</v>
      </c>
      <c r="E506" s="223" t="s">
        <v>195</v>
      </c>
      <c r="F506" s="233" t="s">
        <v>221</v>
      </c>
      <c r="G506" s="233" t="s">
        <v>3919</v>
      </c>
      <c r="H506" s="233" t="s">
        <v>5332</v>
      </c>
      <c r="I506" s="233" t="s">
        <v>7091</v>
      </c>
      <c r="J506" s="233" t="s">
        <v>180</v>
      </c>
      <c r="K506" s="233" t="s">
        <v>202</v>
      </c>
      <c r="L506" s="233" t="s">
        <v>178</v>
      </c>
      <c r="M506" s="233" t="s">
        <v>201</v>
      </c>
    </row>
    <row r="507" spans="1:13">
      <c r="A507" s="224">
        <v>506</v>
      </c>
      <c r="B507" s="233" t="s">
        <v>2706</v>
      </c>
      <c r="C507" s="233" t="s">
        <v>7090</v>
      </c>
      <c r="D507" s="234">
        <v>105.484848484848</v>
      </c>
      <c r="E507" s="223" t="s">
        <v>195</v>
      </c>
      <c r="F507" s="233" t="s">
        <v>221</v>
      </c>
      <c r="G507" s="233" t="s">
        <v>336</v>
      </c>
      <c r="H507" s="233" t="s">
        <v>2704</v>
      </c>
      <c r="I507" s="233" t="s">
        <v>7089</v>
      </c>
      <c r="J507" s="233" t="s">
        <v>180</v>
      </c>
      <c r="K507" s="233" t="s">
        <v>179</v>
      </c>
      <c r="L507" s="233" t="s">
        <v>178</v>
      </c>
      <c r="M507" s="233" t="s">
        <v>341</v>
      </c>
    </row>
    <row r="508" spans="1:13">
      <c r="A508" s="224">
        <v>507</v>
      </c>
      <c r="B508" s="233" t="s">
        <v>3756</v>
      </c>
      <c r="C508" s="233" t="s">
        <v>7088</v>
      </c>
      <c r="D508" s="234">
        <v>105.47730829421</v>
      </c>
      <c r="E508" s="223" t="s">
        <v>195</v>
      </c>
      <c r="F508" s="233" t="s">
        <v>221</v>
      </c>
      <c r="G508" s="233" t="s">
        <v>336</v>
      </c>
      <c r="H508" s="233" t="s">
        <v>3754</v>
      </c>
      <c r="I508" s="233" t="s">
        <v>7087</v>
      </c>
      <c r="J508" s="233" t="s">
        <v>180</v>
      </c>
      <c r="K508" s="233" t="s">
        <v>179</v>
      </c>
      <c r="L508" s="233" t="s">
        <v>178</v>
      </c>
      <c r="M508" s="233" t="s">
        <v>377</v>
      </c>
    </row>
    <row r="509" spans="1:13">
      <c r="A509" s="224">
        <v>508</v>
      </c>
      <c r="B509" s="233" t="s">
        <v>5050</v>
      </c>
      <c r="C509" s="233" t="s">
        <v>464</v>
      </c>
      <c r="D509" s="234">
        <v>105.460992907801</v>
      </c>
      <c r="E509" s="223" t="s">
        <v>195</v>
      </c>
      <c r="F509" s="233" t="s">
        <v>221</v>
      </c>
      <c r="G509" s="233" t="s">
        <v>1017</v>
      </c>
      <c r="H509" s="233" t="s">
        <v>5048</v>
      </c>
      <c r="I509" s="233" t="s">
        <v>7086</v>
      </c>
      <c r="J509" s="233" t="s">
        <v>180</v>
      </c>
      <c r="K509" s="233" t="s">
        <v>179</v>
      </c>
      <c r="L509" s="233" t="s">
        <v>178</v>
      </c>
      <c r="M509" s="233" t="s">
        <v>748</v>
      </c>
    </row>
    <row r="510" spans="1:13">
      <c r="A510" s="224">
        <v>509</v>
      </c>
      <c r="B510" s="233" t="s">
        <v>5389</v>
      </c>
      <c r="C510" s="233" t="s">
        <v>7085</v>
      </c>
      <c r="D510" s="234">
        <v>105.414448669202</v>
      </c>
      <c r="E510" s="223" t="s">
        <v>195</v>
      </c>
      <c r="F510" s="233" t="s">
        <v>221</v>
      </c>
      <c r="G510" s="233" t="s">
        <v>321</v>
      </c>
      <c r="H510" s="233" t="s">
        <v>5387</v>
      </c>
      <c r="I510" s="233" t="s">
        <v>7084</v>
      </c>
      <c r="J510" s="233" t="s">
        <v>180</v>
      </c>
      <c r="K510" s="233" t="s">
        <v>202</v>
      </c>
      <c r="L510" s="233" t="s">
        <v>178</v>
      </c>
      <c r="M510" s="233" t="s">
        <v>201</v>
      </c>
    </row>
    <row r="511" spans="1:13">
      <c r="A511" s="224">
        <v>510</v>
      </c>
      <c r="B511" s="233" t="s">
        <v>5627</v>
      </c>
      <c r="C511" s="233" t="s">
        <v>7083</v>
      </c>
      <c r="D511" s="234">
        <v>105.405701754386</v>
      </c>
      <c r="E511" s="223" t="s">
        <v>195</v>
      </c>
      <c r="F511" s="233" t="s">
        <v>221</v>
      </c>
      <c r="G511" s="233" t="s">
        <v>968</v>
      </c>
      <c r="H511" s="233" t="s">
        <v>5626</v>
      </c>
      <c r="I511" s="233" t="s">
        <v>7082</v>
      </c>
      <c r="J511" s="233" t="s">
        <v>180</v>
      </c>
      <c r="K511" s="233" t="s">
        <v>1029</v>
      </c>
      <c r="L511" s="233" t="s">
        <v>178</v>
      </c>
      <c r="M511" s="233" t="s">
        <v>191</v>
      </c>
    </row>
    <row r="512" spans="1:13">
      <c r="A512" s="224">
        <v>511</v>
      </c>
      <c r="B512" s="233" t="s">
        <v>7081</v>
      </c>
      <c r="C512" s="233" t="s">
        <v>7080</v>
      </c>
      <c r="D512" s="234">
        <v>105.402985074627</v>
      </c>
      <c r="E512" s="223" t="s">
        <v>195</v>
      </c>
      <c r="F512" s="233" t="s">
        <v>221</v>
      </c>
      <c r="G512" s="233" t="s">
        <v>3670</v>
      </c>
      <c r="H512" s="233" t="s">
        <v>7079</v>
      </c>
      <c r="I512" s="233" t="s">
        <v>7078</v>
      </c>
      <c r="J512" s="233" t="s">
        <v>180</v>
      </c>
      <c r="K512" s="233" t="s">
        <v>192</v>
      </c>
      <c r="L512" s="233" t="s">
        <v>178</v>
      </c>
      <c r="M512" s="233" t="s">
        <v>1022</v>
      </c>
    </row>
    <row r="513" spans="1:13">
      <c r="A513" s="224">
        <v>512</v>
      </c>
      <c r="B513" s="233" t="s">
        <v>5399</v>
      </c>
      <c r="C513" s="233" t="s">
        <v>7077</v>
      </c>
      <c r="D513" s="234">
        <v>105.397350993378</v>
      </c>
      <c r="E513" s="223" t="s">
        <v>195</v>
      </c>
      <c r="F513" s="233" t="s">
        <v>221</v>
      </c>
      <c r="G513" s="233" t="s">
        <v>2458</v>
      </c>
      <c r="H513" s="233" t="s">
        <v>5397</v>
      </c>
      <c r="I513" s="233" t="s">
        <v>7076</v>
      </c>
      <c r="J513" s="233" t="s">
        <v>180</v>
      </c>
      <c r="K513" s="233" t="s">
        <v>202</v>
      </c>
      <c r="L513" s="233" t="s">
        <v>178</v>
      </c>
      <c r="M513" s="233" t="s">
        <v>935</v>
      </c>
    </row>
    <row r="514" spans="1:13">
      <c r="A514" s="224">
        <v>513</v>
      </c>
      <c r="B514" s="233" t="s">
        <v>3166</v>
      </c>
      <c r="C514" s="233" t="s">
        <v>7075</v>
      </c>
      <c r="D514" s="234">
        <v>105.394990366089</v>
      </c>
      <c r="E514" s="223" t="s">
        <v>195</v>
      </c>
      <c r="F514" s="233" t="s">
        <v>221</v>
      </c>
      <c r="G514" s="233" t="s">
        <v>336</v>
      </c>
      <c r="H514" s="233" t="s">
        <v>3164</v>
      </c>
      <c r="I514" s="233" t="s">
        <v>7074</v>
      </c>
      <c r="J514" s="233" t="s">
        <v>180</v>
      </c>
      <c r="K514" s="233" t="s">
        <v>179</v>
      </c>
      <c r="L514" s="233" t="s">
        <v>178</v>
      </c>
      <c r="M514" s="233" t="s">
        <v>377</v>
      </c>
    </row>
    <row r="515" spans="1:13">
      <c r="A515" s="224">
        <v>514</v>
      </c>
      <c r="B515" s="233" t="s">
        <v>4271</v>
      </c>
      <c r="C515" s="233" t="s">
        <v>7073</v>
      </c>
      <c r="D515" s="234">
        <v>105.39007092198599</v>
      </c>
      <c r="E515" s="223" t="s">
        <v>195</v>
      </c>
      <c r="F515" s="233" t="s">
        <v>221</v>
      </c>
      <c r="G515" s="233" t="s">
        <v>3833</v>
      </c>
      <c r="H515" s="233" t="s">
        <v>4269</v>
      </c>
      <c r="I515" s="233" t="s">
        <v>7072</v>
      </c>
      <c r="J515" s="233" t="s">
        <v>180</v>
      </c>
      <c r="K515" s="233" t="s">
        <v>179</v>
      </c>
      <c r="L515" s="233" t="s">
        <v>178</v>
      </c>
      <c r="M515" s="233" t="s">
        <v>748</v>
      </c>
    </row>
    <row r="516" spans="1:13">
      <c r="A516" s="224">
        <v>515</v>
      </c>
      <c r="B516" s="233" t="s">
        <v>6377</v>
      </c>
      <c r="C516" s="233" t="s">
        <v>7071</v>
      </c>
      <c r="D516" s="234">
        <v>105.386996904025</v>
      </c>
      <c r="E516" s="223" t="s">
        <v>195</v>
      </c>
      <c r="F516" s="233" t="s">
        <v>221</v>
      </c>
      <c r="G516" s="233" t="s">
        <v>1017</v>
      </c>
      <c r="H516" s="233" t="s">
        <v>6375</v>
      </c>
      <c r="I516" s="233" t="s">
        <v>7070</v>
      </c>
      <c r="J516" s="233" t="s">
        <v>180</v>
      </c>
      <c r="K516" s="233" t="s">
        <v>179</v>
      </c>
      <c r="L516" s="233" t="s">
        <v>178</v>
      </c>
      <c r="M516" s="233" t="s">
        <v>748</v>
      </c>
    </row>
    <row r="517" spans="1:13">
      <c r="A517" s="224">
        <v>516</v>
      </c>
      <c r="B517" s="233" t="s">
        <v>4991</v>
      </c>
      <c r="C517" s="233" t="s">
        <v>1698</v>
      </c>
      <c r="D517" s="234">
        <v>105.38613861386099</v>
      </c>
      <c r="E517" s="223" t="s">
        <v>195</v>
      </c>
      <c r="F517" s="233" t="s">
        <v>221</v>
      </c>
      <c r="G517" s="233" t="s">
        <v>4229</v>
      </c>
      <c r="H517" s="233" t="s">
        <v>4989</v>
      </c>
      <c r="I517" s="233" t="s">
        <v>7069</v>
      </c>
      <c r="J517" s="233" t="s">
        <v>180</v>
      </c>
      <c r="K517" s="233" t="s">
        <v>202</v>
      </c>
      <c r="L517" s="233" t="s">
        <v>178</v>
      </c>
      <c r="M517" s="233" t="s">
        <v>201</v>
      </c>
    </row>
    <row r="518" spans="1:13">
      <c r="A518" s="224">
        <v>517</v>
      </c>
      <c r="B518" s="233" t="s">
        <v>2676</v>
      </c>
      <c r="C518" s="233" t="s">
        <v>7068</v>
      </c>
      <c r="D518" s="234">
        <v>105.35294117647101</v>
      </c>
      <c r="E518" s="223" t="s">
        <v>195</v>
      </c>
      <c r="F518" s="233" t="s">
        <v>221</v>
      </c>
      <c r="G518" s="233" t="s">
        <v>1722</v>
      </c>
      <c r="H518" s="233" t="s">
        <v>2674</v>
      </c>
      <c r="I518" s="233" t="s">
        <v>7067</v>
      </c>
      <c r="J518" s="233" t="s">
        <v>180</v>
      </c>
      <c r="K518" s="233" t="s">
        <v>179</v>
      </c>
      <c r="L518" s="233" t="s">
        <v>178</v>
      </c>
      <c r="M518" s="233" t="s">
        <v>341</v>
      </c>
    </row>
    <row r="519" spans="1:13">
      <c r="A519" s="224">
        <v>518</v>
      </c>
      <c r="B519" s="233" t="s">
        <v>5466</v>
      </c>
      <c r="C519" s="233" t="s">
        <v>7066</v>
      </c>
      <c r="D519" s="234">
        <v>105.338541666667</v>
      </c>
      <c r="E519" s="223" t="s">
        <v>195</v>
      </c>
      <c r="F519" s="233" t="s">
        <v>221</v>
      </c>
      <c r="G519" s="233" t="s">
        <v>1204</v>
      </c>
      <c r="H519" s="233" t="s">
        <v>5464</v>
      </c>
      <c r="I519" s="233" t="s">
        <v>7065</v>
      </c>
      <c r="J519" s="233" t="s">
        <v>180</v>
      </c>
      <c r="K519" s="233" t="s">
        <v>179</v>
      </c>
      <c r="L519" s="233" t="s">
        <v>178</v>
      </c>
      <c r="M519" s="233" t="s">
        <v>529</v>
      </c>
    </row>
    <row r="520" spans="1:13">
      <c r="A520" s="224">
        <v>519</v>
      </c>
      <c r="B520" s="233" t="s">
        <v>5920</v>
      </c>
      <c r="C520" s="233" t="s">
        <v>7064</v>
      </c>
      <c r="D520" s="234">
        <v>105.33783783783799</v>
      </c>
      <c r="E520" s="223" t="s">
        <v>195</v>
      </c>
      <c r="F520" s="233" t="s">
        <v>221</v>
      </c>
      <c r="G520" s="233" t="s">
        <v>1304</v>
      </c>
      <c r="H520" s="233" t="s">
        <v>5918</v>
      </c>
      <c r="I520" s="233" t="s">
        <v>7063</v>
      </c>
      <c r="J520" s="233" t="s">
        <v>180</v>
      </c>
      <c r="K520" s="233" t="s">
        <v>202</v>
      </c>
      <c r="L520" s="233" t="s">
        <v>178</v>
      </c>
      <c r="M520" s="233" t="s">
        <v>201</v>
      </c>
    </row>
    <row r="521" spans="1:13">
      <c r="A521" s="224">
        <v>520</v>
      </c>
      <c r="B521" s="233" t="s">
        <v>6899</v>
      </c>
      <c r="C521" s="233" t="s">
        <v>7062</v>
      </c>
      <c r="D521" s="236">
        <v>105.32520325203249</v>
      </c>
      <c r="E521" s="233" t="s">
        <v>185</v>
      </c>
      <c r="F521" s="233" t="s">
        <v>184</v>
      </c>
      <c r="G521" s="233" t="s">
        <v>888</v>
      </c>
      <c r="H521" s="233" t="s">
        <v>6897</v>
      </c>
      <c r="I521" s="233" t="s">
        <v>7061</v>
      </c>
      <c r="J521" s="233" t="s">
        <v>180</v>
      </c>
      <c r="K521" s="233" t="s">
        <v>179</v>
      </c>
      <c r="L521" s="233" t="s">
        <v>178</v>
      </c>
      <c r="M521" s="233" t="s">
        <v>177</v>
      </c>
    </row>
    <row r="522" spans="1:13">
      <c r="A522" s="224">
        <v>521</v>
      </c>
      <c r="B522" s="233" t="s">
        <v>6899</v>
      </c>
      <c r="C522" s="233" t="s">
        <v>7060</v>
      </c>
      <c r="D522" s="234">
        <v>105.31728665207901</v>
      </c>
      <c r="E522" s="223" t="s">
        <v>195</v>
      </c>
      <c r="F522" s="233" t="s">
        <v>221</v>
      </c>
      <c r="G522" s="233" t="s">
        <v>888</v>
      </c>
      <c r="H522" s="233" t="s">
        <v>6897</v>
      </c>
      <c r="I522" s="233" t="s">
        <v>7059</v>
      </c>
      <c r="J522" s="233" t="s">
        <v>180</v>
      </c>
      <c r="K522" s="233" t="s">
        <v>179</v>
      </c>
      <c r="L522" s="233" t="s">
        <v>178</v>
      </c>
      <c r="M522" s="233" t="s">
        <v>2175</v>
      </c>
    </row>
    <row r="523" spans="1:13">
      <c r="A523" s="224">
        <v>522</v>
      </c>
      <c r="B523" s="233" t="s">
        <v>6726</v>
      </c>
      <c r="C523" s="233" t="s">
        <v>7058</v>
      </c>
      <c r="D523" s="234">
        <v>105.31034482758599</v>
      </c>
      <c r="E523" s="223" t="s">
        <v>195</v>
      </c>
      <c r="F523" s="233" t="s">
        <v>221</v>
      </c>
      <c r="G523" s="233" t="s">
        <v>3833</v>
      </c>
      <c r="H523" s="233" t="s">
        <v>6724</v>
      </c>
      <c r="I523" s="233" t="s">
        <v>7057</v>
      </c>
      <c r="J523" s="233" t="s">
        <v>180</v>
      </c>
      <c r="K523" s="233" t="s">
        <v>179</v>
      </c>
      <c r="L523" s="233" t="s">
        <v>178</v>
      </c>
      <c r="M523" s="233" t="s">
        <v>205</v>
      </c>
    </row>
    <row r="524" spans="1:13">
      <c r="A524" s="224">
        <v>523</v>
      </c>
      <c r="B524" s="233" t="s">
        <v>3192</v>
      </c>
      <c r="C524" s="233" t="s">
        <v>7056</v>
      </c>
      <c r="D524" s="234">
        <v>105.30991735537199</v>
      </c>
      <c r="E524" s="223" t="s">
        <v>195</v>
      </c>
      <c r="F524" s="233" t="s">
        <v>221</v>
      </c>
      <c r="G524" s="233" t="s">
        <v>1680</v>
      </c>
      <c r="H524" s="233" t="s">
        <v>3190</v>
      </c>
      <c r="I524" s="233" t="s">
        <v>7055</v>
      </c>
      <c r="J524" s="233" t="s">
        <v>180</v>
      </c>
      <c r="K524" s="233" t="s">
        <v>202</v>
      </c>
      <c r="L524" s="233" t="s">
        <v>178</v>
      </c>
      <c r="M524" s="233" t="s">
        <v>201</v>
      </c>
    </row>
    <row r="525" spans="1:13">
      <c r="A525" s="224">
        <v>524</v>
      </c>
      <c r="B525" s="233" t="s">
        <v>7038</v>
      </c>
      <c r="C525" s="233" t="s">
        <v>7054</v>
      </c>
      <c r="D525" s="234">
        <v>105.30643910007799</v>
      </c>
      <c r="E525" s="223" t="s">
        <v>195</v>
      </c>
      <c r="F525" s="233" t="s">
        <v>221</v>
      </c>
      <c r="G525" s="233" t="s">
        <v>336</v>
      </c>
      <c r="H525" s="233" t="s">
        <v>7036</v>
      </c>
      <c r="I525" s="233" t="s">
        <v>7053</v>
      </c>
      <c r="J525" s="233" t="s">
        <v>180</v>
      </c>
      <c r="K525" s="233" t="s">
        <v>179</v>
      </c>
      <c r="L525" s="233" t="s">
        <v>178</v>
      </c>
      <c r="M525" s="233" t="s">
        <v>3184</v>
      </c>
    </row>
    <row r="526" spans="1:13">
      <c r="A526" s="224">
        <v>525</v>
      </c>
      <c r="B526" s="233" t="s">
        <v>6552</v>
      </c>
      <c r="C526" s="233" t="s">
        <v>7052</v>
      </c>
      <c r="D526" s="234">
        <v>105.301369863014</v>
      </c>
      <c r="E526" s="223" t="s">
        <v>195</v>
      </c>
      <c r="F526" s="233" t="s">
        <v>221</v>
      </c>
      <c r="G526" s="233" t="s">
        <v>2385</v>
      </c>
      <c r="H526" s="233" t="s">
        <v>6550</v>
      </c>
      <c r="I526" s="233" t="s">
        <v>7051</v>
      </c>
      <c r="J526" s="233" t="s">
        <v>180</v>
      </c>
      <c r="K526" s="233" t="s">
        <v>202</v>
      </c>
      <c r="L526" s="233" t="s">
        <v>178</v>
      </c>
      <c r="M526" s="233" t="s">
        <v>201</v>
      </c>
    </row>
    <row r="527" spans="1:13">
      <c r="A527" s="224">
        <v>526</v>
      </c>
      <c r="B527" s="233" t="s">
        <v>4441</v>
      </c>
      <c r="C527" s="233" t="s">
        <v>6439</v>
      </c>
      <c r="D527" s="234">
        <v>105.29508196721299</v>
      </c>
      <c r="E527" s="223" t="s">
        <v>195</v>
      </c>
      <c r="F527" s="233" t="s">
        <v>221</v>
      </c>
      <c r="G527" s="233" t="s">
        <v>3833</v>
      </c>
      <c r="H527" s="233" t="s">
        <v>5020</v>
      </c>
      <c r="I527" s="233" t="s">
        <v>7050</v>
      </c>
      <c r="J527" s="233" t="s">
        <v>180</v>
      </c>
      <c r="K527" s="233" t="s">
        <v>202</v>
      </c>
      <c r="L527" s="233" t="s">
        <v>178</v>
      </c>
      <c r="M527" s="233" t="s">
        <v>201</v>
      </c>
    </row>
    <row r="528" spans="1:13">
      <c r="A528" s="224">
        <v>527</v>
      </c>
      <c r="B528" s="233" t="s">
        <v>4635</v>
      </c>
      <c r="C528" s="233" t="s">
        <v>5169</v>
      </c>
      <c r="D528" s="234">
        <v>105.29443254818</v>
      </c>
      <c r="E528" s="223" t="s">
        <v>195</v>
      </c>
      <c r="F528" s="233" t="s">
        <v>221</v>
      </c>
      <c r="G528" s="233" t="s">
        <v>3069</v>
      </c>
      <c r="H528" s="233" t="s">
        <v>5754</v>
      </c>
      <c r="I528" s="233" t="s">
        <v>7049</v>
      </c>
      <c r="J528" s="233" t="s">
        <v>180</v>
      </c>
      <c r="K528" s="233" t="s">
        <v>192</v>
      </c>
      <c r="L528" s="233" t="s">
        <v>178</v>
      </c>
      <c r="M528" s="233" t="s">
        <v>333</v>
      </c>
    </row>
    <row r="529" spans="1:13">
      <c r="A529" s="224">
        <v>528</v>
      </c>
      <c r="B529" s="233" t="s">
        <v>5737</v>
      </c>
      <c r="C529" s="233" t="s">
        <v>7048</v>
      </c>
      <c r="D529" s="234">
        <v>105.28834355828199</v>
      </c>
      <c r="E529" s="223" t="s">
        <v>195</v>
      </c>
      <c r="F529" s="233" t="s">
        <v>221</v>
      </c>
      <c r="G529" s="233" t="s">
        <v>976</v>
      </c>
      <c r="H529" s="233" t="s">
        <v>5735</v>
      </c>
      <c r="I529" s="233" t="s">
        <v>7047</v>
      </c>
      <c r="J529" s="233" t="s">
        <v>180</v>
      </c>
      <c r="K529" s="233" t="s">
        <v>202</v>
      </c>
      <c r="L529" s="233" t="s">
        <v>178</v>
      </c>
      <c r="M529" s="233" t="s">
        <v>201</v>
      </c>
    </row>
    <row r="530" spans="1:13">
      <c r="A530" s="224">
        <v>529</v>
      </c>
      <c r="B530" s="233" t="s">
        <v>5219</v>
      </c>
      <c r="C530" s="233" t="s">
        <v>7046</v>
      </c>
      <c r="D530" s="234">
        <v>105.28832630098501</v>
      </c>
      <c r="E530" s="223" t="s">
        <v>195</v>
      </c>
      <c r="F530" s="233" t="s">
        <v>221</v>
      </c>
      <c r="G530" s="233" t="s">
        <v>1247</v>
      </c>
      <c r="H530" s="233" t="s">
        <v>5217</v>
      </c>
      <c r="I530" s="233" t="s">
        <v>7045</v>
      </c>
      <c r="J530" s="233" t="s">
        <v>180</v>
      </c>
      <c r="K530" s="233" t="s">
        <v>202</v>
      </c>
      <c r="L530" s="233" t="s">
        <v>178</v>
      </c>
      <c r="M530" s="233" t="s">
        <v>324</v>
      </c>
    </row>
    <row r="531" spans="1:13">
      <c r="A531" s="224">
        <v>530</v>
      </c>
      <c r="B531" s="233" t="s">
        <v>7044</v>
      </c>
      <c r="C531" s="233" t="s">
        <v>7043</v>
      </c>
      <c r="D531" s="234">
        <v>105.287958115183</v>
      </c>
      <c r="E531" s="223" t="s">
        <v>195</v>
      </c>
      <c r="F531" s="233" t="s">
        <v>221</v>
      </c>
      <c r="G531" s="233" t="s">
        <v>1204</v>
      </c>
      <c r="H531" s="233" t="s">
        <v>7042</v>
      </c>
      <c r="I531" s="233" t="s">
        <v>7041</v>
      </c>
      <c r="J531" s="233" t="s">
        <v>180</v>
      </c>
      <c r="K531" s="233" t="s">
        <v>192</v>
      </c>
      <c r="L531" s="233" t="s">
        <v>178</v>
      </c>
      <c r="M531" s="233" t="s">
        <v>333</v>
      </c>
    </row>
    <row r="532" spans="1:13">
      <c r="A532" s="224">
        <v>531</v>
      </c>
      <c r="B532" s="233" t="s">
        <v>3471</v>
      </c>
      <c r="C532" s="233" t="s">
        <v>7040</v>
      </c>
      <c r="D532" s="234">
        <v>105.28571428571399</v>
      </c>
      <c r="E532" s="223" t="s">
        <v>195</v>
      </c>
      <c r="F532" s="233" t="s">
        <v>221</v>
      </c>
      <c r="G532" s="233" t="s">
        <v>1193</v>
      </c>
      <c r="H532" s="233" t="s">
        <v>3469</v>
      </c>
      <c r="I532" s="233" t="s">
        <v>7039</v>
      </c>
      <c r="J532" s="233" t="s">
        <v>180</v>
      </c>
      <c r="K532" s="233" t="s">
        <v>202</v>
      </c>
      <c r="L532" s="233" t="s">
        <v>178</v>
      </c>
      <c r="M532" s="233" t="s">
        <v>201</v>
      </c>
    </row>
    <row r="533" spans="1:13">
      <c r="A533" s="224">
        <v>532</v>
      </c>
      <c r="B533" s="233" t="s">
        <v>7038</v>
      </c>
      <c r="C533" s="233" t="s">
        <v>7037</v>
      </c>
      <c r="D533" s="234">
        <v>105.279969936114</v>
      </c>
      <c r="E533" s="223" t="s">
        <v>195</v>
      </c>
      <c r="F533" s="233" t="s">
        <v>221</v>
      </c>
      <c r="G533" s="233" t="s">
        <v>336</v>
      </c>
      <c r="H533" s="233" t="s">
        <v>7036</v>
      </c>
      <c r="I533" s="233" t="s">
        <v>7035</v>
      </c>
      <c r="J533" s="233" t="s">
        <v>180</v>
      </c>
      <c r="K533" s="233" t="s">
        <v>192</v>
      </c>
      <c r="L533" s="233" t="s">
        <v>178</v>
      </c>
      <c r="M533" s="233" t="s">
        <v>333</v>
      </c>
    </row>
    <row r="534" spans="1:13">
      <c r="A534" s="224">
        <v>533</v>
      </c>
      <c r="B534" s="233" t="s">
        <v>6899</v>
      </c>
      <c r="C534" s="233" t="s">
        <v>7034</v>
      </c>
      <c r="D534" s="234">
        <v>105.265225933202</v>
      </c>
      <c r="E534" s="223" t="s">
        <v>195</v>
      </c>
      <c r="F534" s="233" t="s">
        <v>221</v>
      </c>
      <c r="G534" s="233" t="s">
        <v>888</v>
      </c>
      <c r="H534" s="233" t="s">
        <v>6897</v>
      </c>
      <c r="I534" s="233" t="s">
        <v>7033</v>
      </c>
      <c r="J534" s="233" t="s">
        <v>180</v>
      </c>
      <c r="K534" s="233" t="s">
        <v>192</v>
      </c>
      <c r="L534" s="233" t="s">
        <v>178</v>
      </c>
      <c r="M534" s="233" t="s">
        <v>333</v>
      </c>
    </row>
    <row r="535" spans="1:13">
      <c r="A535" s="224">
        <v>534</v>
      </c>
      <c r="B535" s="233" t="s">
        <v>3070</v>
      </c>
      <c r="C535" s="233" t="s">
        <v>7032</v>
      </c>
      <c r="D535" s="234">
        <v>105.262321144674</v>
      </c>
      <c r="E535" s="223" t="s">
        <v>195</v>
      </c>
      <c r="F535" s="233" t="s">
        <v>221</v>
      </c>
      <c r="G535" s="233" t="s">
        <v>3069</v>
      </c>
      <c r="H535" s="233" t="s">
        <v>3068</v>
      </c>
      <c r="I535" s="233" t="s">
        <v>7031</v>
      </c>
      <c r="J535" s="233" t="s">
        <v>180</v>
      </c>
      <c r="K535" s="233" t="s">
        <v>179</v>
      </c>
      <c r="L535" s="233" t="s">
        <v>178</v>
      </c>
      <c r="M535" s="233" t="s">
        <v>377</v>
      </c>
    </row>
    <row r="536" spans="1:13">
      <c r="A536" s="224">
        <v>535</v>
      </c>
      <c r="B536" s="233" t="s">
        <v>2702</v>
      </c>
      <c r="C536" s="233" t="s">
        <v>7030</v>
      </c>
      <c r="D536" s="234">
        <v>105.254408060453</v>
      </c>
      <c r="E536" s="223" t="s">
        <v>195</v>
      </c>
      <c r="F536" s="233" t="s">
        <v>221</v>
      </c>
      <c r="G536" s="233" t="s">
        <v>2700</v>
      </c>
      <c r="H536" s="233" t="s">
        <v>2699</v>
      </c>
      <c r="I536" s="233" t="s">
        <v>7029</v>
      </c>
      <c r="J536" s="233" t="s">
        <v>180</v>
      </c>
      <c r="K536" s="233" t="s">
        <v>202</v>
      </c>
      <c r="L536" s="233" t="s">
        <v>178</v>
      </c>
      <c r="M536" s="233" t="s">
        <v>1800</v>
      </c>
    </row>
    <row r="537" spans="1:13">
      <c r="A537" s="224">
        <v>536</v>
      </c>
      <c r="B537" s="233" t="s">
        <v>5970</v>
      </c>
      <c r="C537" s="233" t="s">
        <v>7028</v>
      </c>
      <c r="D537" s="234">
        <v>105.249500998004</v>
      </c>
      <c r="E537" s="223" t="s">
        <v>195</v>
      </c>
      <c r="F537" s="233" t="s">
        <v>221</v>
      </c>
      <c r="G537" s="233" t="s">
        <v>3670</v>
      </c>
      <c r="H537" s="233" t="s">
        <v>5968</v>
      </c>
      <c r="I537" s="233" t="s">
        <v>7027</v>
      </c>
      <c r="J537" s="233" t="s">
        <v>180</v>
      </c>
      <c r="K537" s="233" t="s">
        <v>192</v>
      </c>
      <c r="L537" s="233" t="s">
        <v>178</v>
      </c>
      <c r="M537" s="233" t="s">
        <v>333</v>
      </c>
    </row>
    <row r="538" spans="1:13">
      <c r="A538" s="224">
        <v>537</v>
      </c>
      <c r="B538" s="233" t="s">
        <v>6772</v>
      </c>
      <c r="C538" s="233" t="s">
        <v>7026</v>
      </c>
      <c r="D538" s="234">
        <v>105.240310077519</v>
      </c>
      <c r="E538" s="223" t="s">
        <v>195</v>
      </c>
      <c r="F538" s="233" t="s">
        <v>221</v>
      </c>
      <c r="G538" s="233" t="s">
        <v>183</v>
      </c>
      <c r="H538" s="233" t="s">
        <v>6770</v>
      </c>
      <c r="I538" s="233" t="s">
        <v>7025</v>
      </c>
      <c r="J538" s="233" t="s">
        <v>180</v>
      </c>
      <c r="K538" s="233" t="s">
        <v>202</v>
      </c>
      <c r="L538" s="233" t="s">
        <v>178</v>
      </c>
      <c r="M538" s="233" t="s">
        <v>201</v>
      </c>
    </row>
    <row r="539" spans="1:13">
      <c r="A539" s="224">
        <v>538</v>
      </c>
      <c r="B539" s="233" t="s">
        <v>4021</v>
      </c>
      <c r="C539" s="233" t="s">
        <v>7024</v>
      </c>
      <c r="D539" s="234">
        <v>105.238095238095</v>
      </c>
      <c r="E539" s="223" t="s">
        <v>195</v>
      </c>
      <c r="F539" s="233" t="s">
        <v>221</v>
      </c>
      <c r="G539" s="233" t="s">
        <v>572</v>
      </c>
      <c r="H539" s="233" t="s">
        <v>4019</v>
      </c>
      <c r="I539" s="233" t="s">
        <v>7023</v>
      </c>
      <c r="J539" s="233" t="s">
        <v>180</v>
      </c>
      <c r="K539" s="233" t="s">
        <v>202</v>
      </c>
      <c r="L539" s="233" t="s">
        <v>178</v>
      </c>
      <c r="M539" s="233" t="s">
        <v>201</v>
      </c>
    </row>
    <row r="540" spans="1:13">
      <c r="A540" s="224">
        <v>539</v>
      </c>
      <c r="B540" s="233" t="s">
        <v>5979</v>
      </c>
      <c r="C540" s="233" t="s">
        <v>7022</v>
      </c>
      <c r="D540" s="234">
        <v>105.236051502146</v>
      </c>
      <c r="E540" s="223" t="s">
        <v>195</v>
      </c>
      <c r="F540" s="233" t="s">
        <v>221</v>
      </c>
      <c r="G540" s="233" t="s">
        <v>2266</v>
      </c>
      <c r="H540" s="233" t="s">
        <v>5977</v>
      </c>
      <c r="I540" s="233" t="s">
        <v>7021</v>
      </c>
      <c r="J540" s="233" t="s">
        <v>180</v>
      </c>
      <c r="K540" s="233" t="s">
        <v>179</v>
      </c>
      <c r="L540" s="233" t="s">
        <v>178</v>
      </c>
      <c r="M540" s="233" t="s">
        <v>748</v>
      </c>
    </row>
    <row r="541" spans="1:13">
      <c r="A541" s="224">
        <v>540</v>
      </c>
      <c r="B541" s="233" t="s">
        <v>7020</v>
      </c>
      <c r="C541" s="233" t="s">
        <v>7019</v>
      </c>
      <c r="D541" s="234">
        <v>105.229142185664</v>
      </c>
      <c r="E541" s="223" t="s">
        <v>195</v>
      </c>
      <c r="F541" s="233" t="s">
        <v>221</v>
      </c>
      <c r="G541" s="233" t="s">
        <v>3342</v>
      </c>
      <c r="H541" s="233" t="s">
        <v>7018</v>
      </c>
      <c r="I541" s="233" t="s">
        <v>7017</v>
      </c>
      <c r="J541" s="233" t="s">
        <v>180</v>
      </c>
      <c r="K541" s="233" t="s">
        <v>179</v>
      </c>
      <c r="L541" s="233" t="s">
        <v>178</v>
      </c>
      <c r="M541" s="233" t="s">
        <v>1649</v>
      </c>
    </row>
    <row r="542" spans="1:13">
      <c r="A542" s="224">
        <v>541</v>
      </c>
      <c r="B542" s="233" t="s">
        <v>7011</v>
      </c>
      <c r="C542" s="233" t="s">
        <v>7016</v>
      </c>
      <c r="D542" s="234">
        <v>105.22299306243799</v>
      </c>
      <c r="E542" s="223" t="s">
        <v>195</v>
      </c>
      <c r="F542" s="233" t="s">
        <v>221</v>
      </c>
      <c r="G542" s="233" t="s">
        <v>183</v>
      </c>
      <c r="H542" s="233" t="s">
        <v>7010</v>
      </c>
      <c r="I542" s="233" t="s">
        <v>7015</v>
      </c>
      <c r="J542" s="233" t="s">
        <v>180</v>
      </c>
      <c r="K542" s="233" t="s">
        <v>192</v>
      </c>
      <c r="L542" s="233" t="s">
        <v>178</v>
      </c>
      <c r="M542" s="233" t="s">
        <v>191</v>
      </c>
    </row>
    <row r="543" spans="1:13">
      <c r="A543" s="224">
        <v>542</v>
      </c>
      <c r="B543" s="233" t="s">
        <v>3174</v>
      </c>
      <c r="C543" s="233" t="s">
        <v>3933</v>
      </c>
      <c r="D543" s="234">
        <v>105.222222222222</v>
      </c>
      <c r="E543" s="223" t="s">
        <v>195</v>
      </c>
      <c r="F543" s="233" t="s">
        <v>221</v>
      </c>
      <c r="G543" s="233" t="s">
        <v>2160</v>
      </c>
      <c r="H543" s="233" t="s">
        <v>3172</v>
      </c>
      <c r="I543" s="233" t="s">
        <v>7014</v>
      </c>
      <c r="J543" s="233" t="s">
        <v>180</v>
      </c>
      <c r="K543" s="233" t="s">
        <v>179</v>
      </c>
      <c r="L543" s="233" t="s">
        <v>178</v>
      </c>
      <c r="M543" s="233" t="s">
        <v>748</v>
      </c>
    </row>
    <row r="544" spans="1:13">
      <c r="A544" s="224">
        <v>543</v>
      </c>
      <c r="B544" s="233" t="s">
        <v>6726</v>
      </c>
      <c r="C544" s="233" t="s">
        <v>7013</v>
      </c>
      <c r="D544" s="236">
        <v>105.2083333333333</v>
      </c>
      <c r="E544" s="233" t="s">
        <v>185</v>
      </c>
      <c r="F544" s="233" t="s">
        <v>184</v>
      </c>
      <c r="G544" s="233" t="s">
        <v>3833</v>
      </c>
      <c r="H544" s="233" t="s">
        <v>6724</v>
      </c>
      <c r="I544" s="233" t="s">
        <v>7012</v>
      </c>
      <c r="J544" s="233" t="s">
        <v>180</v>
      </c>
      <c r="K544" s="233" t="s">
        <v>179</v>
      </c>
      <c r="L544" s="233" t="s">
        <v>178</v>
      </c>
      <c r="M544" s="233" t="s">
        <v>177</v>
      </c>
    </row>
    <row r="545" spans="1:13">
      <c r="A545" s="224">
        <v>544</v>
      </c>
      <c r="B545" s="233" t="s">
        <v>7011</v>
      </c>
      <c r="C545" s="233" t="s">
        <v>6310</v>
      </c>
      <c r="D545" s="234">
        <v>105.204498977505</v>
      </c>
      <c r="E545" s="223" t="s">
        <v>195</v>
      </c>
      <c r="F545" s="233" t="s">
        <v>221</v>
      </c>
      <c r="G545" s="233" t="s">
        <v>183</v>
      </c>
      <c r="H545" s="233" t="s">
        <v>7010</v>
      </c>
      <c r="I545" s="233" t="s">
        <v>7009</v>
      </c>
      <c r="J545" s="233" t="s">
        <v>180</v>
      </c>
      <c r="K545" s="233" t="s">
        <v>179</v>
      </c>
      <c r="L545" s="233" t="s">
        <v>178</v>
      </c>
      <c r="M545" s="233" t="s">
        <v>529</v>
      </c>
    </row>
    <row r="546" spans="1:13">
      <c r="A546" s="224">
        <v>545</v>
      </c>
      <c r="B546" s="233" t="s">
        <v>2953</v>
      </c>
      <c r="C546" s="233" t="s">
        <v>7008</v>
      </c>
      <c r="D546" s="234">
        <v>105.19540229885099</v>
      </c>
      <c r="E546" s="223" t="s">
        <v>195</v>
      </c>
      <c r="F546" s="233" t="s">
        <v>221</v>
      </c>
      <c r="G546" s="233" t="s">
        <v>964</v>
      </c>
      <c r="H546" s="233" t="s">
        <v>2951</v>
      </c>
      <c r="I546" s="233" t="s">
        <v>7007</v>
      </c>
      <c r="J546" s="233" t="s">
        <v>180</v>
      </c>
      <c r="K546" s="233" t="s">
        <v>202</v>
      </c>
      <c r="L546" s="233" t="s">
        <v>178</v>
      </c>
      <c r="M546" s="233" t="s">
        <v>201</v>
      </c>
    </row>
    <row r="547" spans="1:13">
      <c r="A547" s="224">
        <v>546</v>
      </c>
      <c r="B547" s="233" t="s">
        <v>5130</v>
      </c>
      <c r="C547" s="233" t="s">
        <v>1653</v>
      </c>
      <c r="D547" s="234">
        <v>105.19230769230801</v>
      </c>
      <c r="E547" s="223" t="s">
        <v>195</v>
      </c>
      <c r="F547" s="233" t="s">
        <v>221</v>
      </c>
      <c r="G547" s="233" t="s">
        <v>2700</v>
      </c>
      <c r="H547" s="233" t="s">
        <v>5128</v>
      </c>
      <c r="I547" s="233" t="s">
        <v>7006</v>
      </c>
      <c r="J547" s="233" t="s">
        <v>180</v>
      </c>
      <c r="K547" s="233" t="s">
        <v>179</v>
      </c>
      <c r="L547" s="233" t="s">
        <v>178</v>
      </c>
      <c r="M547" s="233" t="s">
        <v>748</v>
      </c>
    </row>
    <row r="548" spans="1:13">
      <c r="A548" s="224">
        <v>547</v>
      </c>
      <c r="B548" s="233" t="s">
        <v>3354</v>
      </c>
      <c r="C548" s="233" t="s">
        <v>4116</v>
      </c>
      <c r="D548" s="234">
        <v>105.187096774194</v>
      </c>
      <c r="E548" s="223" t="s">
        <v>195</v>
      </c>
      <c r="F548" s="233" t="s">
        <v>221</v>
      </c>
      <c r="G548" s="233" t="s">
        <v>1145</v>
      </c>
      <c r="H548" s="233" t="s">
        <v>5646</v>
      </c>
      <c r="I548" s="233" t="s">
        <v>7005</v>
      </c>
      <c r="J548" s="233" t="s">
        <v>180</v>
      </c>
      <c r="K548" s="233" t="s">
        <v>202</v>
      </c>
      <c r="L548" s="233" t="s">
        <v>178</v>
      </c>
      <c r="M548" s="233" t="s">
        <v>201</v>
      </c>
    </row>
    <row r="549" spans="1:13">
      <c r="A549" s="224">
        <v>548</v>
      </c>
      <c r="B549" s="233" t="s">
        <v>3166</v>
      </c>
      <c r="C549" s="233" t="s">
        <v>7004</v>
      </c>
      <c r="D549" s="234">
        <v>105.181305398872</v>
      </c>
      <c r="E549" s="223" t="s">
        <v>195</v>
      </c>
      <c r="F549" s="233" t="s">
        <v>221</v>
      </c>
      <c r="G549" s="233" t="s">
        <v>336</v>
      </c>
      <c r="H549" s="233" t="s">
        <v>3164</v>
      </c>
      <c r="I549" s="233" t="s">
        <v>7003</v>
      </c>
      <c r="J549" s="233" t="s">
        <v>180</v>
      </c>
      <c r="K549" s="233" t="s">
        <v>192</v>
      </c>
      <c r="L549" s="233" t="s">
        <v>178</v>
      </c>
      <c r="M549" s="233" t="s">
        <v>333</v>
      </c>
    </row>
    <row r="550" spans="1:13">
      <c r="A550" s="224">
        <v>549</v>
      </c>
      <c r="B550" s="233" t="s">
        <v>2884</v>
      </c>
      <c r="C550" s="233" t="s">
        <v>4363</v>
      </c>
      <c r="D550" s="234">
        <v>105.173267326733</v>
      </c>
      <c r="E550" s="223" t="s">
        <v>195</v>
      </c>
      <c r="F550" s="233" t="s">
        <v>221</v>
      </c>
      <c r="G550" s="233" t="s">
        <v>1093</v>
      </c>
      <c r="H550" s="233" t="s">
        <v>6239</v>
      </c>
      <c r="I550" s="233" t="s">
        <v>7002</v>
      </c>
      <c r="J550" s="233" t="s">
        <v>180</v>
      </c>
      <c r="K550" s="233" t="s">
        <v>179</v>
      </c>
      <c r="L550" s="233" t="s">
        <v>178</v>
      </c>
      <c r="M550" s="233" t="s">
        <v>1313</v>
      </c>
    </row>
    <row r="551" spans="1:13">
      <c r="A551" s="224">
        <v>550</v>
      </c>
      <c r="B551" s="233" t="s">
        <v>4376</v>
      </c>
      <c r="C551" s="233" t="s">
        <v>7001</v>
      </c>
      <c r="D551" s="234">
        <v>105.163043478261</v>
      </c>
      <c r="E551" s="223" t="s">
        <v>195</v>
      </c>
      <c r="F551" s="233" t="s">
        <v>221</v>
      </c>
      <c r="G551" s="233" t="s">
        <v>183</v>
      </c>
      <c r="H551" s="233" t="s">
        <v>4374</v>
      </c>
      <c r="I551" s="233" t="s">
        <v>7000</v>
      </c>
      <c r="J551" s="233" t="s">
        <v>180</v>
      </c>
      <c r="K551" s="233" t="s">
        <v>179</v>
      </c>
      <c r="L551" s="233" t="s">
        <v>178</v>
      </c>
      <c r="M551" s="233" t="s">
        <v>377</v>
      </c>
    </row>
    <row r="552" spans="1:13">
      <c r="A552" s="224">
        <v>551</v>
      </c>
      <c r="B552" s="233" t="s">
        <v>6295</v>
      </c>
      <c r="C552" s="233" t="s">
        <v>6999</v>
      </c>
      <c r="D552" s="234">
        <v>105.15822784810101</v>
      </c>
      <c r="E552" s="223" t="s">
        <v>195</v>
      </c>
      <c r="F552" s="233" t="s">
        <v>221</v>
      </c>
      <c r="G552" s="233" t="s">
        <v>1145</v>
      </c>
      <c r="H552" s="233" t="s">
        <v>6293</v>
      </c>
      <c r="I552" s="233" t="s">
        <v>6998</v>
      </c>
      <c r="J552" s="233" t="s">
        <v>180</v>
      </c>
      <c r="K552" s="233" t="s">
        <v>179</v>
      </c>
      <c r="L552" s="233" t="s">
        <v>178</v>
      </c>
      <c r="M552" s="233" t="s">
        <v>377</v>
      </c>
    </row>
    <row r="553" spans="1:13">
      <c r="A553" s="224">
        <v>552</v>
      </c>
      <c r="B553" s="233" t="s">
        <v>4271</v>
      </c>
      <c r="C553" s="233" t="s">
        <v>6997</v>
      </c>
      <c r="D553" s="234">
        <v>105.154639175258</v>
      </c>
      <c r="E553" s="223" t="s">
        <v>195</v>
      </c>
      <c r="F553" s="233" t="s">
        <v>221</v>
      </c>
      <c r="G553" s="233" t="s">
        <v>3833</v>
      </c>
      <c r="H553" s="233" t="s">
        <v>4269</v>
      </c>
      <c r="I553" s="233" t="s">
        <v>6996</v>
      </c>
      <c r="J553" s="233" t="s">
        <v>180</v>
      </c>
      <c r="K553" s="233" t="s">
        <v>179</v>
      </c>
      <c r="L553" s="233" t="s">
        <v>178</v>
      </c>
      <c r="M553" s="233" t="s">
        <v>748</v>
      </c>
    </row>
    <row r="554" spans="1:13">
      <c r="A554" s="224">
        <v>553</v>
      </c>
      <c r="B554" s="233" t="s">
        <v>6527</v>
      </c>
      <c r="C554" s="233" t="s">
        <v>2533</v>
      </c>
      <c r="D554" s="234">
        <v>105.145348837209</v>
      </c>
      <c r="E554" s="223" t="s">
        <v>195</v>
      </c>
      <c r="F554" s="233" t="s">
        <v>221</v>
      </c>
      <c r="G554" s="233" t="s">
        <v>2723</v>
      </c>
      <c r="H554" s="233" t="s">
        <v>6525</v>
      </c>
      <c r="I554" s="233" t="s">
        <v>6995</v>
      </c>
      <c r="J554" s="233" t="s">
        <v>180</v>
      </c>
      <c r="K554" s="233" t="s">
        <v>179</v>
      </c>
      <c r="L554" s="233" t="s">
        <v>178</v>
      </c>
      <c r="M554" s="233" t="s">
        <v>377</v>
      </c>
    </row>
    <row r="555" spans="1:13">
      <c r="A555" s="224">
        <v>554</v>
      </c>
      <c r="B555" s="233" t="s">
        <v>4456</v>
      </c>
      <c r="C555" s="233" t="s">
        <v>6994</v>
      </c>
      <c r="D555" s="234">
        <v>105.133333333333</v>
      </c>
      <c r="E555" s="223" t="s">
        <v>195</v>
      </c>
      <c r="F555" s="233" t="s">
        <v>221</v>
      </c>
      <c r="G555" s="233" t="s">
        <v>336</v>
      </c>
      <c r="H555" s="233" t="s">
        <v>4454</v>
      </c>
      <c r="I555" s="233" t="s">
        <v>6993</v>
      </c>
      <c r="J555" s="233" t="s">
        <v>180</v>
      </c>
      <c r="K555" s="233" t="s">
        <v>202</v>
      </c>
      <c r="L555" s="233" t="s">
        <v>178</v>
      </c>
      <c r="M555" s="233" t="s">
        <v>201</v>
      </c>
    </row>
    <row r="556" spans="1:13">
      <c r="A556" s="224">
        <v>555</v>
      </c>
      <c r="B556" s="233" t="s">
        <v>2539</v>
      </c>
      <c r="C556" s="233" t="s">
        <v>6992</v>
      </c>
      <c r="D556" s="234">
        <v>105.13184584178499</v>
      </c>
      <c r="E556" s="223" t="s">
        <v>195</v>
      </c>
      <c r="F556" s="233" t="s">
        <v>221</v>
      </c>
      <c r="G556" s="233" t="s">
        <v>2409</v>
      </c>
      <c r="H556" s="233" t="s">
        <v>2537</v>
      </c>
      <c r="I556" s="233" t="s">
        <v>6991</v>
      </c>
      <c r="J556" s="233" t="s">
        <v>180</v>
      </c>
      <c r="K556" s="233" t="s">
        <v>179</v>
      </c>
      <c r="L556" s="233" t="s">
        <v>178</v>
      </c>
      <c r="M556" s="233" t="s">
        <v>377</v>
      </c>
    </row>
    <row r="557" spans="1:13">
      <c r="A557" s="224">
        <v>556</v>
      </c>
      <c r="B557" s="233" t="s">
        <v>3791</v>
      </c>
      <c r="C557" s="233" t="s">
        <v>6990</v>
      </c>
      <c r="D557" s="234">
        <v>105.121387283237</v>
      </c>
      <c r="E557" s="223" t="s">
        <v>195</v>
      </c>
      <c r="F557" s="233" t="s">
        <v>221</v>
      </c>
      <c r="G557" s="233" t="s">
        <v>1890</v>
      </c>
      <c r="H557" s="233" t="s">
        <v>3789</v>
      </c>
      <c r="I557" s="233" t="s">
        <v>6989</v>
      </c>
      <c r="J557" s="233" t="s">
        <v>180</v>
      </c>
      <c r="K557" s="233" t="s">
        <v>202</v>
      </c>
      <c r="L557" s="233" t="s">
        <v>178</v>
      </c>
      <c r="M557" s="233" t="s">
        <v>201</v>
      </c>
    </row>
    <row r="558" spans="1:13">
      <c r="A558" s="224">
        <v>557</v>
      </c>
      <c r="B558" s="233" t="s">
        <v>6190</v>
      </c>
      <c r="C558" s="233" t="s">
        <v>6176</v>
      </c>
      <c r="D558" s="234">
        <v>105.12104283054001</v>
      </c>
      <c r="E558" s="223" t="s">
        <v>195</v>
      </c>
      <c r="F558" s="233" t="s">
        <v>221</v>
      </c>
      <c r="G558" s="233" t="s">
        <v>2441</v>
      </c>
      <c r="H558" s="233" t="s">
        <v>6188</v>
      </c>
      <c r="I558" s="233" t="s">
        <v>6988</v>
      </c>
      <c r="J558" s="233" t="s">
        <v>180</v>
      </c>
      <c r="K558" s="233" t="s">
        <v>192</v>
      </c>
      <c r="L558" s="233" t="s">
        <v>178</v>
      </c>
      <c r="M558" s="233" t="s">
        <v>333</v>
      </c>
    </row>
    <row r="559" spans="1:13">
      <c r="A559" s="224">
        <v>558</v>
      </c>
      <c r="B559" s="233" t="s">
        <v>2489</v>
      </c>
      <c r="C559" s="233" t="s">
        <v>6987</v>
      </c>
      <c r="D559" s="234">
        <v>105.11831275720201</v>
      </c>
      <c r="E559" s="223" t="s">
        <v>195</v>
      </c>
      <c r="F559" s="233" t="s">
        <v>221</v>
      </c>
      <c r="G559" s="233" t="s">
        <v>2713</v>
      </c>
      <c r="H559" s="233" t="s">
        <v>2487</v>
      </c>
      <c r="I559" s="233" t="s">
        <v>6986</v>
      </c>
      <c r="J559" s="233" t="s">
        <v>180</v>
      </c>
      <c r="K559" s="233" t="s">
        <v>202</v>
      </c>
      <c r="L559" s="233" t="s">
        <v>178</v>
      </c>
      <c r="M559" s="233" t="s">
        <v>201</v>
      </c>
    </row>
    <row r="560" spans="1:13">
      <c r="A560" s="224">
        <v>559</v>
      </c>
      <c r="B560" s="233" t="s">
        <v>6985</v>
      </c>
      <c r="C560" s="233" t="s">
        <v>6984</v>
      </c>
      <c r="D560" s="234">
        <v>105.116015846067</v>
      </c>
      <c r="E560" s="223" t="s">
        <v>195</v>
      </c>
      <c r="F560" s="233" t="s">
        <v>221</v>
      </c>
      <c r="G560" s="233" t="s">
        <v>210</v>
      </c>
      <c r="H560" s="233" t="s">
        <v>6983</v>
      </c>
      <c r="I560" s="233" t="s">
        <v>6982</v>
      </c>
      <c r="J560" s="233" t="s">
        <v>180</v>
      </c>
      <c r="K560" s="233" t="s">
        <v>192</v>
      </c>
      <c r="L560" s="233" t="s">
        <v>178</v>
      </c>
      <c r="M560" s="233" t="s">
        <v>197</v>
      </c>
    </row>
    <row r="561" spans="1:13">
      <c r="A561" s="224">
        <v>560</v>
      </c>
      <c r="B561" s="233" t="s">
        <v>6959</v>
      </c>
      <c r="C561" s="233" t="s">
        <v>6981</v>
      </c>
      <c r="D561" s="234">
        <v>105.115606936416</v>
      </c>
      <c r="E561" s="223" t="s">
        <v>195</v>
      </c>
      <c r="F561" s="233" t="s">
        <v>221</v>
      </c>
      <c r="G561" s="233" t="s">
        <v>2874</v>
      </c>
      <c r="H561" s="233" t="s">
        <v>6957</v>
      </c>
      <c r="I561" s="233" t="s">
        <v>6980</v>
      </c>
      <c r="J561" s="233" t="s">
        <v>180</v>
      </c>
      <c r="K561" s="233" t="s">
        <v>202</v>
      </c>
      <c r="L561" s="233" t="s">
        <v>178</v>
      </c>
      <c r="M561" s="233" t="s">
        <v>324</v>
      </c>
    </row>
    <row r="562" spans="1:13">
      <c r="A562" s="224">
        <v>561</v>
      </c>
      <c r="B562" s="233" t="s">
        <v>5460</v>
      </c>
      <c r="C562" s="233" t="s">
        <v>6979</v>
      </c>
      <c r="D562" s="234">
        <v>105.115452930728</v>
      </c>
      <c r="E562" s="223" t="s">
        <v>195</v>
      </c>
      <c r="F562" s="233" t="s">
        <v>221</v>
      </c>
      <c r="G562" s="233" t="s">
        <v>1076</v>
      </c>
      <c r="H562" s="233" t="s">
        <v>5458</v>
      </c>
      <c r="I562" s="233" t="s">
        <v>6978</v>
      </c>
      <c r="J562" s="233" t="s">
        <v>180</v>
      </c>
      <c r="K562" s="233" t="s">
        <v>202</v>
      </c>
      <c r="L562" s="233" t="s">
        <v>178</v>
      </c>
      <c r="M562" s="233" t="s">
        <v>324</v>
      </c>
    </row>
    <row r="563" spans="1:13">
      <c r="A563" s="224">
        <v>562</v>
      </c>
      <c r="B563" s="233" t="s">
        <v>4598</v>
      </c>
      <c r="C563" s="233" t="s">
        <v>4326</v>
      </c>
      <c r="D563" s="234">
        <v>105.111111111111</v>
      </c>
      <c r="E563" s="223" t="s">
        <v>195</v>
      </c>
      <c r="F563" s="233" t="s">
        <v>221</v>
      </c>
      <c r="G563" s="233" t="s">
        <v>2409</v>
      </c>
      <c r="H563" s="233" t="s">
        <v>4596</v>
      </c>
      <c r="I563" s="233" t="s">
        <v>6977</v>
      </c>
      <c r="J563" s="233" t="s">
        <v>180</v>
      </c>
      <c r="K563" s="233" t="s">
        <v>179</v>
      </c>
      <c r="L563" s="233" t="s">
        <v>178</v>
      </c>
      <c r="M563" s="233" t="s">
        <v>529</v>
      </c>
    </row>
    <row r="564" spans="1:13">
      <c r="A564" s="224">
        <v>563</v>
      </c>
      <c r="B564" s="233" t="s">
        <v>2148</v>
      </c>
      <c r="C564" s="233" t="s">
        <v>6976</v>
      </c>
      <c r="D564" s="234">
        <v>105.10344827586199</v>
      </c>
      <c r="E564" s="223" t="s">
        <v>195</v>
      </c>
      <c r="F564" s="233" t="s">
        <v>221</v>
      </c>
      <c r="G564" s="233" t="s">
        <v>3069</v>
      </c>
      <c r="H564" s="233" t="s">
        <v>4926</v>
      </c>
      <c r="I564" s="233" t="s">
        <v>6975</v>
      </c>
      <c r="J564" s="233" t="s">
        <v>180</v>
      </c>
      <c r="K564" s="233" t="s">
        <v>179</v>
      </c>
      <c r="L564" s="233" t="s">
        <v>178</v>
      </c>
      <c r="M564" s="233" t="s">
        <v>1910</v>
      </c>
    </row>
    <row r="565" spans="1:13">
      <c r="A565" s="224">
        <v>564</v>
      </c>
      <c r="B565" s="233" t="s">
        <v>4445</v>
      </c>
      <c r="C565" s="233" t="s">
        <v>6974</v>
      </c>
      <c r="D565" s="234">
        <v>105.098231827112</v>
      </c>
      <c r="E565" s="223" t="s">
        <v>195</v>
      </c>
      <c r="F565" s="233" t="s">
        <v>221</v>
      </c>
      <c r="G565" s="233" t="s">
        <v>2160</v>
      </c>
      <c r="H565" s="233" t="s">
        <v>4443</v>
      </c>
      <c r="I565" s="233" t="s">
        <v>6973</v>
      </c>
      <c r="J565" s="233" t="s">
        <v>180</v>
      </c>
      <c r="K565" s="233" t="s">
        <v>202</v>
      </c>
      <c r="L565" s="233" t="s">
        <v>178</v>
      </c>
      <c r="M565" s="233" t="s">
        <v>201</v>
      </c>
    </row>
    <row r="566" spans="1:13">
      <c r="A566" s="224">
        <v>565</v>
      </c>
      <c r="B566" s="233" t="s">
        <v>6972</v>
      </c>
      <c r="C566" s="233" t="s">
        <v>6971</v>
      </c>
      <c r="D566" s="234">
        <v>105.090702947846</v>
      </c>
      <c r="E566" s="223" t="s">
        <v>195</v>
      </c>
      <c r="F566" s="233" t="s">
        <v>221</v>
      </c>
      <c r="G566" s="233" t="s">
        <v>2723</v>
      </c>
      <c r="H566" s="233" t="s">
        <v>6970</v>
      </c>
      <c r="I566" s="233" t="s">
        <v>6969</v>
      </c>
      <c r="J566" s="233" t="s">
        <v>180</v>
      </c>
      <c r="K566" s="233" t="s">
        <v>192</v>
      </c>
      <c r="L566" s="233" t="s">
        <v>178</v>
      </c>
      <c r="M566" s="233" t="s">
        <v>333</v>
      </c>
    </row>
    <row r="567" spans="1:13">
      <c r="A567" s="224">
        <v>566</v>
      </c>
      <c r="B567" s="233" t="s">
        <v>6316</v>
      </c>
      <c r="C567" s="233" t="s">
        <v>6968</v>
      </c>
      <c r="D567" s="234">
        <v>105.08827523766401</v>
      </c>
      <c r="E567" s="223" t="s">
        <v>195</v>
      </c>
      <c r="F567" s="233" t="s">
        <v>221</v>
      </c>
      <c r="G567" s="233" t="s">
        <v>2409</v>
      </c>
      <c r="H567" s="233" t="s">
        <v>6314</v>
      </c>
      <c r="I567" s="233" t="s">
        <v>6967</v>
      </c>
      <c r="J567" s="233" t="s">
        <v>180</v>
      </c>
      <c r="K567" s="233" t="s">
        <v>202</v>
      </c>
      <c r="L567" s="233" t="s">
        <v>178</v>
      </c>
      <c r="M567" s="233" t="s">
        <v>201</v>
      </c>
    </row>
    <row r="568" spans="1:13">
      <c r="A568" s="224">
        <v>567</v>
      </c>
      <c r="B568" s="233" t="s">
        <v>6407</v>
      </c>
      <c r="C568" s="233" t="s">
        <v>6966</v>
      </c>
      <c r="D568" s="234">
        <v>105.086306098964</v>
      </c>
      <c r="E568" s="223" t="s">
        <v>195</v>
      </c>
      <c r="F568" s="233" t="s">
        <v>221</v>
      </c>
      <c r="G568" s="233" t="s">
        <v>2266</v>
      </c>
      <c r="H568" s="233" t="s">
        <v>6405</v>
      </c>
      <c r="I568" s="233" t="s">
        <v>6965</v>
      </c>
      <c r="J568" s="233" t="s">
        <v>180</v>
      </c>
      <c r="K568" s="233" t="s">
        <v>1029</v>
      </c>
      <c r="L568" s="233" t="s">
        <v>178</v>
      </c>
      <c r="M568" s="233" t="s">
        <v>333</v>
      </c>
    </row>
    <row r="569" spans="1:13">
      <c r="A569" s="224">
        <v>568</v>
      </c>
      <c r="B569" s="233" t="s">
        <v>3651</v>
      </c>
      <c r="C569" s="233" t="s">
        <v>6659</v>
      </c>
      <c r="D569" s="234">
        <v>105.085574572127</v>
      </c>
      <c r="E569" s="223" t="s">
        <v>195</v>
      </c>
      <c r="F569" s="233" t="s">
        <v>221</v>
      </c>
      <c r="G569" s="233" t="s">
        <v>968</v>
      </c>
      <c r="H569" s="233" t="s">
        <v>5037</v>
      </c>
      <c r="I569" s="233" t="s">
        <v>6964</v>
      </c>
      <c r="J569" s="233" t="s">
        <v>180</v>
      </c>
      <c r="K569" s="233" t="s">
        <v>202</v>
      </c>
      <c r="L569" s="233" t="s">
        <v>178</v>
      </c>
      <c r="M569" s="233" t="s">
        <v>201</v>
      </c>
    </row>
    <row r="570" spans="1:13">
      <c r="A570" s="224">
        <v>569</v>
      </c>
      <c r="B570" s="233" t="s">
        <v>4271</v>
      </c>
      <c r="C570" s="233" t="s">
        <v>6963</v>
      </c>
      <c r="D570" s="234">
        <v>105.08547008547001</v>
      </c>
      <c r="E570" s="223" t="s">
        <v>195</v>
      </c>
      <c r="F570" s="233" t="s">
        <v>221</v>
      </c>
      <c r="G570" s="233" t="s">
        <v>3833</v>
      </c>
      <c r="H570" s="233" t="s">
        <v>4269</v>
      </c>
      <c r="I570" s="233" t="s">
        <v>6962</v>
      </c>
      <c r="J570" s="233" t="s">
        <v>180</v>
      </c>
      <c r="K570" s="233" t="s">
        <v>179</v>
      </c>
      <c r="L570" s="233" t="s">
        <v>178</v>
      </c>
      <c r="M570" s="233" t="s">
        <v>748</v>
      </c>
    </row>
    <row r="571" spans="1:13">
      <c r="A571" s="224">
        <v>570</v>
      </c>
      <c r="B571" s="233" t="s">
        <v>4771</v>
      </c>
      <c r="C571" s="233" t="s">
        <v>6961</v>
      </c>
      <c r="D571" s="236">
        <v>105.0833333333333</v>
      </c>
      <c r="E571" s="233" t="s">
        <v>185</v>
      </c>
      <c r="F571" s="233" t="s">
        <v>184</v>
      </c>
      <c r="G571" s="233" t="s">
        <v>3342</v>
      </c>
      <c r="H571" s="233" t="s">
        <v>4769</v>
      </c>
      <c r="I571" s="233" t="s">
        <v>6960</v>
      </c>
      <c r="J571" s="233" t="s">
        <v>180</v>
      </c>
      <c r="K571" s="233" t="s">
        <v>179</v>
      </c>
      <c r="L571" s="233" t="s">
        <v>178</v>
      </c>
      <c r="M571" s="233" t="s">
        <v>177</v>
      </c>
    </row>
    <row r="572" spans="1:13">
      <c r="A572" s="224">
        <v>571</v>
      </c>
      <c r="B572" s="233" t="s">
        <v>6959</v>
      </c>
      <c r="C572" s="233" t="s">
        <v>6958</v>
      </c>
      <c r="D572" s="234">
        <v>105.081240768095</v>
      </c>
      <c r="E572" s="223" t="s">
        <v>195</v>
      </c>
      <c r="F572" s="233" t="s">
        <v>221</v>
      </c>
      <c r="G572" s="233" t="s">
        <v>2874</v>
      </c>
      <c r="H572" s="233" t="s">
        <v>6957</v>
      </c>
      <c r="I572" s="233" t="s">
        <v>6956</v>
      </c>
      <c r="J572" s="233" t="s">
        <v>180</v>
      </c>
      <c r="K572" s="233" t="s">
        <v>179</v>
      </c>
      <c r="L572" s="233" t="s">
        <v>178</v>
      </c>
      <c r="M572" s="233" t="s">
        <v>529</v>
      </c>
    </row>
    <row r="573" spans="1:13">
      <c r="A573" s="224">
        <v>572</v>
      </c>
      <c r="B573" s="233" t="s">
        <v>2489</v>
      </c>
      <c r="C573" s="233" t="s">
        <v>6955</v>
      </c>
      <c r="D573" s="234">
        <v>105.07887817703801</v>
      </c>
      <c r="E573" s="223" t="s">
        <v>195</v>
      </c>
      <c r="F573" s="233" t="s">
        <v>221</v>
      </c>
      <c r="G573" s="233" t="s">
        <v>2713</v>
      </c>
      <c r="H573" s="233" t="s">
        <v>2487</v>
      </c>
      <c r="I573" s="233" t="s">
        <v>6954</v>
      </c>
      <c r="J573" s="233" t="s">
        <v>180</v>
      </c>
      <c r="K573" s="233" t="s">
        <v>192</v>
      </c>
      <c r="L573" s="233" t="s">
        <v>178</v>
      </c>
      <c r="M573" s="233" t="s">
        <v>333</v>
      </c>
    </row>
    <row r="574" spans="1:13">
      <c r="A574" s="224">
        <v>573</v>
      </c>
      <c r="B574" s="233" t="s">
        <v>3716</v>
      </c>
      <c r="C574" s="233" t="s">
        <v>6953</v>
      </c>
      <c r="D574" s="234">
        <v>105.07364975450101</v>
      </c>
      <c r="E574" s="223" t="s">
        <v>195</v>
      </c>
      <c r="F574" s="233" t="s">
        <v>221</v>
      </c>
      <c r="G574" s="233" t="s">
        <v>1170</v>
      </c>
      <c r="H574" s="233" t="s">
        <v>3714</v>
      </c>
      <c r="I574" s="233" t="s">
        <v>6952</v>
      </c>
      <c r="J574" s="233" t="s">
        <v>180</v>
      </c>
      <c r="K574" s="233" t="s">
        <v>179</v>
      </c>
      <c r="L574" s="233" t="s">
        <v>178</v>
      </c>
      <c r="M574" s="233" t="s">
        <v>529</v>
      </c>
    </row>
    <row r="575" spans="1:13">
      <c r="A575" s="224">
        <v>574</v>
      </c>
      <c r="B575" s="233" t="s">
        <v>6316</v>
      </c>
      <c r="C575" s="233" t="s">
        <v>6951</v>
      </c>
      <c r="D575" s="234">
        <v>105.065710872162</v>
      </c>
      <c r="E575" s="223" t="s">
        <v>195</v>
      </c>
      <c r="F575" s="233" t="s">
        <v>221</v>
      </c>
      <c r="G575" s="233" t="s">
        <v>2409</v>
      </c>
      <c r="H575" s="233" t="s">
        <v>6314</v>
      </c>
      <c r="I575" s="233" t="s">
        <v>6950</v>
      </c>
      <c r="J575" s="233" t="s">
        <v>180</v>
      </c>
      <c r="K575" s="233" t="s">
        <v>179</v>
      </c>
      <c r="L575" s="233" t="s">
        <v>178</v>
      </c>
      <c r="M575" s="233" t="s">
        <v>529</v>
      </c>
    </row>
    <row r="576" spans="1:13">
      <c r="A576" s="224">
        <v>575</v>
      </c>
      <c r="B576" s="233" t="s">
        <v>6324</v>
      </c>
      <c r="C576" s="233" t="s">
        <v>6949</v>
      </c>
      <c r="D576" s="234">
        <v>105.05952380952399</v>
      </c>
      <c r="E576" s="223" t="s">
        <v>195</v>
      </c>
      <c r="F576" s="233" t="s">
        <v>221</v>
      </c>
      <c r="G576" s="233" t="s">
        <v>2332</v>
      </c>
      <c r="H576" s="233" t="s">
        <v>6322</v>
      </c>
      <c r="I576" s="233" t="s">
        <v>6948</v>
      </c>
      <c r="J576" s="233" t="s">
        <v>180</v>
      </c>
      <c r="K576" s="233" t="s">
        <v>179</v>
      </c>
      <c r="L576" s="233" t="s">
        <v>178</v>
      </c>
      <c r="M576" s="233" t="s">
        <v>748</v>
      </c>
    </row>
    <row r="577" spans="1:13">
      <c r="A577" s="224">
        <v>576</v>
      </c>
      <c r="B577" s="233" t="s">
        <v>2148</v>
      </c>
      <c r="C577" s="233" t="s">
        <v>6947</v>
      </c>
      <c r="D577" s="234">
        <v>105.054794520548</v>
      </c>
      <c r="E577" s="223" t="s">
        <v>195</v>
      </c>
      <c r="F577" s="233" t="s">
        <v>221</v>
      </c>
      <c r="G577" s="233" t="s">
        <v>3069</v>
      </c>
      <c r="H577" s="233" t="s">
        <v>4926</v>
      </c>
      <c r="I577" s="233" t="s">
        <v>6946</v>
      </c>
      <c r="J577" s="233" t="s">
        <v>180</v>
      </c>
      <c r="K577" s="233" t="s">
        <v>202</v>
      </c>
      <c r="L577" s="233" t="s">
        <v>178</v>
      </c>
      <c r="M577" s="233" t="s">
        <v>2372</v>
      </c>
    </row>
    <row r="578" spans="1:13">
      <c r="A578" s="224">
        <v>577</v>
      </c>
      <c r="B578" s="233" t="s">
        <v>4933</v>
      </c>
      <c r="C578" s="233" t="s">
        <v>6945</v>
      </c>
      <c r="D578" s="234">
        <v>105.050732807215</v>
      </c>
      <c r="E578" s="223" t="s">
        <v>195</v>
      </c>
      <c r="F578" s="233" t="s">
        <v>221</v>
      </c>
      <c r="G578" s="233" t="s">
        <v>2713</v>
      </c>
      <c r="H578" s="233" t="s">
        <v>4931</v>
      </c>
      <c r="I578" s="233" t="s">
        <v>6944</v>
      </c>
      <c r="J578" s="233" t="s">
        <v>180</v>
      </c>
      <c r="K578" s="233" t="s">
        <v>192</v>
      </c>
      <c r="L578" s="233" t="s">
        <v>178</v>
      </c>
      <c r="M578" s="233" t="s">
        <v>333</v>
      </c>
    </row>
    <row r="579" spans="1:13">
      <c r="A579" s="224">
        <v>578</v>
      </c>
      <c r="B579" s="233" t="s">
        <v>2327</v>
      </c>
      <c r="C579" s="233" t="s">
        <v>6943</v>
      </c>
      <c r="D579" s="234">
        <v>105.041666666667</v>
      </c>
      <c r="E579" s="223" t="s">
        <v>195</v>
      </c>
      <c r="F579" s="233" t="s">
        <v>221</v>
      </c>
      <c r="G579" s="233" t="s">
        <v>3833</v>
      </c>
      <c r="H579" s="233" t="s">
        <v>4135</v>
      </c>
      <c r="I579" s="233" t="s">
        <v>6942</v>
      </c>
      <c r="J579" s="233" t="s">
        <v>180</v>
      </c>
      <c r="K579" s="233" t="s">
        <v>202</v>
      </c>
      <c r="L579" s="233" t="s">
        <v>178</v>
      </c>
      <c r="M579" s="233" t="s">
        <v>201</v>
      </c>
    </row>
    <row r="580" spans="1:13">
      <c r="A580" s="224">
        <v>579</v>
      </c>
      <c r="B580" s="233" t="s">
        <v>2056</v>
      </c>
      <c r="C580" s="233" t="s">
        <v>6941</v>
      </c>
      <c r="D580" s="234">
        <v>105.039130434783</v>
      </c>
      <c r="E580" s="223" t="s">
        <v>195</v>
      </c>
      <c r="F580" s="233" t="s">
        <v>221</v>
      </c>
      <c r="G580" s="233" t="s">
        <v>183</v>
      </c>
      <c r="H580" s="233" t="s">
        <v>2054</v>
      </c>
      <c r="I580" s="233" t="s">
        <v>6940</v>
      </c>
      <c r="J580" s="233" t="s">
        <v>180</v>
      </c>
      <c r="K580" s="233" t="s">
        <v>202</v>
      </c>
      <c r="L580" s="233" t="s">
        <v>178</v>
      </c>
      <c r="M580" s="233" t="s">
        <v>201</v>
      </c>
    </row>
    <row r="581" spans="1:13">
      <c r="A581" s="224">
        <v>580</v>
      </c>
      <c r="B581" s="233" t="s">
        <v>6917</v>
      </c>
      <c r="C581" s="233" t="s">
        <v>6939</v>
      </c>
      <c r="D581" s="234">
        <v>105.036231884058</v>
      </c>
      <c r="E581" s="223" t="s">
        <v>195</v>
      </c>
      <c r="F581" s="233" t="s">
        <v>221</v>
      </c>
      <c r="G581" s="233" t="s">
        <v>964</v>
      </c>
      <c r="H581" s="233" t="s">
        <v>6915</v>
      </c>
      <c r="I581" s="233" t="s">
        <v>6938</v>
      </c>
      <c r="J581" s="233" t="s">
        <v>180</v>
      </c>
      <c r="K581" s="233" t="s">
        <v>179</v>
      </c>
      <c r="L581" s="233" t="s">
        <v>178</v>
      </c>
      <c r="M581" s="233" t="s">
        <v>748</v>
      </c>
    </row>
    <row r="582" spans="1:13">
      <c r="A582" s="224">
        <v>581</v>
      </c>
      <c r="B582" s="233" t="s">
        <v>5837</v>
      </c>
      <c r="C582" s="233" t="s">
        <v>6937</v>
      </c>
      <c r="D582" s="234">
        <v>105.015151515152</v>
      </c>
      <c r="E582" s="223" t="s">
        <v>195</v>
      </c>
      <c r="F582" s="233" t="s">
        <v>221</v>
      </c>
      <c r="G582" s="233" t="s">
        <v>2160</v>
      </c>
      <c r="H582" s="233" t="s">
        <v>5835</v>
      </c>
      <c r="I582" s="233" t="s">
        <v>6936</v>
      </c>
      <c r="J582" s="233" t="s">
        <v>180</v>
      </c>
      <c r="K582" s="233" t="s">
        <v>202</v>
      </c>
      <c r="L582" s="233" t="s">
        <v>178</v>
      </c>
      <c r="M582" s="233" t="s">
        <v>1800</v>
      </c>
    </row>
    <row r="583" spans="1:13">
      <c r="A583" s="224">
        <v>582</v>
      </c>
      <c r="B583" s="233" t="s">
        <v>3712</v>
      </c>
      <c r="C583" s="233" t="s">
        <v>6935</v>
      </c>
      <c r="D583" s="234">
        <v>105</v>
      </c>
      <c r="E583" s="223" t="s">
        <v>195</v>
      </c>
      <c r="F583" s="233" t="s">
        <v>221</v>
      </c>
      <c r="G583" s="233" t="s">
        <v>572</v>
      </c>
      <c r="H583" s="233" t="s">
        <v>3710</v>
      </c>
      <c r="I583" s="233" t="s">
        <v>6934</v>
      </c>
      <c r="J583" s="233" t="s">
        <v>180</v>
      </c>
      <c r="K583" s="233" t="s">
        <v>179</v>
      </c>
      <c r="L583" s="233" t="s">
        <v>178</v>
      </c>
      <c r="M583" s="233" t="s">
        <v>748</v>
      </c>
    </row>
    <row r="584" spans="1:13">
      <c r="A584" s="224">
        <v>582</v>
      </c>
      <c r="B584" s="233" t="s">
        <v>2489</v>
      </c>
      <c r="C584" s="233" t="s">
        <v>6933</v>
      </c>
      <c r="D584" s="234">
        <v>105</v>
      </c>
      <c r="E584" s="223" t="s">
        <v>195</v>
      </c>
      <c r="F584" s="233" t="s">
        <v>221</v>
      </c>
      <c r="G584" s="233" t="s">
        <v>336</v>
      </c>
      <c r="H584" s="233" t="s">
        <v>2487</v>
      </c>
      <c r="I584" s="233" t="s">
        <v>6932</v>
      </c>
      <c r="J584" s="233" t="s">
        <v>180</v>
      </c>
      <c r="K584" s="233" t="s">
        <v>179</v>
      </c>
      <c r="L584" s="233" t="s">
        <v>178</v>
      </c>
      <c r="M584" s="233" t="s">
        <v>377</v>
      </c>
    </row>
    <row r="585" spans="1:13">
      <c r="A585" s="224">
        <v>582</v>
      </c>
      <c r="B585" s="233" t="s">
        <v>6931</v>
      </c>
      <c r="C585" s="233" t="s">
        <v>6930</v>
      </c>
      <c r="D585" s="234">
        <v>105</v>
      </c>
      <c r="E585" s="223" t="s">
        <v>195</v>
      </c>
      <c r="F585" s="233" t="s">
        <v>221</v>
      </c>
      <c r="G585" s="233" t="s">
        <v>2204</v>
      </c>
      <c r="H585" s="233" t="s">
        <v>6929</v>
      </c>
      <c r="I585" s="233" t="s">
        <v>6928</v>
      </c>
      <c r="J585" s="233" t="s">
        <v>180</v>
      </c>
      <c r="K585" s="233" t="s">
        <v>192</v>
      </c>
      <c r="L585" s="233" t="s">
        <v>178</v>
      </c>
      <c r="M585" s="233" t="s">
        <v>333</v>
      </c>
    </row>
    <row r="586" spans="1:13">
      <c r="A586" s="224">
        <v>585</v>
      </c>
      <c r="B586" s="233" t="s">
        <v>4806</v>
      </c>
      <c r="C586" s="233" t="s">
        <v>6927</v>
      </c>
      <c r="D586" s="236">
        <v>104.99133448873479</v>
      </c>
      <c r="E586" s="233" t="s">
        <v>185</v>
      </c>
      <c r="F586" s="233" t="s">
        <v>184</v>
      </c>
      <c r="G586" s="233" t="s">
        <v>3342</v>
      </c>
      <c r="H586" s="233" t="s">
        <v>4804</v>
      </c>
      <c r="I586" s="233" t="s">
        <v>6926</v>
      </c>
      <c r="J586" s="233" t="s">
        <v>180</v>
      </c>
      <c r="K586" s="233" t="s">
        <v>179</v>
      </c>
      <c r="L586" s="233" t="s">
        <v>178</v>
      </c>
      <c r="M586" s="233" t="s">
        <v>177</v>
      </c>
    </row>
    <row r="587" spans="1:13">
      <c r="A587" s="224">
        <v>585</v>
      </c>
      <c r="B587" s="233" t="s">
        <v>4806</v>
      </c>
      <c r="C587" s="233" t="s">
        <v>6925</v>
      </c>
      <c r="D587" s="236">
        <v>104.99133448873479</v>
      </c>
      <c r="E587" s="233" t="s">
        <v>185</v>
      </c>
      <c r="F587" s="233" t="s">
        <v>184</v>
      </c>
      <c r="G587" s="233" t="s">
        <v>3342</v>
      </c>
      <c r="H587" s="233" t="s">
        <v>4804</v>
      </c>
      <c r="I587" s="233" t="s">
        <v>6924</v>
      </c>
      <c r="J587" s="233" t="s">
        <v>180</v>
      </c>
      <c r="K587" s="233" t="s">
        <v>179</v>
      </c>
      <c r="L587" s="233" t="s">
        <v>178</v>
      </c>
      <c r="M587" s="233" t="s">
        <v>188</v>
      </c>
    </row>
    <row r="588" spans="1:13">
      <c r="A588" s="224">
        <v>587</v>
      </c>
      <c r="B588" s="233" t="s">
        <v>2884</v>
      </c>
      <c r="C588" s="233" t="s">
        <v>6923</v>
      </c>
      <c r="D588" s="234">
        <v>104.958111195735</v>
      </c>
      <c r="E588" s="223" t="s">
        <v>195</v>
      </c>
      <c r="F588" s="233" t="s">
        <v>221</v>
      </c>
      <c r="G588" s="233" t="s">
        <v>1093</v>
      </c>
      <c r="H588" s="233" t="s">
        <v>6239</v>
      </c>
      <c r="I588" s="233" t="s">
        <v>6922</v>
      </c>
      <c r="J588" s="233" t="s">
        <v>180</v>
      </c>
      <c r="K588" s="233" t="s">
        <v>179</v>
      </c>
      <c r="L588" s="233" t="s">
        <v>178</v>
      </c>
      <c r="M588" s="233" t="s">
        <v>1313</v>
      </c>
    </row>
    <row r="589" spans="1:13">
      <c r="A589" s="224">
        <v>588</v>
      </c>
      <c r="B589" s="233" t="s">
        <v>3463</v>
      </c>
      <c r="C589" s="233" t="s">
        <v>6921</v>
      </c>
      <c r="D589" s="234">
        <v>104.955056179775</v>
      </c>
      <c r="E589" s="223" t="s">
        <v>195</v>
      </c>
      <c r="F589" s="233" t="s">
        <v>221</v>
      </c>
      <c r="G589" s="233" t="s">
        <v>1017</v>
      </c>
      <c r="H589" s="233" t="s">
        <v>3461</v>
      </c>
      <c r="I589" s="233" t="s">
        <v>6920</v>
      </c>
      <c r="J589" s="233" t="s">
        <v>180</v>
      </c>
      <c r="K589" s="233" t="s">
        <v>202</v>
      </c>
      <c r="L589" s="233" t="s">
        <v>178</v>
      </c>
      <c r="M589" s="233" t="s">
        <v>1800</v>
      </c>
    </row>
    <row r="590" spans="1:13">
      <c r="A590" s="224">
        <v>589</v>
      </c>
      <c r="B590" s="233" t="s">
        <v>4967</v>
      </c>
      <c r="C590" s="233" t="s">
        <v>6919</v>
      </c>
      <c r="D590" s="236">
        <v>104.95192307692309</v>
      </c>
      <c r="E590" s="233" t="s">
        <v>185</v>
      </c>
      <c r="F590" s="233" t="s">
        <v>184</v>
      </c>
      <c r="G590" s="233" t="s">
        <v>964</v>
      </c>
      <c r="H590" s="233" t="s">
        <v>4965</v>
      </c>
      <c r="I590" s="233" t="s">
        <v>6918</v>
      </c>
      <c r="J590" s="233" t="s">
        <v>180</v>
      </c>
      <c r="K590" s="233" t="s">
        <v>179</v>
      </c>
      <c r="L590" s="233" t="s">
        <v>178</v>
      </c>
      <c r="M590" s="233" t="s">
        <v>177</v>
      </c>
    </row>
    <row r="591" spans="1:13">
      <c r="A591" s="224">
        <v>590</v>
      </c>
      <c r="B591" s="233" t="s">
        <v>6917</v>
      </c>
      <c r="C591" s="233" t="s">
        <v>6916</v>
      </c>
      <c r="D591" s="234">
        <v>104.944444444444</v>
      </c>
      <c r="E591" s="223" t="s">
        <v>195</v>
      </c>
      <c r="F591" s="233" t="s">
        <v>221</v>
      </c>
      <c r="G591" s="233" t="s">
        <v>964</v>
      </c>
      <c r="H591" s="233" t="s">
        <v>6915</v>
      </c>
      <c r="I591" s="233" t="s">
        <v>6914</v>
      </c>
      <c r="J591" s="233" t="s">
        <v>180</v>
      </c>
      <c r="K591" s="233" t="s">
        <v>202</v>
      </c>
      <c r="L591" s="233" t="s">
        <v>178</v>
      </c>
      <c r="M591" s="233" t="s">
        <v>201</v>
      </c>
    </row>
    <row r="592" spans="1:13">
      <c r="A592" s="224">
        <v>591</v>
      </c>
      <c r="B592" s="233" t="s">
        <v>6913</v>
      </c>
      <c r="C592" s="233" t="s">
        <v>6912</v>
      </c>
      <c r="D592" s="234">
        <v>104.929906542056</v>
      </c>
      <c r="E592" s="223" t="s">
        <v>195</v>
      </c>
      <c r="F592" s="233" t="s">
        <v>221</v>
      </c>
      <c r="G592" s="233" t="s">
        <v>3932</v>
      </c>
      <c r="H592" s="233" t="s">
        <v>6911</v>
      </c>
      <c r="I592" s="233" t="s">
        <v>6910</v>
      </c>
      <c r="J592" s="233" t="s">
        <v>180</v>
      </c>
      <c r="K592" s="233" t="s">
        <v>202</v>
      </c>
      <c r="L592" s="233" t="s">
        <v>178</v>
      </c>
      <c r="M592" s="233" t="s">
        <v>324</v>
      </c>
    </row>
    <row r="593" spans="1:13">
      <c r="A593" s="224">
        <v>592</v>
      </c>
      <c r="B593" s="233" t="s">
        <v>5130</v>
      </c>
      <c r="C593" s="233" t="s">
        <v>6909</v>
      </c>
      <c r="D593" s="234">
        <v>104.924242424242</v>
      </c>
      <c r="E593" s="223" t="s">
        <v>195</v>
      </c>
      <c r="F593" s="233" t="s">
        <v>221</v>
      </c>
      <c r="G593" s="233" t="s">
        <v>2700</v>
      </c>
      <c r="H593" s="233" t="s">
        <v>5128</v>
      </c>
      <c r="I593" s="233" t="s">
        <v>6908</v>
      </c>
      <c r="J593" s="233" t="s">
        <v>180</v>
      </c>
      <c r="K593" s="233" t="s">
        <v>179</v>
      </c>
      <c r="L593" s="233" t="s">
        <v>178</v>
      </c>
      <c r="M593" s="233" t="s">
        <v>748</v>
      </c>
    </row>
    <row r="594" spans="1:13">
      <c r="A594" s="224">
        <v>593</v>
      </c>
      <c r="B594" s="233" t="s">
        <v>6907</v>
      </c>
      <c r="C594" s="233" t="s">
        <v>6906</v>
      </c>
      <c r="D594" s="234">
        <v>104.918699186992</v>
      </c>
      <c r="E594" s="223" t="s">
        <v>195</v>
      </c>
      <c r="F594" s="233" t="s">
        <v>221</v>
      </c>
      <c r="G594" s="233" t="s">
        <v>2723</v>
      </c>
      <c r="H594" s="233" t="s">
        <v>6905</v>
      </c>
      <c r="I594" s="233" t="s">
        <v>6904</v>
      </c>
      <c r="J594" s="233" t="s">
        <v>180</v>
      </c>
      <c r="K594" s="233" t="s">
        <v>192</v>
      </c>
      <c r="L594" s="233" t="s">
        <v>178</v>
      </c>
      <c r="M594" s="233" t="s">
        <v>333</v>
      </c>
    </row>
    <row r="595" spans="1:13">
      <c r="A595" s="224">
        <v>594</v>
      </c>
      <c r="B595" s="233" t="s">
        <v>5556</v>
      </c>
      <c r="C595" s="233" t="s">
        <v>6903</v>
      </c>
      <c r="D595" s="234">
        <v>104.915824915825</v>
      </c>
      <c r="E595" s="223" t="s">
        <v>195</v>
      </c>
      <c r="F595" s="233" t="s">
        <v>221</v>
      </c>
      <c r="G595" s="233" t="s">
        <v>1247</v>
      </c>
      <c r="H595" s="233" t="s">
        <v>5554</v>
      </c>
      <c r="I595" s="233" t="s">
        <v>6902</v>
      </c>
      <c r="J595" s="233" t="s">
        <v>180</v>
      </c>
      <c r="K595" s="233" t="s">
        <v>202</v>
      </c>
      <c r="L595" s="233" t="s">
        <v>178</v>
      </c>
      <c r="M595" s="233" t="s">
        <v>324</v>
      </c>
    </row>
    <row r="596" spans="1:13">
      <c r="A596" s="224">
        <v>595</v>
      </c>
      <c r="B596" s="233" t="s">
        <v>4849</v>
      </c>
      <c r="C596" s="233" t="s">
        <v>6901</v>
      </c>
      <c r="D596" s="234">
        <v>104.915254237288</v>
      </c>
      <c r="E596" s="223" t="s">
        <v>195</v>
      </c>
      <c r="F596" s="233" t="s">
        <v>221</v>
      </c>
      <c r="G596" s="233" t="s">
        <v>183</v>
      </c>
      <c r="H596" s="233" t="s">
        <v>4847</v>
      </c>
      <c r="I596" s="233" t="s">
        <v>6900</v>
      </c>
      <c r="J596" s="233" t="s">
        <v>180</v>
      </c>
      <c r="K596" s="233" t="s">
        <v>179</v>
      </c>
      <c r="L596" s="233" t="s">
        <v>178</v>
      </c>
      <c r="M596" s="233" t="s">
        <v>529</v>
      </c>
    </row>
    <row r="597" spans="1:13">
      <c r="A597" s="224">
        <v>596</v>
      </c>
      <c r="B597" s="233" t="s">
        <v>6899</v>
      </c>
      <c r="C597" s="233" t="s">
        <v>6898</v>
      </c>
      <c r="D597" s="234">
        <v>104.903474903475</v>
      </c>
      <c r="E597" s="223" t="s">
        <v>195</v>
      </c>
      <c r="F597" s="233" t="s">
        <v>221</v>
      </c>
      <c r="G597" s="233" t="s">
        <v>888</v>
      </c>
      <c r="H597" s="233" t="s">
        <v>6897</v>
      </c>
      <c r="I597" s="233" t="s">
        <v>6896</v>
      </c>
      <c r="J597" s="233" t="s">
        <v>180</v>
      </c>
      <c r="K597" s="233" t="s">
        <v>179</v>
      </c>
      <c r="L597" s="233" t="s">
        <v>178</v>
      </c>
      <c r="M597" s="233" t="s">
        <v>2175</v>
      </c>
    </row>
    <row r="598" spans="1:13">
      <c r="A598" s="224">
        <v>597</v>
      </c>
      <c r="B598" s="233" t="s">
        <v>5614</v>
      </c>
      <c r="C598" s="233" t="s">
        <v>6895</v>
      </c>
      <c r="D598" s="234">
        <v>104.901960784314</v>
      </c>
      <c r="E598" s="223" t="s">
        <v>195</v>
      </c>
      <c r="F598" s="233" t="s">
        <v>221</v>
      </c>
      <c r="G598" s="233" t="s">
        <v>321</v>
      </c>
      <c r="H598" s="233" t="s">
        <v>5612</v>
      </c>
      <c r="I598" s="233" t="s">
        <v>6894</v>
      </c>
      <c r="J598" s="233" t="s">
        <v>180</v>
      </c>
      <c r="K598" s="233" t="s">
        <v>192</v>
      </c>
      <c r="L598" s="233" t="s">
        <v>178</v>
      </c>
      <c r="M598" s="233" t="s">
        <v>333</v>
      </c>
    </row>
    <row r="599" spans="1:13">
      <c r="A599" s="224">
        <v>598</v>
      </c>
      <c r="B599" s="233" t="s">
        <v>4472</v>
      </c>
      <c r="C599" s="233" t="s">
        <v>6893</v>
      </c>
      <c r="D599" s="234">
        <v>104.897196261682</v>
      </c>
      <c r="E599" s="223" t="s">
        <v>195</v>
      </c>
      <c r="F599" s="233" t="s">
        <v>221</v>
      </c>
      <c r="G599" s="233" t="s">
        <v>2266</v>
      </c>
      <c r="H599" s="233" t="s">
        <v>4470</v>
      </c>
      <c r="I599" s="233" t="s">
        <v>6892</v>
      </c>
      <c r="J599" s="233" t="s">
        <v>180</v>
      </c>
      <c r="K599" s="233" t="s">
        <v>179</v>
      </c>
      <c r="L599" s="233" t="s">
        <v>178</v>
      </c>
      <c r="M599" s="233" t="s">
        <v>377</v>
      </c>
    </row>
    <row r="600" spans="1:13">
      <c r="A600" s="224">
        <v>599</v>
      </c>
      <c r="B600" s="233" t="s">
        <v>2922</v>
      </c>
      <c r="C600" s="233" t="s">
        <v>6891</v>
      </c>
      <c r="D600" s="234">
        <v>104.888888888889</v>
      </c>
      <c r="E600" s="223" t="s">
        <v>195</v>
      </c>
      <c r="F600" s="233" t="s">
        <v>221</v>
      </c>
      <c r="G600" s="233" t="s">
        <v>1334</v>
      </c>
      <c r="H600" s="233" t="s">
        <v>2920</v>
      </c>
      <c r="I600" s="233" t="s">
        <v>6890</v>
      </c>
      <c r="J600" s="233" t="s">
        <v>180</v>
      </c>
      <c r="K600" s="233" t="s">
        <v>202</v>
      </c>
      <c r="L600" s="233" t="s">
        <v>178</v>
      </c>
      <c r="M600" s="233" t="s">
        <v>201</v>
      </c>
    </row>
    <row r="601" spans="1:13">
      <c r="A601" s="224">
        <v>600</v>
      </c>
      <c r="B601" s="233" t="s">
        <v>2317</v>
      </c>
      <c r="C601" s="233" t="s">
        <v>2316</v>
      </c>
      <c r="D601" s="234">
        <v>104.868189806678</v>
      </c>
      <c r="E601" s="223" t="s">
        <v>195</v>
      </c>
      <c r="F601" s="233" t="s">
        <v>221</v>
      </c>
      <c r="G601" s="233" t="s">
        <v>888</v>
      </c>
      <c r="H601" s="233" t="s">
        <v>5493</v>
      </c>
      <c r="I601" s="233" t="s">
        <v>6889</v>
      </c>
      <c r="J601" s="233" t="s">
        <v>180</v>
      </c>
      <c r="K601" s="233" t="s">
        <v>192</v>
      </c>
      <c r="L601" s="233" t="s">
        <v>178</v>
      </c>
      <c r="M601" s="233" t="s">
        <v>333</v>
      </c>
    </row>
    <row r="602" spans="1:13">
      <c r="A602" s="224">
        <v>601</v>
      </c>
      <c r="B602" s="233" t="s">
        <v>4560</v>
      </c>
      <c r="C602" s="233" t="s">
        <v>6888</v>
      </c>
      <c r="D602" s="234">
        <v>104.86354775828499</v>
      </c>
      <c r="E602" s="223" t="s">
        <v>195</v>
      </c>
      <c r="F602" s="233" t="s">
        <v>221</v>
      </c>
      <c r="G602" s="233" t="s">
        <v>2385</v>
      </c>
      <c r="H602" s="233" t="s">
        <v>4558</v>
      </c>
      <c r="I602" s="233" t="s">
        <v>6887</v>
      </c>
      <c r="J602" s="233" t="s">
        <v>180</v>
      </c>
      <c r="K602" s="233" t="s">
        <v>192</v>
      </c>
      <c r="L602" s="233" t="s">
        <v>178</v>
      </c>
      <c r="M602" s="233" t="s">
        <v>333</v>
      </c>
    </row>
    <row r="603" spans="1:13">
      <c r="A603" s="224">
        <v>602</v>
      </c>
      <c r="B603" s="233" t="s">
        <v>5982</v>
      </c>
      <c r="C603" s="233" t="s">
        <v>6886</v>
      </c>
      <c r="D603" s="234">
        <v>104.85541358439799</v>
      </c>
      <c r="E603" s="223" t="s">
        <v>195</v>
      </c>
      <c r="F603" s="233" t="s">
        <v>221</v>
      </c>
      <c r="G603" s="233" t="s">
        <v>3342</v>
      </c>
      <c r="H603" s="233" t="s">
        <v>5981</v>
      </c>
      <c r="I603" s="233" t="s">
        <v>6885</v>
      </c>
      <c r="J603" s="233" t="s">
        <v>180</v>
      </c>
      <c r="K603" s="233" t="s">
        <v>1029</v>
      </c>
      <c r="L603" s="233" t="s">
        <v>178</v>
      </c>
      <c r="M603" s="233" t="s">
        <v>191</v>
      </c>
    </row>
    <row r="604" spans="1:13">
      <c r="A604" s="224">
        <v>603</v>
      </c>
      <c r="B604" s="233" t="s">
        <v>5955</v>
      </c>
      <c r="C604" s="233" t="s">
        <v>6884</v>
      </c>
      <c r="D604" s="234">
        <v>104.854166666667</v>
      </c>
      <c r="E604" s="223" t="s">
        <v>195</v>
      </c>
      <c r="F604" s="233" t="s">
        <v>221</v>
      </c>
      <c r="G604" s="233" t="s">
        <v>2409</v>
      </c>
      <c r="H604" s="233" t="s">
        <v>5953</v>
      </c>
      <c r="I604" s="233" t="s">
        <v>6883</v>
      </c>
      <c r="J604" s="233" t="s">
        <v>180</v>
      </c>
      <c r="K604" s="233" t="s">
        <v>179</v>
      </c>
      <c r="L604" s="233" t="s">
        <v>178</v>
      </c>
      <c r="M604" s="233" t="s">
        <v>2175</v>
      </c>
    </row>
    <row r="605" spans="1:13">
      <c r="A605" s="224">
        <v>604</v>
      </c>
      <c r="B605" s="233" t="s">
        <v>2489</v>
      </c>
      <c r="C605" s="233" t="s">
        <v>4716</v>
      </c>
      <c r="D605" s="234">
        <v>104.849023090586</v>
      </c>
      <c r="E605" s="223" t="s">
        <v>195</v>
      </c>
      <c r="F605" s="233" t="s">
        <v>221</v>
      </c>
      <c r="G605" s="233" t="s">
        <v>336</v>
      </c>
      <c r="H605" s="233" t="s">
        <v>2487</v>
      </c>
      <c r="I605" s="233" t="s">
        <v>6882</v>
      </c>
      <c r="J605" s="233" t="s">
        <v>180</v>
      </c>
      <c r="K605" s="233" t="s">
        <v>179</v>
      </c>
      <c r="L605" s="233" t="s">
        <v>178</v>
      </c>
      <c r="M605" s="233" t="s">
        <v>377</v>
      </c>
    </row>
    <row r="606" spans="1:13">
      <c r="A606" s="224">
        <v>605</v>
      </c>
      <c r="B606" s="233" t="s">
        <v>3310</v>
      </c>
      <c r="C606" s="233" t="s">
        <v>215</v>
      </c>
      <c r="D606" s="236">
        <v>104.8387096774194</v>
      </c>
      <c r="E606" s="233" t="s">
        <v>185</v>
      </c>
      <c r="F606" s="233" t="s">
        <v>184</v>
      </c>
      <c r="G606" s="233" t="s">
        <v>2441</v>
      </c>
      <c r="H606" s="233" t="s">
        <v>3308</v>
      </c>
      <c r="I606" s="233" t="s">
        <v>6881</v>
      </c>
      <c r="J606" s="233" t="s">
        <v>180</v>
      </c>
      <c r="K606" s="233" t="s">
        <v>179</v>
      </c>
      <c r="L606" s="233" t="s">
        <v>178</v>
      </c>
      <c r="M606" s="233" t="s">
        <v>177</v>
      </c>
    </row>
    <row r="607" spans="1:13">
      <c r="A607" s="224">
        <v>606</v>
      </c>
      <c r="B607" s="233" t="s">
        <v>4957</v>
      </c>
      <c r="C607" s="233" t="s">
        <v>6880</v>
      </c>
      <c r="D607" s="234">
        <v>104.834874504624</v>
      </c>
      <c r="E607" s="223" t="s">
        <v>195</v>
      </c>
      <c r="F607" s="233" t="s">
        <v>221</v>
      </c>
      <c r="G607" s="233" t="s">
        <v>3597</v>
      </c>
      <c r="H607" s="233" t="s">
        <v>4955</v>
      </c>
      <c r="I607" s="233" t="s">
        <v>6879</v>
      </c>
      <c r="J607" s="233" t="s">
        <v>180</v>
      </c>
      <c r="K607" s="233" t="s">
        <v>202</v>
      </c>
      <c r="L607" s="233" t="s">
        <v>178</v>
      </c>
      <c r="M607" s="233" t="s">
        <v>324</v>
      </c>
    </row>
    <row r="608" spans="1:13">
      <c r="A608" s="224">
        <v>607</v>
      </c>
      <c r="B608" s="233" t="s">
        <v>5994</v>
      </c>
      <c r="C608" s="233" t="s">
        <v>6878</v>
      </c>
      <c r="D608" s="234">
        <v>104.83471074380201</v>
      </c>
      <c r="E608" s="223" t="s">
        <v>195</v>
      </c>
      <c r="F608" s="233" t="s">
        <v>221</v>
      </c>
      <c r="G608" s="233" t="s">
        <v>2713</v>
      </c>
      <c r="H608" s="233" t="s">
        <v>5992</v>
      </c>
      <c r="I608" s="233" t="s">
        <v>6877</v>
      </c>
      <c r="J608" s="233" t="s">
        <v>180</v>
      </c>
      <c r="K608" s="233" t="s">
        <v>179</v>
      </c>
      <c r="L608" s="233" t="s">
        <v>178</v>
      </c>
      <c r="M608" s="233" t="s">
        <v>377</v>
      </c>
    </row>
    <row r="609" spans="1:13">
      <c r="A609" s="224">
        <v>608</v>
      </c>
      <c r="B609" s="233" t="s">
        <v>6876</v>
      </c>
      <c r="C609" s="233" t="s">
        <v>6875</v>
      </c>
      <c r="D609" s="234">
        <v>104.8271446863</v>
      </c>
      <c r="E609" s="223" t="s">
        <v>195</v>
      </c>
      <c r="F609" s="233" t="s">
        <v>221</v>
      </c>
      <c r="G609" s="233" t="s">
        <v>572</v>
      </c>
      <c r="H609" s="233" t="s">
        <v>6874</v>
      </c>
      <c r="I609" s="233" t="s">
        <v>6873</v>
      </c>
      <c r="J609" s="233" t="s">
        <v>180</v>
      </c>
      <c r="K609" s="233" t="s">
        <v>192</v>
      </c>
      <c r="L609" s="233" t="s">
        <v>178</v>
      </c>
      <c r="M609" s="233" t="s">
        <v>1022</v>
      </c>
    </row>
    <row r="610" spans="1:13">
      <c r="A610" s="224">
        <v>609</v>
      </c>
      <c r="B610" s="233" t="s">
        <v>5697</v>
      </c>
      <c r="C610" s="233" t="s">
        <v>6872</v>
      </c>
      <c r="D610" s="234">
        <v>104.82587064676601</v>
      </c>
      <c r="E610" s="223" t="s">
        <v>195</v>
      </c>
      <c r="F610" s="233" t="s">
        <v>221</v>
      </c>
      <c r="G610" s="233" t="s">
        <v>2874</v>
      </c>
      <c r="H610" s="233" t="s">
        <v>5695</v>
      </c>
      <c r="I610" s="233" t="s">
        <v>6871</v>
      </c>
      <c r="J610" s="233" t="s">
        <v>180</v>
      </c>
      <c r="K610" s="233" t="s">
        <v>192</v>
      </c>
      <c r="L610" s="233" t="s">
        <v>178</v>
      </c>
      <c r="M610" s="233" t="s">
        <v>333</v>
      </c>
    </row>
    <row r="611" spans="1:13">
      <c r="A611" s="224">
        <v>610</v>
      </c>
      <c r="B611" s="233" t="s">
        <v>6407</v>
      </c>
      <c r="C611" s="233" t="s">
        <v>4485</v>
      </c>
      <c r="D611" s="234">
        <v>104.822695035461</v>
      </c>
      <c r="E611" s="223" t="s">
        <v>195</v>
      </c>
      <c r="F611" s="233" t="s">
        <v>221</v>
      </c>
      <c r="G611" s="233" t="s">
        <v>2266</v>
      </c>
      <c r="H611" s="233" t="s">
        <v>6405</v>
      </c>
      <c r="I611" s="233" t="s">
        <v>6870</v>
      </c>
      <c r="J611" s="233" t="s">
        <v>180</v>
      </c>
      <c r="K611" s="233" t="s">
        <v>179</v>
      </c>
      <c r="L611" s="233" t="s">
        <v>178</v>
      </c>
      <c r="M611" s="233" t="s">
        <v>377</v>
      </c>
    </row>
    <row r="612" spans="1:13">
      <c r="A612" s="224">
        <v>611</v>
      </c>
      <c r="B612" s="233" t="s">
        <v>3584</v>
      </c>
      <c r="C612" s="233" t="s">
        <v>6869</v>
      </c>
      <c r="D612" s="234">
        <v>104.816176470588</v>
      </c>
      <c r="E612" s="223" t="s">
        <v>195</v>
      </c>
      <c r="F612" s="233" t="s">
        <v>221</v>
      </c>
      <c r="G612" s="233" t="s">
        <v>3301</v>
      </c>
      <c r="H612" s="233" t="s">
        <v>3582</v>
      </c>
      <c r="I612" s="233" t="s">
        <v>6868</v>
      </c>
      <c r="J612" s="233" t="s">
        <v>180</v>
      </c>
      <c r="K612" s="233" t="s">
        <v>179</v>
      </c>
      <c r="L612" s="233" t="s">
        <v>178</v>
      </c>
      <c r="M612" s="233" t="s">
        <v>748</v>
      </c>
    </row>
    <row r="613" spans="1:13">
      <c r="A613" s="224">
        <v>612</v>
      </c>
      <c r="B613" s="233" t="s">
        <v>2884</v>
      </c>
      <c r="C613" s="233" t="s">
        <v>6867</v>
      </c>
      <c r="D613" s="234">
        <v>104.807050976656</v>
      </c>
      <c r="E613" s="223" t="s">
        <v>195</v>
      </c>
      <c r="F613" s="233" t="s">
        <v>221</v>
      </c>
      <c r="G613" s="233" t="s">
        <v>1093</v>
      </c>
      <c r="H613" s="233" t="s">
        <v>6239</v>
      </c>
      <c r="I613" s="233" t="s">
        <v>6866</v>
      </c>
      <c r="J613" s="233" t="s">
        <v>180</v>
      </c>
      <c r="K613" s="233" t="s">
        <v>1029</v>
      </c>
      <c r="L613" s="233" t="s">
        <v>178</v>
      </c>
      <c r="M613" s="233" t="s">
        <v>191</v>
      </c>
    </row>
    <row r="614" spans="1:13">
      <c r="A614" s="224">
        <v>613</v>
      </c>
      <c r="B614" s="233" t="s">
        <v>4546</v>
      </c>
      <c r="C614" s="233" t="s">
        <v>4582</v>
      </c>
      <c r="D614" s="234">
        <v>104.80198019802</v>
      </c>
      <c r="E614" s="223" t="s">
        <v>195</v>
      </c>
      <c r="F614" s="233" t="s">
        <v>221</v>
      </c>
      <c r="G614" s="233" t="s">
        <v>938</v>
      </c>
      <c r="H614" s="233" t="s">
        <v>4693</v>
      </c>
      <c r="I614" s="233" t="s">
        <v>6865</v>
      </c>
      <c r="J614" s="233" t="s">
        <v>180</v>
      </c>
      <c r="K614" s="233" t="s">
        <v>179</v>
      </c>
      <c r="L614" s="233" t="s">
        <v>178</v>
      </c>
      <c r="M614" s="233" t="s">
        <v>377</v>
      </c>
    </row>
    <row r="615" spans="1:13">
      <c r="A615" s="224">
        <v>614</v>
      </c>
      <c r="B615" s="233" t="s">
        <v>5130</v>
      </c>
      <c r="C615" s="233" t="s">
        <v>6864</v>
      </c>
      <c r="D615" s="234">
        <v>104.8</v>
      </c>
      <c r="E615" s="223" t="s">
        <v>195</v>
      </c>
      <c r="F615" s="233" t="s">
        <v>221</v>
      </c>
      <c r="G615" s="233" t="s">
        <v>2700</v>
      </c>
      <c r="H615" s="233" t="s">
        <v>5128</v>
      </c>
      <c r="I615" s="233" t="s">
        <v>6863</v>
      </c>
      <c r="J615" s="233" t="s">
        <v>180</v>
      </c>
      <c r="K615" s="233" t="s">
        <v>192</v>
      </c>
      <c r="L615" s="233" t="s">
        <v>178</v>
      </c>
      <c r="M615" s="233" t="s">
        <v>197</v>
      </c>
    </row>
    <row r="616" spans="1:13">
      <c r="A616" s="224">
        <v>615</v>
      </c>
      <c r="B616" s="233" t="s">
        <v>4343</v>
      </c>
      <c r="C616" s="233" t="s">
        <v>6862</v>
      </c>
      <c r="D616" s="234">
        <v>104.79901558654601</v>
      </c>
      <c r="E616" s="223" t="s">
        <v>195</v>
      </c>
      <c r="F616" s="233" t="s">
        <v>221</v>
      </c>
      <c r="G616" s="233" t="s">
        <v>210</v>
      </c>
      <c r="H616" s="233" t="s">
        <v>4341</v>
      </c>
      <c r="I616" s="233" t="s">
        <v>6861</v>
      </c>
      <c r="J616" s="233" t="s">
        <v>180</v>
      </c>
      <c r="K616" s="233" t="s">
        <v>1029</v>
      </c>
      <c r="L616" s="233" t="s">
        <v>178</v>
      </c>
      <c r="M616" s="233" t="s">
        <v>333</v>
      </c>
    </row>
    <row r="617" spans="1:13">
      <c r="A617" s="224">
        <v>616</v>
      </c>
      <c r="B617" s="233" t="s">
        <v>2884</v>
      </c>
      <c r="C617" s="233" t="s">
        <v>6860</v>
      </c>
      <c r="D617" s="234">
        <v>104.78825136611999</v>
      </c>
      <c r="E617" s="223" t="s">
        <v>195</v>
      </c>
      <c r="F617" s="233" t="s">
        <v>221</v>
      </c>
      <c r="G617" s="233" t="s">
        <v>1093</v>
      </c>
      <c r="H617" s="233" t="s">
        <v>6239</v>
      </c>
      <c r="I617" s="233" t="s">
        <v>6859</v>
      </c>
      <c r="J617" s="233" t="s">
        <v>180</v>
      </c>
      <c r="K617" s="233" t="s">
        <v>1029</v>
      </c>
      <c r="L617" s="233" t="s">
        <v>178</v>
      </c>
      <c r="M617" s="233" t="s">
        <v>191</v>
      </c>
    </row>
    <row r="618" spans="1:13">
      <c r="A618" s="224">
        <v>617</v>
      </c>
      <c r="B618" s="233" t="s">
        <v>6858</v>
      </c>
      <c r="C618" s="233" t="s">
        <v>6857</v>
      </c>
      <c r="D618" s="234">
        <v>104.770696843359</v>
      </c>
      <c r="E618" s="223" t="s">
        <v>195</v>
      </c>
      <c r="F618" s="233" t="s">
        <v>221</v>
      </c>
      <c r="G618" s="233" t="s">
        <v>1017</v>
      </c>
      <c r="H618" s="233" t="s">
        <v>6856</v>
      </c>
      <c r="I618" s="233" t="s">
        <v>6855</v>
      </c>
      <c r="J618" s="233" t="s">
        <v>180</v>
      </c>
      <c r="K618" s="233" t="s">
        <v>179</v>
      </c>
      <c r="L618" s="233" t="s">
        <v>178</v>
      </c>
      <c r="M618" s="233" t="s">
        <v>1211</v>
      </c>
    </row>
    <row r="619" spans="1:13">
      <c r="A619" s="224">
        <v>618</v>
      </c>
      <c r="B619" s="233" t="s">
        <v>5278</v>
      </c>
      <c r="C619" s="233" t="s">
        <v>6854</v>
      </c>
      <c r="D619" s="234">
        <v>104.770642201835</v>
      </c>
      <c r="E619" s="223" t="s">
        <v>195</v>
      </c>
      <c r="F619" s="233" t="s">
        <v>221</v>
      </c>
      <c r="G619" s="233" t="s">
        <v>2009</v>
      </c>
      <c r="H619" s="233" t="s">
        <v>5276</v>
      </c>
      <c r="I619" s="233" t="s">
        <v>6853</v>
      </c>
      <c r="J619" s="233" t="s">
        <v>180</v>
      </c>
      <c r="K619" s="233" t="s">
        <v>179</v>
      </c>
      <c r="L619" s="233" t="s">
        <v>178</v>
      </c>
      <c r="M619" s="233" t="s">
        <v>529</v>
      </c>
    </row>
    <row r="620" spans="1:13">
      <c r="A620" s="224">
        <v>619</v>
      </c>
      <c r="B620" s="233" t="s">
        <v>5147</v>
      </c>
      <c r="C620" s="233" t="s">
        <v>6852</v>
      </c>
      <c r="D620" s="234">
        <v>104.768907563025</v>
      </c>
      <c r="E620" s="223" t="s">
        <v>195</v>
      </c>
      <c r="F620" s="233" t="s">
        <v>221</v>
      </c>
      <c r="G620" s="233" t="s">
        <v>336</v>
      </c>
      <c r="H620" s="233" t="s">
        <v>5145</v>
      </c>
      <c r="I620" s="233" t="s">
        <v>6851</v>
      </c>
      <c r="J620" s="233" t="s">
        <v>180</v>
      </c>
      <c r="K620" s="233" t="s">
        <v>179</v>
      </c>
      <c r="L620" s="233" t="s">
        <v>178</v>
      </c>
      <c r="M620" s="233" t="s">
        <v>529</v>
      </c>
    </row>
    <row r="621" spans="1:13">
      <c r="A621" s="224">
        <v>620</v>
      </c>
      <c r="B621" s="233" t="s">
        <v>5434</v>
      </c>
      <c r="C621" s="233" t="s">
        <v>6850</v>
      </c>
      <c r="D621" s="236">
        <v>104.76359338061469</v>
      </c>
      <c r="E621" s="233" t="s">
        <v>185</v>
      </c>
      <c r="F621" s="233" t="s">
        <v>184</v>
      </c>
      <c r="G621" s="233" t="s">
        <v>3342</v>
      </c>
      <c r="H621" s="233" t="s">
        <v>5432</v>
      </c>
      <c r="I621" s="233" t="s">
        <v>6849</v>
      </c>
      <c r="J621" s="233" t="s">
        <v>180</v>
      </c>
      <c r="K621" s="233" t="s">
        <v>179</v>
      </c>
      <c r="L621" s="233" t="s">
        <v>178</v>
      </c>
      <c r="M621" s="233" t="s">
        <v>2613</v>
      </c>
    </row>
    <row r="622" spans="1:13">
      <c r="A622" s="224">
        <v>620</v>
      </c>
      <c r="B622" s="233" t="s">
        <v>5434</v>
      </c>
      <c r="C622" s="233" t="s">
        <v>6848</v>
      </c>
      <c r="D622" s="236">
        <v>104.76359338061469</v>
      </c>
      <c r="E622" s="233" t="s">
        <v>185</v>
      </c>
      <c r="F622" s="233" t="s">
        <v>184</v>
      </c>
      <c r="G622" s="233" t="s">
        <v>3342</v>
      </c>
      <c r="H622" s="233" t="s">
        <v>5432</v>
      </c>
      <c r="I622" s="233" t="s">
        <v>6847</v>
      </c>
      <c r="J622" s="233" t="s">
        <v>180</v>
      </c>
      <c r="K622" s="233" t="s">
        <v>179</v>
      </c>
      <c r="L622" s="233" t="s">
        <v>178</v>
      </c>
      <c r="M622" s="233" t="s">
        <v>318</v>
      </c>
    </row>
    <row r="623" spans="1:13">
      <c r="A623" s="224">
        <v>622</v>
      </c>
      <c r="B623" s="233" t="s">
        <v>4534</v>
      </c>
      <c r="C623" s="233" t="s">
        <v>6846</v>
      </c>
      <c r="D623" s="234">
        <v>104.759259259259</v>
      </c>
      <c r="E623" s="223" t="s">
        <v>195</v>
      </c>
      <c r="F623" s="233" t="s">
        <v>221</v>
      </c>
      <c r="G623" s="233" t="s">
        <v>1193</v>
      </c>
      <c r="H623" s="233" t="s">
        <v>4532</v>
      </c>
      <c r="I623" s="233" t="s">
        <v>6845</v>
      </c>
      <c r="J623" s="233" t="s">
        <v>180</v>
      </c>
      <c r="K623" s="233" t="s">
        <v>179</v>
      </c>
      <c r="L623" s="233" t="s">
        <v>178</v>
      </c>
      <c r="M623" s="233" t="s">
        <v>6844</v>
      </c>
    </row>
    <row r="624" spans="1:13">
      <c r="A624" s="224">
        <v>623</v>
      </c>
      <c r="B624" s="233" t="s">
        <v>6111</v>
      </c>
      <c r="C624" s="233" t="s">
        <v>6843</v>
      </c>
      <c r="D624" s="234">
        <v>104.757785467128</v>
      </c>
      <c r="E624" s="223" t="s">
        <v>195</v>
      </c>
      <c r="F624" s="233" t="s">
        <v>221</v>
      </c>
      <c r="G624" s="233" t="s">
        <v>976</v>
      </c>
      <c r="H624" s="233" t="s">
        <v>6109</v>
      </c>
      <c r="I624" s="233" t="s">
        <v>6842</v>
      </c>
      <c r="J624" s="233" t="s">
        <v>180</v>
      </c>
      <c r="K624" s="233" t="s">
        <v>179</v>
      </c>
      <c r="L624" s="233" t="s">
        <v>178</v>
      </c>
      <c r="M624" s="233" t="s">
        <v>205</v>
      </c>
    </row>
    <row r="625" spans="1:13">
      <c r="A625" s="224">
        <v>624</v>
      </c>
      <c r="B625" s="233" t="s">
        <v>4856</v>
      </c>
      <c r="C625" s="233" t="s">
        <v>3875</v>
      </c>
      <c r="D625" s="234">
        <v>104.75619504396499</v>
      </c>
      <c r="E625" s="223" t="s">
        <v>195</v>
      </c>
      <c r="F625" s="233" t="s">
        <v>221</v>
      </c>
      <c r="G625" s="233" t="s">
        <v>888</v>
      </c>
      <c r="H625" s="233" t="s">
        <v>6273</v>
      </c>
      <c r="I625" s="233" t="s">
        <v>6841</v>
      </c>
      <c r="J625" s="233" t="s">
        <v>180</v>
      </c>
      <c r="K625" s="233" t="s">
        <v>179</v>
      </c>
      <c r="L625" s="233" t="s">
        <v>178</v>
      </c>
      <c r="M625" s="233" t="s">
        <v>1211</v>
      </c>
    </row>
    <row r="626" spans="1:13">
      <c r="A626" s="224">
        <v>625</v>
      </c>
      <c r="B626" s="233" t="s">
        <v>2931</v>
      </c>
      <c r="C626" s="233" t="s">
        <v>6840</v>
      </c>
      <c r="D626" s="234">
        <v>104.754098360656</v>
      </c>
      <c r="E626" s="223" t="s">
        <v>195</v>
      </c>
      <c r="F626" s="233" t="s">
        <v>221</v>
      </c>
      <c r="G626" s="233" t="s">
        <v>3833</v>
      </c>
      <c r="H626" s="233" t="s">
        <v>4474</v>
      </c>
      <c r="I626" s="233" t="s">
        <v>6839</v>
      </c>
      <c r="J626" s="233" t="s">
        <v>180</v>
      </c>
      <c r="K626" s="233" t="s">
        <v>179</v>
      </c>
      <c r="L626" s="233" t="s">
        <v>178</v>
      </c>
      <c r="M626" s="233" t="s">
        <v>529</v>
      </c>
    </row>
    <row r="627" spans="1:13">
      <c r="A627" s="224">
        <v>626</v>
      </c>
      <c r="B627" s="233" t="s">
        <v>6838</v>
      </c>
      <c r="C627" s="233" t="s">
        <v>6837</v>
      </c>
      <c r="D627" s="234">
        <v>104.747948417351</v>
      </c>
      <c r="E627" s="223" t="s">
        <v>195</v>
      </c>
      <c r="F627" s="233" t="s">
        <v>221</v>
      </c>
      <c r="G627" s="233" t="s">
        <v>3272</v>
      </c>
      <c r="H627" s="233" t="s">
        <v>6836</v>
      </c>
      <c r="I627" s="233" t="s">
        <v>6835</v>
      </c>
      <c r="J627" s="233" t="s">
        <v>180</v>
      </c>
      <c r="K627" s="233" t="s">
        <v>179</v>
      </c>
      <c r="L627" s="233" t="s">
        <v>178</v>
      </c>
      <c r="M627" s="233" t="s">
        <v>213</v>
      </c>
    </row>
    <row r="628" spans="1:13">
      <c r="A628" s="224">
        <v>627</v>
      </c>
      <c r="B628" s="233" t="s">
        <v>4933</v>
      </c>
      <c r="C628" s="233" t="s">
        <v>1653</v>
      </c>
      <c r="D628" s="234">
        <v>104.709784411277</v>
      </c>
      <c r="E628" s="223" t="s">
        <v>195</v>
      </c>
      <c r="F628" s="233" t="s">
        <v>221</v>
      </c>
      <c r="G628" s="233" t="s">
        <v>2713</v>
      </c>
      <c r="H628" s="233" t="s">
        <v>4931</v>
      </c>
      <c r="I628" s="233" t="s">
        <v>6834</v>
      </c>
      <c r="J628" s="233" t="s">
        <v>180</v>
      </c>
      <c r="K628" s="233" t="s">
        <v>179</v>
      </c>
      <c r="L628" s="233" t="s">
        <v>178</v>
      </c>
      <c r="M628" s="233" t="s">
        <v>341</v>
      </c>
    </row>
    <row r="629" spans="1:13">
      <c r="A629" s="224">
        <v>628</v>
      </c>
      <c r="B629" s="233" t="s">
        <v>3108</v>
      </c>
      <c r="C629" s="233" t="s">
        <v>2161</v>
      </c>
      <c r="D629" s="234">
        <v>104.668989547038</v>
      </c>
      <c r="E629" s="223" t="s">
        <v>195</v>
      </c>
      <c r="F629" s="233" t="s">
        <v>221</v>
      </c>
      <c r="G629" s="233" t="s">
        <v>1875</v>
      </c>
      <c r="H629" s="233" t="s">
        <v>3106</v>
      </c>
      <c r="I629" s="233" t="s">
        <v>6833</v>
      </c>
      <c r="J629" s="233" t="s">
        <v>180</v>
      </c>
      <c r="K629" s="233" t="s">
        <v>179</v>
      </c>
      <c r="L629" s="233" t="s">
        <v>178</v>
      </c>
      <c r="M629" s="233" t="s">
        <v>377</v>
      </c>
    </row>
    <row r="630" spans="1:13">
      <c r="A630" s="224">
        <v>629</v>
      </c>
      <c r="B630" s="233" t="s">
        <v>5454</v>
      </c>
      <c r="C630" s="233" t="s">
        <v>6832</v>
      </c>
      <c r="D630" s="234">
        <v>104.651729176814</v>
      </c>
      <c r="E630" s="223" t="s">
        <v>195</v>
      </c>
      <c r="F630" s="233" t="s">
        <v>221</v>
      </c>
      <c r="G630" s="233" t="s">
        <v>1076</v>
      </c>
      <c r="H630" s="233" t="s">
        <v>5452</v>
      </c>
      <c r="I630" s="233" t="s">
        <v>6831</v>
      </c>
      <c r="J630" s="233" t="s">
        <v>180</v>
      </c>
      <c r="K630" s="233" t="s">
        <v>192</v>
      </c>
      <c r="L630" s="233" t="s">
        <v>178</v>
      </c>
      <c r="M630" s="233" t="s">
        <v>333</v>
      </c>
    </row>
    <row r="631" spans="1:13">
      <c r="A631" s="224">
        <v>630</v>
      </c>
      <c r="B631" s="233" t="s">
        <v>3306</v>
      </c>
      <c r="C631" s="233" t="s">
        <v>6830</v>
      </c>
      <c r="D631" s="234">
        <v>104.63963963964</v>
      </c>
      <c r="E631" s="223" t="s">
        <v>195</v>
      </c>
      <c r="F631" s="233" t="s">
        <v>221</v>
      </c>
      <c r="G631" s="233" t="s">
        <v>1145</v>
      </c>
      <c r="H631" s="233" t="s">
        <v>4449</v>
      </c>
      <c r="I631" s="233" t="s">
        <v>6829</v>
      </c>
      <c r="J631" s="233" t="s">
        <v>180</v>
      </c>
      <c r="K631" s="233" t="s">
        <v>179</v>
      </c>
      <c r="L631" s="233" t="s">
        <v>178</v>
      </c>
      <c r="M631" s="233" t="s">
        <v>4880</v>
      </c>
    </row>
    <row r="632" spans="1:13">
      <c r="A632" s="224">
        <v>631</v>
      </c>
      <c r="B632" s="233" t="s">
        <v>1682</v>
      </c>
      <c r="C632" s="233" t="s">
        <v>6828</v>
      </c>
      <c r="D632" s="234">
        <v>104.63235294117599</v>
      </c>
      <c r="E632" s="223" t="s">
        <v>195</v>
      </c>
      <c r="F632" s="233" t="s">
        <v>221</v>
      </c>
      <c r="G632" s="233" t="s">
        <v>1680</v>
      </c>
      <c r="H632" s="233" t="s">
        <v>1679</v>
      </c>
      <c r="I632" s="233" t="s">
        <v>6827</v>
      </c>
      <c r="J632" s="233" t="s">
        <v>180</v>
      </c>
      <c r="K632" s="233" t="s">
        <v>179</v>
      </c>
      <c r="L632" s="233" t="s">
        <v>178</v>
      </c>
      <c r="M632" s="233" t="s">
        <v>377</v>
      </c>
    </row>
    <row r="633" spans="1:13">
      <c r="A633" s="224">
        <v>632</v>
      </c>
      <c r="B633" s="233" t="s">
        <v>5930</v>
      </c>
      <c r="C633" s="233" t="s">
        <v>6826</v>
      </c>
      <c r="D633" s="234">
        <v>104.62962962963</v>
      </c>
      <c r="E633" s="223" t="s">
        <v>195</v>
      </c>
      <c r="F633" s="233" t="s">
        <v>221</v>
      </c>
      <c r="G633" s="233" t="s">
        <v>2332</v>
      </c>
      <c r="H633" s="233" t="s">
        <v>5928</v>
      </c>
      <c r="I633" s="233" t="s">
        <v>6825</v>
      </c>
      <c r="J633" s="233" t="s">
        <v>180</v>
      </c>
      <c r="K633" s="233" t="s">
        <v>202</v>
      </c>
      <c r="L633" s="233" t="s">
        <v>178</v>
      </c>
      <c r="M633" s="233" t="s">
        <v>324</v>
      </c>
    </row>
    <row r="634" spans="1:13">
      <c r="A634" s="224">
        <v>633</v>
      </c>
      <c r="B634" s="233" t="s">
        <v>3672</v>
      </c>
      <c r="C634" s="233" t="s">
        <v>2701</v>
      </c>
      <c r="D634" s="234">
        <v>104.619565217391</v>
      </c>
      <c r="E634" s="223" t="s">
        <v>195</v>
      </c>
      <c r="F634" s="233" t="s">
        <v>221</v>
      </c>
      <c r="G634" s="233" t="s">
        <v>3670</v>
      </c>
      <c r="H634" s="233" t="s">
        <v>3669</v>
      </c>
      <c r="I634" s="233" t="s">
        <v>6824</v>
      </c>
      <c r="J634" s="233" t="s">
        <v>180</v>
      </c>
      <c r="K634" s="233" t="s">
        <v>179</v>
      </c>
      <c r="L634" s="233" t="s">
        <v>178</v>
      </c>
      <c r="M634" s="233" t="s">
        <v>748</v>
      </c>
    </row>
    <row r="635" spans="1:13">
      <c r="A635" s="224">
        <v>634</v>
      </c>
      <c r="B635" s="233" t="s">
        <v>3086</v>
      </c>
      <c r="C635" s="233" t="s">
        <v>6823</v>
      </c>
      <c r="D635" s="234">
        <v>104.614035087719</v>
      </c>
      <c r="E635" s="223" t="s">
        <v>195</v>
      </c>
      <c r="F635" s="233" t="s">
        <v>221</v>
      </c>
      <c r="G635" s="233" t="s">
        <v>1070</v>
      </c>
      <c r="H635" s="233" t="s">
        <v>3084</v>
      </c>
      <c r="I635" s="233" t="s">
        <v>6822</v>
      </c>
      <c r="J635" s="233" t="s">
        <v>180</v>
      </c>
      <c r="K635" s="233" t="s">
        <v>192</v>
      </c>
      <c r="L635" s="233" t="s">
        <v>178</v>
      </c>
      <c r="M635" s="233" t="s">
        <v>333</v>
      </c>
    </row>
    <row r="636" spans="1:13">
      <c r="A636" s="224">
        <v>635</v>
      </c>
      <c r="B636" s="233" t="s">
        <v>3114</v>
      </c>
      <c r="C636" s="233" t="s">
        <v>6821</v>
      </c>
      <c r="D636" s="234">
        <v>104.593301435407</v>
      </c>
      <c r="E636" s="223" t="s">
        <v>195</v>
      </c>
      <c r="F636" s="233" t="s">
        <v>221</v>
      </c>
      <c r="G636" s="233" t="s">
        <v>1722</v>
      </c>
      <c r="H636" s="233" t="s">
        <v>3112</v>
      </c>
      <c r="I636" s="233" t="s">
        <v>6820</v>
      </c>
      <c r="J636" s="233" t="s">
        <v>180</v>
      </c>
      <c r="K636" s="233" t="s">
        <v>179</v>
      </c>
      <c r="L636" s="233" t="s">
        <v>178</v>
      </c>
      <c r="M636" s="233" t="s">
        <v>748</v>
      </c>
    </row>
    <row r="637" spans="1:13">
      <c r="A637" s="224">
        <v>636</v>
      </c>
      <c r="B637" s="233" t="s">
        <v>2816</v>
      </c>
      <c r="C637" s="233" t="s">
        <v>6280</v>
      </c>
      <c r="D637" s="234">
        <v>104.58119658119701</v>
      </c>
      <c r="E637" s="223" t="s">
        <v>195</v>
      </c>
      <c r="F637" s="233" t="s">
        <v>221</v>
      </c>
      <c r="G637" s="233" t="s">
        <v>1017</v>
      </c>
      <c r="H637" s="233" t="s">
        <v>5588</v>
      </c>
      <c r="I637" s="233" t="s">
        <v>6819</v>
      </c>
      <c r="J637" s="233" t="s">
        <v>180</v>
      </c>
      <c r="K637" s="233" t="s">
        <v>202</v>
      </c>
      <c r="L637" s="233" t="s">
        <v>178</v>
      </c>
      <c r="M637" s="233" t="s">
        <v>201</v>
      </c>
    </row>
    <row r="638" spans="1:13">
      <c r="A638" s="224">
        <v>637</v>
      </c>
      <c r="B638" s="233" t="s">
        <v>5614</v>
      </c>
      <c r="C638" s="233" t="s">
        <v>6818</v>
      </c>
      <c r="D638" s="236">
        <v>104.578947368421</v>
      </c>
      <c r="E638" s="233" t="s">
        <v>185</v>
      </c>
      <c r="F638" s="233" t="s">
        <v>184</v>
      </c>
      <c r="G638" s="233" t="s">
        <v>321</v>
      </c>
      <c r="H638" s="233" t="s">
        <v>5612</v>
      </c>
      <c r="I638" s="233" t="s">
        <v>6817</v>
      </c>
      <c r="J638" s="233" t="s">
        <v>180</v>
      </c>
      <c r="K638" s="233" t="s">
        <v>179</v>
      </c>
      <c r="L638" s="233" t="s">
        <v>178</v>
      </c>
      <c r="M638" s="233" t="s">
        <v>2193</v>
      </c>
    </row>
    <row r="639" spans="1:13">
      <c r="A639" s="224">
        <v>638</v>
      </c>
      <c r="B639" s="233" t="s">
        <v>4094</v>
      </c>
      <c r="C639" s="233" t="s">
        <v>6816</v>
      </c>
      <c r="D639" s="234">
        <v>104.577205882353</v>
      </c>
      <c r="E639" s="223" t="s">
        <v>195</v>
      </c>
      <c r="F639" s="233" t="s">
        <v>221</v>
      </c>
      <c r="G639" s="233" t="s">
        <v>336</v>
      </c>
      <c r="H639" s="233" t="s">
        <v>4092</v>
      </c>
      <c r="I639" s="233" t="s">
        <v>6815</v>
      </c>
      <c r="J639" s="233" t="s">
        <v>180</v>
      </c>
      <c r="K639" s="233" t="s">
        <v>179</v>
      </c>
      <c r="L639" s="233" t="s">
        <v>178</v>
      </c>
      <c r="M639" s="233" t="s">
        <v>529</v>
      </c>
    </row>
    <row r="640" spans="1:13">
      <c r="A640" s="224">
        <v>639</v>
      </c>
      <c r="B640" s="233" t="s">
        <v>6435</v>
      </c>
      <c r="C640" s="233" t="s">
        <v>6814</v>
      </c>
      <c r="D640" s="234">
        <v>104.564920273349</v>
      </c>
      <c r="E640" s="223" t="s">
        <v>195</v>
      </c>
      <c r="F640" s="233" t="s">
        <v>221</v>
      </c>
      <c r="G640" s="233" t="s">
        <v>1017</v>
      </c>
      <c r="H640" s="233" t="s">
        <v>6433</v>
      </c>
      <c r="I640" s="233" t="s">
        <v>6813</v>
      </c>
      <c r="J640" s="233" t="s">
        <v>180</v>
      </c>
      <c r="K640" s="233" t="s">
        <v>179</v>
      </c>
      <c r="L640" s="233" t="s">
        <v>178</v>
      </c>
      <c r="M640" s="233" t="s">
        <v>330</v>
      </c>
    </row>
    <row r="641" spans="1:13">
      <c r="A641" s="224">
        <v>640</v>
      </c>
      <c r="B641" s="233" t="s">
        <v>1892</v>
      </c>
      <c r="C641" s="233" t="s">
        <v>6812</v>
      </c>
      <c r="D641" s="234">
        <v>104.55</v>
      </c>
      <c r="E641" s="223" t="s">
        <v>195</v>
      </c>
      <c r="F641" s="233" t="s">
        <v>221</v>
      </c>
      <c r="G641" s="233" t="s">
        <v>1890</v>
      </c>
      <c r="H641" s="233" t="s">
        <v>1889</v>
      </c>
      <c r="I641" s="233" t="s">
        <v>6811</v>
      </c>
      <c r="J641" s="233" t="s">
        <v>180</v>
      </c>
      <c r="K641" s="233" t="s">
        <v>179</v>
      </c>
      <c r="L641" s="233" t="s">
        <v>178</v>
      </c>
      <c r="M641" s="233" t="s">
        <v>327</v>
      </c>
    </row>
    <row r="642" spans="1:13">
      <c r="A642" s="224">
        <v>640</v>
      </c>
      <c r="B642" s="233" t="s">
        <v>1892</v>
      </c>
      <c r="C642" s="233" t="s">
        <v>6810</v>
      </c>
      <c r="D642" s="236">
        <v>104.55</v>
      </c>
      <c r="E642" s="233" t="s">
        <v>185</v>
      </c>
      <c r="F642" s="233" t="s">
        <v>184</v>
      </c>
      <c r="G642" s="233" t="s">
        <v>1890</v>
      </c>
      <c r="H642" s="233" t="s">
        <v>1889</v>
      </c>
      <c r="I642" s="233" t="s">
        <v>6809</v>
      </c>
      <c r="J642" s="233" t="s">
        <v>180</v>
      </c>
      <c r="K642" s="233" t="s">
        <v>179</v>
      </c>
      <c r="L642" s="233" t="s">
        <v>178</v>
      </c>
      <c r="M642" s="233" t="s">
        <v>4883</v>
      </c>
    </row>
    <row r="643" spans="1:13">
      <c r="A643" s="224">
        <v>642</v>
      </c>
      <c r="B643" s="233" t="s">
        <v>6798</v>
      </c>
      <c r="C643" s="233" t="s">
        <v>6808</v>
      </c>
      <c r="D643" s="234">
        <v>104.54604409857301</v>
      </c>
      <c r="E643" s="223" t="s">
        <v>195</v>
      </c>
      <c r="F643" s="233" t="s">
        <v>221</v>
      </c>
      <c r="G643" s="233" t="s">
        <v>888</v>
      </c>
      <c r="H643" s="233" t="s">
        <v>6796</v>
      </c>
      <c r="I643" s="233" t="s">
        <v>6807</v>
      </c>
      <c r="J643" s="233" t="s">
        <v>180</v>
      </c>
      <c r="K643" s="233" t="s">
        <v>179</v>
      </c>
      <c r="L643" s="233" t="s">
        <v>178</v>
      </c>
      <c r="M643" s="233" t="s">
        <v>377</v>
      </c>
    </row>
    <row r="644" spans="1:13">
      <c r="A644" s="224">
        <v>643</v>
      </c>
      <c r="B644" s="233" t="s">
        <v>1469</v>
      </c>
      <c r="C644" s="233" t="s">
        <v>6806</v>
      </c>
      <c r="D644" s="234">
        <v>104.545454545455</v>
      </c>
      <c r="E644" s="223" t="s">
        <v>195</v>
      </c>
      <c r="F644" s="233" t="s">
        <v>221</v>
      </c>
      <c r="G644" s="233" t="s">
        <v>1337</v>
      </c>
      <c r="H644" s="233" t="s">
        <v>1467</v>
      </c>
      <c r="I644" s="233" t="s">
        <v>6805</v>
      </c>
      <c r="J644" s="233" t="s">
        <v>180</v>
      </c>
      <c r="K644" s="233" t="s">
        <v>179</v>
      </c>
      <c r="L644" s="233" t="s">
        <v>178</v>
      </c>
      <c r="M644" s="233" t="s">
        <v>1241</v>
      </c>
    </row>
    <row r="645" spans="1:13">
      <c r="A645" s="224">
        <v>644</v>
      </c>
      <c r="B645" s="233" t="s">
        <v>6798</v>
      </c>
      <c r="C645" s="233" t="s">
        <v>6804</v>
      </c>
      <c r="D645" s="234">
        <v>104.54273759713099</v>
      </c>
      <c r="E645" s="223" t="s">
        <v>195</v>
      </c>
      <c r="F645" s="233" t="s">
        <v>221</v>
      </c>
      <c r="G645" s="233" t="s">
        <v>888</v>
      </c>
      <c r="H645" s="233" t="s">
        <v>6796</v>
      </c>
      <c r="I645" s="233" t="s">
        <v>6803</v>
      </c>
      <c r="J645" s="233" t="s">
        <v>180</v>
      </c>
      <c r="K645" s="233" t="s">
        <v>192</v>
      </c>
      <c r="L645" s="233" t="s">
        <v>178</v>
      </c>
      <c r="M645" s="233" t="s">
        <v>333</v>
      </c>
    </row>
    <row r="646" spans="1:13">
      <c r="A646" s="224">
        <v>645</v>
      </c>
      <c r="B646" s="233" t="s">
        <v>5688</v>
      </c>
      <c r="C646" s="233" t="s">
        <v>6802</v>
      </c>
      <c r="D646" s="234">
        <v>104.533189422558</v>
      </c>
      <c r="E646" s="223" t="s">
        <v>195</v>
      </c>
      <c r="F646" s="233" t="s">
        <v>221</v>
      </c>
      <c r="G646" s="233" t="s">
        <v>3069</v>
      </c>
      <c r="H646" s="233" t="s">
        <v>5687</v>
      </c>
      <c r="I646" s="233" t="s">
        <v>6801</v>
      </c>
      <c r="J646" s="233" t="s">
        <v>180</v>
      </c>
      <c r="K646" s="233" t="s">
        <v>179</v>
      </c>
      <c r="L646" s="233" t="s">
        <v>178</v>
      </c>
      <c r="M646" s="233" t="s">
        <v>197</v>
      </c>
    </row>
    <row r="647" spans="1:13">
      <c r="A647" s="224">
        <v>646</v>
      </c>
      <c r="B647" s="233" t="s">
        <v>5454</v>
      </c>
      <c r="C647" s="233" t="s">
        <v>6800</v>
      </c>
      <c r="D647" s="234">
        <v>104.52413793103401</v>
      </c>
      <c r="E647" s="223" t="s">
        <v>195</v>
      </c>
      <c r="F647" s="233" t="s">
        <v>221</v>
      </c>
      <c r="G647" s="233" t="s">
        <v>1076</v>
      </c>
      <c r="H647" s="233" t="s">
        <v>5452</v>
      </c>
      <c r="I647" s="233" t="s">
        <v>6799</v>
      </c>
      <c r="J647" s="233" t="s">
        <v>180</v>
      </c>
      <c r="K647" s="233" t="s">
        <v>179</v>
      </c>
      <c r="L647" s="233" t="s">
        <v>178</v>
      </c>
      <c r="M647" s="233" t="s">
        <v>377</v>
      </c>
    </row>
    <row r="648" spans="1:13">
      <c r="A648" s="224">
        <v>647</v>
      </c>
      <c r="B648" s="233" t="s">
        <v>6798</v>
      </c>
      <c r="C648" s="233" t="s">
        <v>6797</v>
      </c>
      <c r="D648" s="234">
        <v>104.515866558177</v>
      </c>
      <c r="E648" s="223" t="s">
        <v>195</v>
      </c>
      <c r="F648" s="233" t="s">
        <v>221</v>
      </c>
      <c r="G648" s="233" t="s">
        <v>888</v>
      </c>
      <c r="H648" s="233" t="s">
        <v>6796</v>
      </c>
      <c r="I648" s="233" t="s">
        <v>6795</v>
      </c>
      <c r="J648" s="233" t="s">
        <v>180</v>
      </c>
      <c r="K648" s="233" t="s">
        <v>202</v>
      </c>
      <c r="L648" s="233" t="s">
        <v>178</v>
      </c>
      <c r="M648" s="233" t="s">
        <v>201</v>
      </c>
    </row>
    <row r="649" spans="1:13">
      <c r="A649" s="224">
        <v>648</v>
      </c>
      <c r="B649" s="233" t="s">
        <v>4331</v>
      </c>
      <c r="C649" s="233" t="s">
        <v>6794</v>
      </c>
      <c r="D649" s="234">
        <v>104.51029320025</v>
      </c>
      <c r="E649" s="223" t="s">
        <v>195</v>
      </c>
      <c r="F649" s="233" t="s">
        <v>221</v>
      </c>
      <c r="G649" s="233" t="s">
        <v>336</v>
      </c>
      <c r="H649" s="233" t="s">
        <v>4329</v>
      </c>
      <c r="I649" s="233" t="s">
        <v>6793</v>
      </c>
      <c r="J649" s="233" t="s">
        <v>180</v>
      </c>
      <c r="K649" s="233" t="s">
        <v>192</v>
      </c>
      <c r="L649" s="233" t="s">
        <v>178</v>
      </c>
      <c r="M649" s="233" t="s">
        <v>333</v>
      </c>
    </row>
    <row r="650" spans="1:13">
      <c r="A650" s="224">
        <v>649</v>
      </c>
      <c r="B650" s="233" t="s">
        <v>4323</v>
      </c>
      <c r="C650" s="233" t="s">
        <v>6792</v>
      </c>
      <c r="D650" s="234">
        <v>104.505494505494</v>
      </c>
      <c r="E650" s="223" t="s">
        <v>195</v>
      </c>
      <c r="F650" s="233" t="s">
        <v>221</v>
      </c>
      <c r="G650" s="233" t="s">
        <v>4149</v>
      </c>
      <c r="H650" s="233" t="s">
        <v>4321</v>
      </c>
      <c r="I650" s="233" t="s">
        <v>6791</v>
      </c>
      <c r="J650" s="233" t="s">
        <v>180</v>
      </c>
      <c r="K650" s="233" t="s">
        <v>202</v>
      </c>
      <c r="L650" s="233" t="s">
        <v>178</v>
      </c>
      <c r="M650" s="233" t="s">
        <v>201</v>
      </c>
    </row>
    <row r="651" spans="1:13">
      <c r="A651" s="224">
        <v>650</v>
      </c>
      <c r="B651" s="233" t="s">
        <v>4730</v>
      </c>
      <c r="C651" s="233" t="s">
        <v>6790</v>
      </c>
      <c r="D651" s="234">
        <v>104.49838187702299</v>
      </c>
      <c r="E651" s="223" t="s">
        <v>195</v>
      </c>
      <c r="F651" s="233" t="s">
        <v>221</v>
      </c>
      <c r="G651" s="233" t="s">
        <v>2409</v>
      </c>
      <c r="H651" s="233" t="s">
        <v>4728</v>
      </c>
      <c r="I651" s="233" t="s">
        <v>6789</v>
      </c>
      <c r="J651" s="233" t="s">
        <v>180</v>
      </c>
      <c r="K651" s="233" t="s">
        <v>192</v>
      </c>
      <c r="L651" s="233" t="s">
        <v>178</v>
      </c>
      <c r="M651" s="233" t="s">
        <v>333</v>
      </c>
    </row>
    <row r="652" spans="1:13">
      <c r="A652" s="224">
        <v>651</v>
      </c>
      <c r="B652" s="233" t="s">
        <v>3990</v>
      </c>
      <c r="C652" s="233" t="s">
        <v>6788</v>
      </c>
      <c r="D652" s="234">
        <v>104.497671324019</v>
      </c>
      <c r="E652" s="223" t="s">
        <v>195</v>
      </c>
      <c r="F652" s="233" t="s">
        <v>221</v>
      </c>
      <c r="G652" s="233" t="s">
        <v>1193</v>
      </c>
      <c r="H652" s="233" t="s">
        <v>3988</v>
      </c>
      <c r="I652" s="233" t="s">
        <v>6787</v>
      </c>
      <c r="J652" s="233" t="s">
        <v>180</v>
      </c>
      <c r="K652" s="233" t="s">
        <v>202</v>
      </c>
      <c r="L652" s="233" t="s">
        <v>178</v>
      </c>
      <c r="M652" s="233" t="s">
        <v>201</v>
      </c>
    </row>
    <row r="653" spans="1:13">
      <c r="A653" s="224">
        <v>652</v>
      </c>
      <c r="B653" s="233" t="s">
        <v>5380</v>
      </c>
      <c r="C653" s="233" t="s">
        <v>6786</v>
      </c>
      <c r="D653" s="234">
        <v>104.493670886076</v>
      </c>
      <c r="E653" s="223" t="s">
        <v>195</v>
      </c>
      <c r="F653" s="233" t="s">
        <v>221</v>
      </c>
      <c r="G653" s="233" t="s">
        <v>1017</v>
      </c>
      <c r="H653" s="233" t="s">
        <v>5378</v>
      </c>
      <c r="I653" s="233" t="s">
        <v>6785</v>
      </c>
      <c r="J653" s="233" t="s">
        <v>180</v>
      </c>
      <c r="K653" s="233" t="s">
        <v>179</v>
      </c>
      <c r="L653" s="233" t="s">
        <v>178</v>
      </c>
      <c r="M653" s="233" t="s">
        <v>748</v>
      </c>
    </row>
    <row r="654" spans="1:13">
      <c r="A654" s="224">
        <v>653</v>
      </c>
      <c r="B654" s="233" t="s">
        <v>2387</v>
      </c>
      <c r="C654" s="233" t="s">
        <v>6784</v>
      </c>
      <c r="D654" s="234">
        <v>104.47311827957</v>
      </c>
      <c r="E654" s="223" t="s">
        <v>195</v>
      </c>
      <c r="F654" s="233" t="s">
        <v>221</v>
      </c>
      <c r="G654" s="233" t="s">
        <v>2385</v>
      </c>
      <c r="H654" s="233" t="s">
        <v>2384</v>
      </c>
      <c r="I654" s="233" t="s">
        <v>6783</v>
      </c>
      <c r="J654" s="233" t="s">
        <v>180</v>
      </c>
      <c r="K654" s="233" t="s">
        <v>202</v>
      </c>
      <c r="L654" s="233" t="s">
        <v>178</v>
      </c>
      <c r="M654" s="233" t="s">
        <v>201</v>
      </c>
    </row>
    <row r="655" spans="1:13">
      <c r="A655" s="224">
        <v>654</v>
      </c>
      <c r="B655" s="233" t="s">
        <v>6004</v>
      </c>
      <c r="C655" s="233" t="s">
        <v>6782</v>
      </c>
      <c r="D655" s="234">
        <v>104.473067915691</v>
      </c>
      <c r="E655" s="223" t="s">
        <v>195</v>
      </c>
      <c r="F655" s="233" t="s">
        <v>221</v>
      </c>
      <c r="G655" s="233" t="s">
        <v>1890</v>
      </c>
      <c r="H655" s="233" t="s">
        <v>6002</v>
      </c>
      <c r="I655" s="233" t="s">
        <v>6781</v>
      </c>
      <c r="J655" s="233" t="s">
        <v>180</v>
      </c>
      <c r="K655" s="233" t="s">
        <v>192</v>
      </c>
      <c r="L655" s="233" t="s">
        <v>178</v>
      </c>
      <c r="M655" s="233" t="s">
        <v>333</v>
      </c>
    </row>
    <row r="656" spans="1:13">
      <c r="A656" s="224">
        <v>655</v>
      </c>
      <c r="B656" s="233" t="s">
        <v>5614</v>
      </c>
      <c r="C656" s="233" t="s">
        <v>6780</v>
      </c>
      <c r="D656" s="234">
        <v>104.465408805031</v>
      </c>
      <c r="E656" s="223" t="s">
        <v>195</v>
      </c>
      <c r="F656" s="233" t="s">
        <v>221</v>
      </c>
      <c r="G656" s="233" t="s">
        <v>321</v>
      </c>
      <c r="H656" s="233" t="s">
        <v>5612</v>
      </c>
      <c r="I656" s="233" t="s">
        <v>6779</v>
      </c>
      <c r="J656" s="233" t="s">
        <v>180</v>
      </c>
      <c r="K656" s="233" t="s">
        <v>179</v>
      </c>
      <c r="L656" s="233" t="s">
        <v>178</v>
      </c>
      <c r="M656" s="233" t="s">
        <v>3184</v>
      </c>
    </row>
    <row r="657" spans="1:13">
      <c r="A657" s="224">
        <v>656</v>
      </c>
      <c r="B657" s="233" t="s">
        <v>5651</v>
      </c>
      <c r="C657" s="233" t="s">
        <v>6778</v>
      </c>
      <c r="D657" s="234">
        <v>104.459665144597</v>
      </c>
      <c r="E657" s="223" t="s">
        <v>195</v>
      </c>
      <c r="F657" s="233" t="s">
        <v>221</v>
      </c>
      <c r="G657" s="233" t="s">
        <v>2441</v>
      </c>
      <c r="H657" s="233" t="s">
        <v>5649</v>
      </c>
      <c r="I657" s="233" t="s">
        <v>6777</v>
      </c>
      <c r="J657" s="233" t="s">
        <v>180</v>
      </c>
      <c r="K657" s="233" t="s">
        <v>192</v>
      </c>
      <c r="L657" s="233" t="s">
        <v>178</v>
      </c>
      <c r="M657" s="233" t="s">
        <v>333</v>
      </c>
    </row>
    <row r="658" spans="1:13">
      <c r="A658" s="224">
        <v>657</v>
      </c>
      <c r="B658" s="233" t="s">
        <v>6776</v>
      </c>
      <c r="C658" s="233" t="s">
        <v>6776</v>
      </c>
      <c r="D658" s="234">
        <v>104.457953394124</v>
      </c>
      <c r="E658" s="223" t="s">
        <v>195</v>
      </c>
      <c r="F658" s="233" t="s">
        <v>221</v>
      </c>
      <c r="G658" s="233" t="s">
        <v>210</v>
      </c>
      <c r="H658" s="233" t="s">
        <v>6775</v>
      </c>
      <c r="I658" s="233" t="s">
        <v>6775</v>
      </c>
      <c r="J658" s="233" t="s">
        <v>951</v>
      </c>
      <c r="K658" s="233" t="s">
        <v>202</v>
      </c>
      <c r="L658" s="233" t="s">
        <v>178</v>
      </c>
      <c r="M658" s="233" t="s">
        <v>514</v>
      </c>
    </row>
    <row r="659" spans="1:13">
      <c r="A659" s="224">
        <v>658</v>
      </c>
      <c r="B659" s="233" t="s">
        <v>4598</v>
      </c>
      <c r="C659" s="233" t="s">
        <v>6774</v>
      </c>
      <c r="D659" s="234">
        <v>104.446640316206</v>
      </c>
      <c r="E659" s="223" t="s">
        <v>195</v>
      </c>
      <c r="F659" s="233" t="s">
        <v>221</v>
      </c>
      <c r="G659" s="233" t="s">
        <v>2409</v>
      </c>
      <c r="H659" s="233" t="s">
        <v>4596</v>
      </c>
      <c r="I659" s="233" t="s">
        <v>6773</v>
      </c>
      <c r="J659" s="233" t="s">
        <v>180</v>
      </c>
      <c r="K659" s="233" t="s">
        <v>179</v>
      </c>
      <c r="L659" s="233" t="s">
        <v>178</v>
      </c>
      <c r="M659" s="233" t="s">
        <v>529</v>
      </c>
    </row>
    <row r="660" spans="1:13">
      <c r="A660" s="224">
        <v>659</v>
      </c>
      <c r="B660" s="233" t="s">
        <v>6772</v>
      </c>
      <c r="C660" s="233" t="s">
        <v>6771</v>
      </c>
      <c r="D660" s="234">
        <v>104.444444444444</v>
      </c>
      <c r="E660" s="223" t="s">
        <v>195</v>
      </c>
      <c r="F660" s="233" t="s">
        <v>221</v>
      </c>
      <c r="G660" s="233" t="s">
        <v>183</v>
      </c>
      <c r="H660" s="233" t="s">
        <v>6770</v>
      </c>
      <c r="I660" s="233" t="s">
        <v>6769</v>
      </c>
      <c r="J660" s="233" t="s">
        <v>180</v>
      </c>
      <c r="K660" s="233" t="s">
        <v>179</v>
      </c>
      <c r="L660" s="233" t="s">
        <v>178</v>
      </c>
      <c r="M660" s="233" t="s">
        <v>6768</v>
      </c>
    </row>
    <row r="661" spans="1:13">
      <c r="A661" s="224">
        <v>660</v>
      </c>
      <c r="B661" s="233" t="s">
        <v>3756</v>
      </c>
      <c r="C661" s="233" t="s">
        <v>5318</v>
      </c>
      <c r="D661" s="234">
        <v>104.44078947368401</v>
      </c>
      <c r="E661" s="223" t="s">
        <v>195</v>
      </c>
      <c r="F661" s="233" t="s">
        <v>221</v>
      </c>
      <c r="G661" s="233" t="s">
        <v>336</v>
      </c>
      <c r="H661" s="233" t="s">
        <v>3754</v>
      </c>
      <c r="I661" s="233" t="s">
        <v>6767</v>
      </c>
      <c r="J661" s="233" t="s">
        <v>180</v>
      </c>
      <c r="K661" s="233" t="s">
        <v>179</v>
      </c>
      <c r="L661" s="233" t="s">
        <v>178</v>
      </c>
      <c r="M661" s="233" t="s">
        <v>377</v>
      </c>
    </row>
    <row r="662" spans="1:13">
      <c r="A662" s="224">
        <v>661</v>
      </c>
      <c r="B662" s="233" t="s">
        <v>5365</v>
      </c>
      <c r="C662" s="233" t="s">
        <v>6766</v>
      </c>
      <c r="D662" s="234">
        <v>104.427299703264</v>
      </c>
      <c r="E662" s="223" t="s">
        <v>195</v>
      </c>
      <c r="F662" s="233" t="s">
        <v>221</v>
      </c>
      <c r="G662" s="233" t="s">
        <v>938</v>
      </c>
      <c r="H662" s="233" t="s">
        <v>5363</v>
      </c>
      <c r="I662" s="233" t="s">
        <v>6765</v>
      </c>
      <c r="J662" s="233" t="s">
        <v>180</v>
      </c>
      <c r="K662" s="233" t="s">
        <v>202</v>
      </c>
      <c r="L662" s="233" t="s">
        <v>178</v>
      </c>
      <c r="M662" s="233" t="s">
        <v>201</v>
      </c>
    </row>
    <row r="663" spans="1:13">
      <c r="A663" s="224">
        <v>662</v>
      </c>
      <c r="B663" s="233" t="s">
        <v>5380</v>
      </c>
      <c r="C663" s="233" t="s">
        <v>6764</v>
      </c>
      <c r="D663" s="234">
        <v>104.415458937198</v>
      </c>
      <c r="E663" s="223" t="s">
        <v>195</v>
      </c>
      <c r="F663" s="233" t="s">
        <v>221</v>
      </c>
      <c r="G663" s="233" t="s">
        <v>1017</v>
      </c>
      <c r="H663" s="233" t="s">
        <v>5378</v>
      </c>
      <c r="I663" s="233" t="s">
        <v>6763</v>
      </c>
      <c r="J663" s="233" t="s">
        <v>180</v>
      </c>
      <c r="K663" s="233" t="s">
        <v>202</v>
      </c>
      <c r="L663" s="233" t="s">
        <v>178</v>
      </c>
      <c r="M663" s="233" t="s">
        <v>201</v>
      </c>
    </row>
    <row r="664" spans="1:13">
      <c r="A664" s="224">
        <v>663</v>
      </c>
      <c r="B664" s="233" t="s">
        <v>2011</v>
      </c>
      <c r="C664" s="233" t="s">
        <v>1285</v>
      </c>
      <c r="D664" s="234">
        <v>104.4</v>
      </c>
      <c r="E664" s="223" t="s">
        <v>195</v>
      </c>
      <c r="F664" s="233" t="s">
        <v>221</v>
      </c>
      <c r="G664" s="233" t="s">
        <v>2009</v>
      </c>
      <c r="H664" s="233" t="s">
        <v>2008</v>
      </c>
      <c r="I664" s="233" t="s">
        <v>6762</v>
      </c>
      <c r="J664" s="233" t="s">
        <v>180</v>
      </c>
      <c r="K664" s="233" t="s">
        <v>179</v>
      </c>
      <c r="L664" s="233" t="s">
        <v>178</v>
      </c>
      <c r="M664" s="233" t="s">
        <v>377</v>
      </c>
    </row>
    <row r="665" spans="1:13">
      <c r="A665" s="224">
        <v>664</v>
      </c>
      <c r="B665" s="233" t="s">
        <v>6761</v>
      </c>
      <c r="C665" s="233" t="s">
        <v>1780</v>
      </c>
      <c r="D665" s="234">
        <v>104.39862542955299</v>
      </c>
      <c r="E665" s="223" t="s">
        <v>195</v>
      </c>
      <c r="F665" s="233" t="s">
        <v>221</v>
      </c>
      <c r="G665" s="233" t="s">
        <v>572</v>
      </c>
      <c r="H665" s="233" t="s">
        <v>6760</v>
      </c>
      <c r="I665" s="233" t="s">
        <v>6759</v>
      </c>
      <c r="J665" s="233" t="s">
        <v>180</v>
      </c>
      <c r="K665" s="233" t="s">
        <v>179</v>
      </c>
      <c r="L665" s="233" t="s">
        <v>178</v>
      </c>
      <c r="M665" s="233" t="s">
        <v>1211</v>
      </c>
    </row>
    <row r="666" spans="1:13">
      <c r="A666" s="224">
        <v>665</v>
      </c>
      <c r="B666" s="233" t="s">
        <v>6758</v>
      </c>
      <c r="C666" s="233" t="s">
        <v>5624</v>
      </c>
      <c r="D666" s="234">
        <v>104.39805825242701</v>
      </c>
      <c r="E666" s="223" t="s">
        <v>195</v>
      </c>
      <c r="F666" s="233" t="s">
        <v>221</v>
      </c>
      <c r="G666" s="233" t="s">
        <v>1017</v>
      </c>
      <c r="H666" s="233" t="s">
        <v>6757</v>
      </c>
      <c r="I666" s="233" t="s">
        <v>6756</v>
      </c>
      <c r="J666" s="233" t="s">
        <v>180</v>
      </c>
      <c r="K666" s="233" t="s">
        <v>179</v>
      </c>
      <c r="L666" s="233" t="s">
        <v>178</v>
      </c>
      <c r="M666" s="233" t="s">
        <v>1211</v>
      </c>
    </row>
    <row r="667" spans="1:13">
      <c r="A667" s="224">
        <v>666</v>
      </c>
      <c r="B667" s="233" t="s">
        <v>4327</v>
      </c>
      <c r="C667" s="233" t="s">
        <v>6755</v>
      </c>
      <c r="D667" s="234">
        <v>104.3961352657</v>
      </c>
      <c r="E667" s="223" t="s">
        <v>195</v>
      </c>
      <c r="F667" s="233" t="s">
        <v>221</v>
      </c>
      <c r="G667" s="233" t="s">
        <v>2100</v>
      </c>
      <c r="H667" s="233" t="s">
        <v>4325</v>
      </c>
      <c r="I667" s="233" t="s">
        <v>6754</v>
      </c>
      <c r="J667" s="233" t="s">
        <v>180</v>
      </c>
      <c r="K667" s="233" t="s">
        <v>1029</v>
      </c>
      <c r="L667" s="233" t="s">
        <v>178</v>
      </c>
      <c r="M667" s="233" t="s">
        <v>191</v>
      </c>
    </row>
    <row r="668" spans="1:13">
      <c r="A668" s="224">
        <v>667</v>
      </c>
      <c r="B668" s="233" t="s">
        <v>6377</v>
      </c>
      <c r="C668" s="233" t="s">
        <v>6753</v>
      </c>
      <c r="D668" s="234">
        <v>104.395604395604</v>
      </c>
      <c r="E668" s="223" t="s">
        <v>195</v>
      </c>
      <c r="F668" s="233" t="s">
        <v>221</v>
      </c>
      <c r="G668" s="233" t="s">
        <v>1017</v>
      </c>
      <c r="H668" s="233" t="s">
        <v>6375</v>
      </c>
      <c r="I668" s="233" t="s">
        <v>6752</v>
      </c>
      <c r="J668" s="233" t="s">
        <v>180</v>
      </c>
      <c r="K668" s="233" t="s">
        <v>179</v>
      </c>
      <c r="L668" s="233" t="s">
        <v>178</v>
      </c>
      <c r="M668" s="233" t="s">
        <v>748</v>
      </c>
    </row>
    <row r="669" spans="1:13">
      <c r="A669" s="224">
        <v>668</v>
      </c>
      <c r="B669" s="233" t="s">
        <v>6316</v>
      </c>
      <c r="C669" s="233" t="s">
        <v>6751</v>
      </c>
      <c r="D669" s="234">
        <v>104.392156862745</v>
      </c>
      <c r="E669" s="223" t="s">
        <v>195</v>
      </c>
      <c r="F669" s="233" t="s">
        <v>221</v>
      </c>
      <c r="G669" s="233" t="s">
        <v>2409</v>
      </c>
      <c r="H669" s="233" t="s">
        <v>6314</v>
      </c>
      <c r="I669" s="233" t="s">
        <v>6750</v>
      </c>
      <c r="J669" s="233" t="s">
        <v>180</v>
      </c>
      <c r="K669" s="233" t="s">
        <v>179</v>
      </c>
      <c r="L669" s="233" t="s">
        <v>178</v>
      </c>
      <c r="M669" s="233" t="s">
        <v>529</v>
      </c>
    </row>
    <row r="670" spans="1:13">
      <c r="A670" s="224">
        <v>669</v>
      </c>
      <c r="B670" s="233" t="s">
        <v>4635</v>
      </c>
      <c r="C670" s="233" t="s">
        <v>6749</v>
      </c>
      <c r="D670" s="234">
        <v>104.383802816901</v>
      </c>
      <c r="E670" s="223" t="s">
        <v>195</v>
      </c>
      <c r="F670" s="233" t="s">
        <v>221</v>
      </c>
      <c r="G670" s="233" t="s">
        <v>3069</v>
      </c>
      <c r="H670" s="233" t="s">
        <v>5754</v>
      </c>
      <c r="I670" s="233" t="s">
        <v>6748</v>
      </c>
      <c r="J670" s="233" t="s">
        <v>180</v>
      </c>
      <c r="K670" s="233" t="s">
        <v>179</v>
      </c>
      <c r="L670" s="233" t="s">
        <v>178</v>
      </c>
      <c r="M670" s="233" t="s">
        <v>341</v>
      </c>
    </row>
    <row r="671" spans="1:13">
      <c r="A671" s="224">
        <v>670</v>
      </c>
      <c r="B671" s="233" t="s">
        <v>5434</v>
      </c>
      <c r="C671" s="233" t="s">
        <v>6747</v>
      </c>
      <c r="D671" s="234">
        <v>104.37943262411299</v>
      </c>
      <c r="E671" s="223" t="s">
        <v>195</v>
      </c>
      <c r="F671" s="233" t="s">
        <v>221</v>
      </c>
      <c r="G671" s="233" t="s">
        <v>3342</v>
      </c>
      <c r="H671" s="233" t="s">
        <v>5432</v>
      </c>
      <c r="I671" s="233" t="s">
        <v>6746</v>
      </c>
      <c r="J671" s="233" t="s">
        <v>180</v>
      </c>
      <c r="K671" s="233" t="s">
        <v>179</v>
      </c>
      <c r="L671" s="233" t="s">
        <v>178</v>
      </c>
      <c r="M671" s="233" t="s">
        <v>205</v>
      </c>
    </row>
    <row r="672" spans="1:13">
      <c r="A672" s="224">
        <v>671</v>
      </c>
      <c r="B672" s="233" t="s">
        <v>5163</v>
      </c>
      <c r="C672" s="233" t="s">
        <v>1285</v>
      </c>
      <c r="D672" s="234">
        <v>104.375</v>
      </c>
      <c r="E672" s="223" t="s">
        <v>195</v>
      </c>
      <c r="F672" s="233" t="s">
        <v>221</v>
      </c>
      <c r="G672" s="233" t="s">
        <v>888</v>
      </c>
      <c r="H672" s="233" t="s">
        <v>5161</v>
      </c>
      <c r="I672" s="233" t="s">
        <v>6745</v>
      </c>
      <c r="J672" s="233" t="s">
        <v>180</v>
      </c>
      <c r="K672" s="233" t="s">
        <v>179</v>
      </c>
      <c r="L672" s="233" t="s">
        <v>178</v>
      </c>
      <c r="M672" s="233" t="s">
        <v>377</v>
      </c>
    </row>
    <row r="673" spans="1:13">
      <c r="A673" s="224">
        <v>672</v>
      </c>
      <c r="B673" s="233" t="s">
        <v>5454</v>
      </c>
      <c r="C673" s="233" t="s">
        <v>6744</v>
      </c>
      <c r="D673" s="234">
        <v>104.373626373626</v>
      </c>
      <c r="E673" s="223" t="s">
        <v>195</v>
      </c>
      <c r="F673" s="233" t="s">
        <v>221</v>
      </c>
      <c r="G673" s="233" t="s">
        <v>1076</v>
      </c>
      <c r="H673" s="233" t="s">
        <v>5452</v>
      </c>
      <c r="I673" s="233" t="s">
        <v>6743</v>
      </c>
      <c r="J673" s="233" t="s">
        <v>180</v>
      </c>
      <c r="K673" s="233" t="s">
        <v>179</v>
      </c>
      <c r="L673" s="233" t="s">
        <v>178</v>
      </c>
      <c r="M673" s="233" t="s">
        <v>377</v>
      </c>
    </row>
    <row r="674" spans="1:13">
      <c r="A674" s="224">
        <v>673</v>
      </c>
      <c r="B674" s="233" t="s">
        <v>6742</v>
      </c>
      <c r="C674" s="233" t="s">
        <v>6741</v>
      </c>
      <c r="D674" s="234">
        <v>104.362850971922</v>
      </c>
      <c r="E674" s="223" t="s">
        <v>195</v>
      </c>
      <c r="F674" s="233" t="s">
        <v>221</v>
      </c>
      <c r="G674" s="233" t="s">
        <v>1809</v>
      </c>
      <c r="H674" s="233" t="s">
        <v>6740</v>
      </c>
      <c r="I674" s="233" t="s">
        <v>6739</v>
      </c>
      <c r="J674" s="233" t="s">
        <v>180</v>
      </c>
      <c r="K674" s="233" t="s">
        <v>179</v>
      </c>
      <c r="L674" s="233" t="s">
        <v>178</v>
      </c>
      <c r="M674" s="233" t="s">
        <v>2175</v>
      </c>
    </row>
    <row r="675" spans="1:13">
      <c r="A675" s="224">
        <v>674</v>
      </c>
      <c r="B675" s="233" t="s">
        <v>5879</v>
      </c>
      <c r="C675" s="233" t="s">
        <v>6738</v>
      </c>
      <c r="D675" s="234">
        <v>104.35695538057701</v>
      </c>
      <c r="E675" s="223" t="s">
        <v>195</v>
      </c>
      <c r="F675" s="233" t="s">
        <v>221</v>
      </c>
      <c r="G675" s="233" t="s">
        <v>3932</v>
      </c>
      <c r="H675" s="233" t="s">
        <v>5877</v>
      </c>
      <c r="I675" s="233" t="s">
        <v>6737</v>
      </c>
      <c r="J675" s="233" t="s">
        <v>180</v>
      </c>
      <c r="K675" s="233" t="s">
        <v>179</v>
      </c>
      <c r="L675" s="233" t="s">
        <v>178</v>
      </c>
      <c r="M675" s="233" t="s">
        <v>748</v>
      </c>
    </row>
    <row r="676" spans="1:13">
      <c r="A676" s="224">
        <v>675</v>
      </c>
      <c r="B676" s="233" t="s">
        <v>2489</v>
      </c>
      <c r="C676" s="233" t="s">
        <v>6736</v>
      </c>
      <c r="D676" s="234">
        <v>104.356435643564</v>
      </c>
      <c r="E676" s="223" t="s">
        <v>195</v>
      </c>
      <c r="F676" s="233" t="s">
        <v>221</v>
      </c>
      <c r="G676" s="233" t="s">
        <v>336</v>
      </c>
      <c r="H676" s="233" t="s">
        <v>2487</v>
      </c>
      <c r="I676" s="233" t="s">
        <v>6735</v>
      </c>
      <c r="J676" s="233" t="s">
        <v>180</v>
      </c>
      <c r="K676" s="233" t="s">
        <v>179</v>
      </c>
      <c r="L676" s="233" t="s">
        <v>178</v>
      </c>
      <c r="M676" s="233" t="s">
        <v>377</v>
      </c>
    </row>
    <row r="677" spans="1:13">
      <c r="A677" s="224">
        <v>676</v>
      </c>
      <c r="B677" s="233" t="s">
        <v>2966</v>
      </c>
      <c r="C677" s="233" t="s">
        <v>6734</v>
      </c>
      <c r="D677" s="234">
        <v>104.35323383084599</v>
      </c>
      <c r="E677" s="223" t="s">
        <v>195</v>
      </c>
      <c r="F677" s="233" t="s">
        <v>221</v>
      </c>
      <c r="G677" s="233" t="s">
        <v>2874</v>
      </c>
      <c r="H677" s="233" t="s">
        <v>6398</v>
      </c>
      <c r="I677" s="233" t="s">
        <v>6733</v>
      </c>
      <c r="J677" s="233" t="s">
        <v>180</v>
      </c>
      <c r="K677" s="233" t="s">
        <v>179</v>
      </c>
      <c r="L677" s="233" t="s">
        <v>178</v>
      </c>
      <c r="M677" s="233" t="s">
        <v>1313</v>
      </c>
    </row>
    <row r="678" spans="1:13">
      <c r="A678" s="224">
        <v>677</v>
      </c>
      <c r="B678" s="233" t="s">
        <v>4144</v>
      </c>
      <c r="C678" s="233" t="s">
        <v>6732</v>
      </c>
      <c r="D678" s="234">
        <v>104.350710900474</v>
      </c>
      <c r="E678" s="223" t="s">
        <v>195</v>
      </c>
      <c r="F678" s="233" t="s">
        <v>221</v>
      </c>
      <c r="G678" s="233" t="s">
        <v>336</v>
      </c>
      <c r="H678" s="233" t="s">
        <v>4142</v>
      </c>
      <c r="I678" s="233" t="s">
        <v>6731</v>
      </c>
      <c r="J678" s="233" t="s">
        <v>180</v>
      </c>
      <c r="K678" s="233" t="s">
        <v>202</v>
      </c>
      <c r="L678" s="233" t="s">
        <v>178</v>
      </c>
      <c r="M678" s="233" t="s">
        <v>201</v>
      </c>
    </row>
    <row r="679" spans="1:13">
      <c r="A679" s="224">
        <v>678</v>
      </c>
      <c r="B679" s="233" t="s">
        <v>6190</v>
      </c>
      <c r="C679" s="233" t="s">
        <v>6730</v>
      </c>
      <c r="D679" s="234">
        <v>104.31481481481499</v>
      </c>
      <c r="E679" s="223" t="s">
        <v>195</v>
      </c>
      <c r="F679" s="233" t="s">
        <v>221</v>
      </c>
      <c r="G679" s="233" t="s">
        <v>2441</v>
      </c>
      <c r="H679" s="233" t="s">
        <v>6188</v>
      </c>
      <c r="I679" s="233" t="s">
        <v>6729</v>
      </c>
      <c r="J679" s="233" t="s">
        <v>180</v>
      </c>
      <c r="K679" s="233" t="s">
        <v>179</v>
      </c>
      <c r="L679" s="233" t="s">
        <v>178</v>
      </c>
      <c r="M679" s="233" t="s">
        <v>377</v>
      </c>
    </row>
    <row r="680" spans="1:13">
      <c r="A680" s="224">
        <v>679</v>
      </c>
      <c r="B680" s="233" t="s">
        <v>5175</v>
      </c>
      <c r="C680" s="233" t="s">
        <v>6728</v>
      </c>
      <c r="D680" s="234">
        <v>104.312796208531</v>
      </c>
      <c r="E680" s="223" t="s">
        <v>195</v>
      </c>
      <c r="F680" s="233" t="s">
        <v>221</v>
      </c>
      <c r="G680" s="233" t="s">
        <v>2160</v>
      </c>
      <c r="H680" s="233" t="s">
        <v>5173</v>
      </c>
      <c r="I680" s="233" t="s">
        <v>6727</v>
      </c>
      <c r="J680" s="233" t="s">
        <v>180</v>
      </c>
      <c r="K680" s="233" t="s">
        <v>179</v>
      </c>
      <c r="L680" s="233" t="s">
        <v>178</v>
      </c>
      <c r="M680" s="233" t="s">
        <v>529</v>
      </c>
    </row>
    <row r="681" spans="1:13">
      <c r="A681" s="224">
        <v>680</v>
      </c>
      <c r="B681" s="233" t="s">
        <v>6726</v>
      </c>
      <c r="C681" s="233" t="s">
        <v>6725</v>
      </c>
      <c r="D681" s="234">
        <v>104.301948051948</v>
      </c>
      <c r="E681" s="223" t="s">
        <v>195</v>
      </c>
      <c r="F681" s="233" t="s">
        <v>221</v>
      </c>
      <c r="G681" s="233" t="s">
        <v>3833</v>
      </c>
      <c r="H681" s="233" t="s">
        <v>6724</v>
      </c>
      <c r="I681" s="233" t="s">
        <v>6723</v>
      </c>
      <c r="J681" s="233" t="s">
        <v>180</v>
      </c>
      <c r="K681" s="233" t="s">
        <v>192</v>
      </c>
      <c r="L681" s="233" t="s">
        <v>178</v>
      </c>
      <c r="M681" s="233" t="s">
        <v>1022</v>
      </c>
    </row>
    <row r="682" spans="1:13">
      <c r="A682" s="224">
        <v>681</v>
      </c>
      <c r="B682" s="233" t="s">
        <v>2884</v>
      </c>
      <c r="C682" s="233" t="s">
        <v>6722</v>
      </c>
      <c r="D682" s="234">
        <v>104.297994269341</v>
      </c>
      <c r="E682" s="223" t="s">
        <v>195</v>
      </c>
      <c r="F682" s="233" t="s">
        <v>221</v>
      </c>
      <c r="G682" s="233" t="s">
        <v>1093</v>
      </c>
      <c r="H682" s="233" t="s">
        <v>6239</v>
      </c>
      <c r="I682" s="233" t="s">
        <v>6721</v>
      </c>
      <c r="J682" s="233" t="s">
        <v>180</v>
      </c>
      <c r="K682" s="233" t="s">
        <v>1029</v>
      </c>
      <c r="L682" s="233" t="s">
        <v>178</v>
      </c>
      <c r="M682" s="233" t="s">
        <v>191</v>
      </c>
    </row>
    <row r="683" spans="1:13">
      <c r="A683" s="224">
        <v>682</v>
      </c>
      <c r="B683" s="233" t="s">
        <v>3030</v>
      </c>
      <c r="C683" s="233" t="s">
        <v>6127</v>
      </c>
      <c r="D683" s="236">
        <v>104.2776203966006</v>
      </c>
      <c r="E683" s="233" t="s">
        <v>185</v>
      </c>
      <c r="F683" s="233" t="s">
        <v>184</v>
      </c>
      <c r="G683" s="233" t="s">
        <v>1797</v>
      </c>
      <c r="H683" s="233" t="s">
        <v>3028</v>
      </c>
      <c r="I683" s="233" t="s">
        <v>6720</v>
      </c>
      <c r="J683" s="233" t="s">
        <v>180</v>
      </c>
      <c r="K683" s="233" t="s">
        <v>179</v>
      </c>
      <c r="L683" s="233" t="s">
        <v>178</v>
      </c>
      <c r="M683" s="233" t="s">
        <v>177</v>
      </c>
    </row>
    <row r="684" spans="1:13">
      <c r="A684" s="224">
        <v>683</v>
      </c>
      <c r="B684" s="233" t="s">
        <v>6719</v>
      </c>
      <c r="C684" s="233" t="s">
        <v>6718</v>
      </c>
      <c r="D684" s="234">
        <v>104.27561837455799</v>
      </c>
      <c r="E684" s="223" t="s">
        <v>195</v>
      </c>
      <c r="F684" s="233" t="s">
        <v>221</v>
      </c>
      <c r="G684" s="233" t="s">
        <v>572</v>
      </c>
      <c r="H684" s="233" t="s">
        <v>6717</v>
      </c>
      <c r="I684" s="233" t="s">
        <v>6716</v>
      </c>
      <c r="J684" s="233" t="s">
        <v>180</v>
      </c>
      <c r="K684" s="233" t="s">
        <v>179</v>
      </c>
      <c r="L684" s="233" t="s">
        <v>178</v>
      </c>
      <c r="M684" s="233" t="s">
        <v>1211</v>
      </c>
    </row>
    <row r="685" spans="1:13">
      <c r="A685" s="224">
        <v>684</v>
      </c>
      <c r="B685" s="233" t="s">
        <v>2830</v>
      </c>
      <c r="C685" s="233" t="s">
        <v>6715</v>
      </c>
      <c r="D685" s="234">
        <v>104.27397260274</v>
      </c>
      <c r="E685" s="223" t="s">
        <v>195</v>
      </c>
      <c r="F685" s="233" t="s">
        <v>221</v>
      </c>
      <c r="G685" s="233" t="s">
        <v>1193</v>
      </c>
      <c r="H685" s="233" t="s">
        <v>2828</v>
      </c>
      <c r="I685" s="233" t="s">
        <v>6714</v>
      </c>
      <c r="J685" s="233" t="s">
        <v>180</v>
      </c>
      <c r="K685" s="233" t="s">
        <v>202</v>
      </c>
      <c r="L685" s="233" t="s">
        <v>178</v>
      </c>
      <c r="M685" s="233" t="s">
        <v>201</v>
      </c>
    </row>
    <row r="686" spans="1:13">
      <c r="A686" s="224">
        <v>685</v>
      </c>
      <c r="B686" s="233" t="s">
        <v>6552</v>
      </c>
      <c r="C686" s="233" t="s">
        <v>6713</v>
      </c>
      <c r="D686" s="234">
        <v>104.265734265734</v>
      </c>
      <c r="E686" s="223" t="s">
        <v>195</v>
      </c>
      <c r="F686" s="233" t="s">
        <v>221</v>
      </c>
      <c r="G686" s="233" t="s">
        <v>2385</v>
      </c>
      <c r="H686" s="233" t="s">
        <v>6550</v>
      </c>
      <c r="I686" s="233" t="s">
        <v>6712</v>
      </c>
      <c r="J686" s="233" t="s">
        <v>180</v>
      </c>
      <c r="K686" s="233" t="s">
        <v>179</v>
      </c>
      <c r="L686" s="233" t="s">
        <v>178</v>
      </c>
      <c r="M686" s="233" t="s">
        <v>1211</v>
      </c>
    </row>
    <row r="687" spans="1:13">
      <c r="A687" s="224">
        <v>686</v>
      </c>
      <c r="B687" s="233" t="s">
        <v>5575</v>
      </c>
      <c r="C687" s="233" t="s">
        <v>6711</v>
      </c>
      <c r="D687" s="236">
        <v>104.26356589147289</v>
      </c>
      <c r="E687" s="233" t="s">
        <v>185</v>
      </c>
      <c r="F687" s="233" t="s">
        <v>184</v>
      </c>
      <c r="G687" s="233" t="s">
        <v>3932</v>
      </c>
      <c r="H687" s="233" t="s">
        <v>5573</v>
      </c>
      <c r="I687" s="233" t="s">
        <v>6710</v>
      </c>
      <c r="J687" s="233" t="s">
        <v>180</v>
      </c>
      <c r="K687" s="233" t="s">
        <v>179</v>
      </c>
      <c r="L687" s="233" t="s">
        <v>178</v>
      </c>
      <c r="M687" s="233" t="s">
        <v>177</v>
      </c>
    </row>
    <row r="688" spans="1:13">
      <c r="A688" s="224">
        <v>687</v>
      </c>
      <c r="B688" s="233" t="s">
        <v>5545</v>
      </c>
      <c r="C688" s="233" t="s">
        <v>6709</v>
      </c>
      <c r="D688" s="234">
        <v>104.253246753247</v>
      </c>
      <c r="E688" s="223" t="s">
        <v>195</v>
      </c>
      <c r="F688" s="233" t="s">
        <v>221</v>
      </c>
      <c r="G688" s="233" t="s">
        <v>968</v>
      </c>
      <c r="H688" s="233" t="s">
        <v>5543</v>
      </c>
      <c r="I688" s="233" t="s">
        <v>6708</v>
      </c>
      <c r="J688" s="233" t="s">
        <v>180</v>
      </c>
      <c r="K688" s="233" t="s">
        <v>179</v>
      </c>
      <c r="L688" s="233" t="s">
        <v>178</v>
      </c>
      <c r="M688" s="233" t="s">
        <v>748</v>
      </c>
    </row>
    <row r="689" spans="1:13">
      <c r="A689" s="224">
        <v>688</v>
      </c>
      <c r="B689" s="233" t="s">
        <v>2676</v>
      </c>
      <c r="C689" s="233" t="s">
        <v>6707</v>
      </c>
      <c r="D689" s="234">
        <v>104.250936329588</v>
      </c>
      <c r="E689" s="223" t="s">
        <v>195</v>
      </c>
      <c r="F689" s="233" t="s">
        <v>221</v>
      </c>
      <c r="G689" s="233" t="s">
        <v>1722</v>
      </c>
      <c r="H689" s="233" t="s">
        <v>2674</v>
      </c>
      <c r="I689" s="233" t="s">
        <v>6706</v>
      </c>
      <c r="J689" s="233" t="s">
        <v>180</v>
      </c>
      <c r="K689" s="233" t="s">
        <v>202</v>
      </c>
      <c r="L689" s="233" t="s">
        <v>178</v>
      </c>
      <c r="M689" s="233" t="s">
        <v>201</v>
      </c>
    </row>
    <row r="690" spans="1:13">
      <c r="A690" s="224">
        <v>689</v>
      </c>
      <c r="B690" s="233" t="s">
        <v>6099</v>
      </c>
      <c r="C690" s="233" t="s">
        <v>6705</v>
      </c>
      <c r="D690" s="234">
        <v>104.232804232804</v>
      </c>
      <c r="E690" s="223" t="s">
        <v>195</v>
      </c>
      <c r="F690" s="233" t="s">
        <v>221</v>
      </c>
      <c r="G690" s="233" t="s">
        <v>1017</v>
      </c>
      <c r="H690" s="233" t="s">
        <v>6097</v>
      </c>
      <c r="I690" s="233" t="s">
        <v>6704</v>
      </c>
      <c r="J690" s="233" t="s">
        <v>180</v>
      </c>
      <c r="K690" s="233" t="s">
        <v>179</v>
      </c>
      <c r="L690" s="233" t="s">
        <v>178</v>
      </c>
      <c r="M690" s="233" t="s">
        <v>1401</v>
      </c>
    </row>
    <row r="691" spans="1:13">
      <c r="A691" s="224">
        <v>690</v>
      </c>
      <c r="B691" s="233" t="s">
        <v>4903</v>
      </c>
      <c r="C691" s="233" t="s">
        <v>6703</v>
      </c>
      <c r="D691" s="234">
        <v>104.229166666667</v>
      </c>
      <c r="E691" s="223" t="s">
        <v>195</v>
      </c>
      <c r="F691" s="233" t="s">
        <v>221</v>
      </c>
      <c r="G691" s="233" t="s">
        <v>2759</v>
      </c>
      <c r="H691" s="233" t="s">
        <v>4901</v>
      </c>
      <c r="I691" s="233" t="s">
        <v>6702</v>
      </c>
      <c r="J691" s="233" t="s">
        <v>180</v>
      </c>
      <c r="K691" s="233" t="s">
        <v>179</v>
      </c>
      <c r="L691" s="233" t="s">
        <v>178</v>
      </c>
      <c r="M691" s="233" t="s">
        <v>529</v>
      </c>
    </row>
    <row r="692" spans="1:13">
      <c r="A692" s="224">
        <v>691</v>
      </c>
      <c r="B692" s="233" t="s">
        <v>4372</v>
      </c>
      <c r="C692" s="233" t="s">
        <v>6701</v>
      </c>
      <c r="D692" s="234">
        <v>104.220283533261</v>
      </c>
      <c r="E692" s="223" t="s">
        <v>195</v>
      </c>
      <c r="F692" s="233" t="s">
        <v>221</v>
      </c>
      <c r="G692" s="233" t="s">
        <v>210</v>
      </c>
      <c r="H692" s="233" t="s">
        <v>4370</v>
      </c>
      <c r="I692" s="233" t="s">
        <v>6700</v>
      </c>
      <c r="J692" s="233" t="s">
        <v>180</v>
      </c>
      <c r="K692" s="233" t="s">
        <v>202</v>
      </c>
      <c r="L692" s="233" t="s">
        <v>178</v>
      </c>
      <c r="M692" s="233" t="s">
        <v>201</v>
      </c>
    </row>
    <row r="693" spans="1:13">
      <c r="A693" s="224">
        <v>692</v>
      </c>
      <c r="B693" s="233" t="s">
        <v>2884</v>
      </c>
      <c r="C693" s="233" t="s">
        <v>1403</v>
      </c>
      <c r="D693" s="234">
        <v>104.2175066313</v>
      </c>
      <c r="E693" s="223" t="s">
        <v>195</v>
      </c>
      <c r="F693" s="233" t="s">
        <v>221</v>
      </c>
      <c r="G693" s="233" t="s">
        <v>1093</v>
      </c>
      <c r="H693" s="233" t="s">
        <v>6239</v>
      </c>
      <c r="I693" s="233" t="s">
        <v>6699</v>
      </c>
      <c r="J693" s="233" t="s">
        <v>180</v>
      </c>
      <c r="K693" s="233" t="s">
        <v>179</v>
      </c>
      <c r="L693" s="233" t="s">
        <v>178</v>
      </c>
      <c r="M693" s="233" t="s">
        <v>1313</v>
      </c>
    </row>
    <row r="694" spans="1:13">
      <c r="A694" s="224">
        <v>693</v>
      </c>
      <c r="B694" s="233" t="s">
        <v>5741</v>
      </c>
      <c r="C694" s="233" t="s">
        <v>6698</v>
      </c>
      <c r="D694" s="234">
        <v>104.198473282443</v>
      </c>
      <c r="E694" s="223" t="s">
        <v>195</v>
      </c>
      <c r="F694" s="233" t="s">
        <v>221</v>
      </c>
      <c r="G694" s="233" t="s">
        <v>3833</v>
      </c>
      <c r="H694" s="233" t="s">
        <v>5739</v>
      </c>
      <c r="I694" s="233" t="s">
        <v>6697</v>
      </c>
      <c r="J694" s="233" t="s">
        <v>180</v>
      </c>
      <c r="K694" s="233" t="s">
        <v>179</v>
      </c>
      <c r="L694" s="233" t="s">
        <v>178</v>
      </c>
      <c r="M694" s="233" t="s">
        <v>529</v>
      </c>
    </row>
    <row r="695" spans="1:13">
      <c r="A695" s="224">
        <v>694</v>
      </c>
      <c r="B695" s="233" t="s">
        <v>4472</v>
      </c>
      <c r="C695" s="233" t="s">
        <v>6696</v>
      </c>
      <c r="D695" s="234">
        <v>104.197530864198</v>
      </c>
      <c r="E695" s="223" t="s">
        <v>195</v>
      </c>
      <c r="F695" s="233" t="s">
        <v>221</v>
      </c>
      <c r="G695" s="233" t="s">
        <v>2266</v>
      </c>
      <c r="H695" s="233" t="s">
        <v>4470</v>
      </c>
      <c r="I695" s="233" t="s">
        <v>6695</v>
      </c>
      <c r="J695" s="233" t="s">
        <v>180</v>
      </c>
      <c r="K695" s="233" t="s">
        <v>179</v>
      </c>
      <c r="L695" s="233" t="s">
        <v>178</v>
      </c>
      <c r="M695" s="233" t="s">
        <v>377</v>
      </c>
    </row>
    <row r="696" spans="1:13">
      <c r="A696" s="224">
        <v>695</v>
      </c>
      <c r="B696" s="233" t="s">
        <v>3192</v>
      </c>
      <c r="C696" s="233" t="s">
        <v>6694</v>
      </c>
      <c r="D696" s="234">
        <v>104.196721311475</v>
      </c>
      <c r="E696" s="223" t="s">
        <v>195</v>
      </c>
      <c r="F696" s="233" t="s">
        <v>221</v>
      </c>
      <c r="G696" s="233" t="s">
        <v>1070</v>
      </c>
      <c r="H696" s="233" t="s">
        <v>4384</v>
      </c>
      <c r="I696" s="233" t="s">
        <v>6693</v>
      </c>
      <c r="J696" s="233" t="s">
        <v>180</v>
      </c>
      <c r="K696" s="233" t="s">
        <v>202</v>
      </c>
      <c r="L696" s="233" t="s">
        <v>178</v>
      </c>
      <c r="M696" s="233" t="s">
        <v>201</v>
      </c>
    </row>
    <row r="697" spans="1:13">
      <c r="A697" s="224">
        <v>696</v>
      </c>
      <c r="B697" s="233" t="s">
        <v>5948</v>
      </c>
      <c r="C697" s="233" t="s">
        <v>2752</v>
      </c>
      <c r="D697" s="234">
        <v>104.19562419562401</v>
      </c>
      <c r="E697" s="223" t="s">
        <v>195</v>
      </c>
      <c r="F697" s="233" t="s">
        <v>221</v>
      </c>
      <c r="G697" s="233" t="s">
        <v>938</v>
      </c>
      <c r="H697" s="233" t="s">
        <v>5946</v>
      </c>
      <c r="I697" s="233" t="s">
        <v>6692</v>
      </c>
      <c r="J697" s="233" t="s">
        <v>180</v>
      </c>
      <c r="K697" s="233" t="s">
        <v>179</v>
      </c>
      <c r="L697" s="233" t="s">
        <v>178</v>
      </c>
      <c r="M697" s="233" t="s">
        <v>197</v>
      </c>
    </row>
    <row r="698" spans="1:13">
      <c r="A698" s="224">
        <v>697</v>
      </c>
      <c r="B698" s="233" t="s">
        <v>5778</v>
      </c>
      <c r="C698" s="233" t="s">
        <v>6691</v>
      </c>
      <c r="D698" s="234">
        <v>104.18666666666699</v>
      </c>
      <c r="E698" s="223" t="s">
        <v>195</v>
      </c>
      <c r="F698" s="233" t="s">
        <v>221</v>
      </c>
      <c r="G698" s="233" t="s">
        <v>2332</v>
      </c>
      <c r="H698" s="233" t="s">
        <v>5776</v>
      </c>
      <c r="I698" s="233" t="s">
        <v>6690</v>
      </c>
      <c r="J698" s="233" t="s">
        <v>180</v>
      </c>
      <c r="K698" s="233" t="s">
        <v>202</v>
      </c>
      <c r="L698" s="233" t="s">
        <v>178</v>
      </c>
      <c r="M698" s="233" t="s">
        <v>324</v>
      </c>
    </row>
    <row r="699" spans="1:13">
      <c r="A699" s="224">
        <v>698</v>
      </c>
      <c r="B699" s="233" t="s">
        <v>4376</v>
      </c>
      <c r="C699" s="233" t="s">
        <v>6689</v>
      </c>
      <c r="D699" s="234">
        <v>104.178999295278</v>
      </c>
      <c r="E699" s="223" t="s">
        <v>195</v>
      </c>
      <c r="F699" s="233" t="s">
        <v>221</v>
      </c>
      <c r="G699" s="233" t="s">
        <v>183</v>
      </c>
      <c r="H699" s="233" t="s">
        <v>4374</v>
      </c>
      <c r="I699" s="233" t="s">
        <v>6688</v>
      </c>
      <c r="J699" s="233" t="s">
        <v>180</v>
      </c>
      <c r="K699" s="233" t="s">
        <v>192</v>
      </c>
      <c r="L699" s="233" t="s">
        <v>178</v>
      </c>
      <c r="M699" s="233" t="s">
        <v>333</v>
      </c>
    </row>
    <row r="700" spans="1:13">
      <c r="A700" s="224">
        <v>699</v>
      </c>
      <c r="B700" s="233" t="s">
        <v>2664</v>
      </c>
      <c r="C700" s="233" t="s">
        <v>6687</v>
      </c>
      <c r="D700" s="234">
        <v>104.166666666667</v>
      </c>
      <c r="E700" s="223" t="s">
        <v>195</v>
      </c>
      <c r="F700" s="233" t="s">
        <v>221</v>
      </c>
      <c r="G700" s="233" t="s">
        <v>572</v>
      </c>
      <c r="H700" s="233" t="s">
        <v>2662</v>
      </c>
      <c r="I700" s="233" t="s">
        <v>6686</v>
      </c>
      <c r="J700" s="233" t="s">
        <v>180</v>
      </c>
      <c r="K700" s="233" t="s">
        <v>179</v>
      </c>
      <c r="L700" s="233" t="s">
        <v>178</v>
      </c>
      <c r="M700" s="233" t="s">
        <v>529</v>
      </c>
    </row>
    <row r="701" spans="1:13">
      <c r="A701" s="224">
        <v>699</v>
      </c>
      <c r="B701" s="233" t="s">
        <v>1584</v>
      </c>
      <c r="C701" s="233" t="s">
        <v>6685</v>
      </c>
      <c r="D701" s="234">
        <v>104.166666666667</v>
      </c>
      <c r="E701" s="223" t="s">
        <v>195</v>
      </c>
      <c r="F701" s="233" t="s">
        <v>221</v>
      </c>
      <c r="G701" s="233" t="s">
        <v>336</v>
      </c>
      <c r="H701" s="233" t="s">
        <v>1582</v>
      </c>
      <c r="I701" s="233" t="s">
        <v>6684</v>
      </c>
      <c r="J701" s="233" t="s">
        <v>180</v>
      </c>
      <c r="K701" s="233" t="s">
        <v>179</v>
      </c>
      <c r="L701" s="233" t="s">
        <v>178</v>
      </c>
      <c r="M701" s="233" t="s">
        <v>748</v>
      </c>
    </row>
    <row r="702" spans="1:13">
      <c r="A702" s="224">
        <v>701</v>
      </c>
      <c r="B702" s="233" t="s">
        <v>4631</v>
      </c>
      <c r="C702" s="233" t="s">
        <v>6683</v>
      </c>
      <c r="D702" s="234">
        <v>104.158940397351</v>
      </c>
      <c r="E702" s="223" t="s">
        <v>195</v>
      </c>
      <c r="F702" s="233" t="s">
        <v>221</v>
      </c>
      <c r="G702" s="233" t="s">
        <v>2700</v>
      </c>
      <c r="H702" s="233" t="s">
        <v>4629</v>
      </c>
      <c r="I702" s="233" t="s">
        <v>6682</v>
      </c>
      <c r="J702" s="233" t="s">
        <v>180</v>
      </c>
      <c r="K702" s="233" t="s">
        <v>202</v>
      </c>
      <c r="L702" s="233" t="s">
        <v>178</v>
      </c>
      <c r="M702" s="233" t="s">
        <v>201</v>
      </c>
    </row>
    <row r="703" spans="1:13">
      <c r="A703" s="224">
        <v>702</v>
      </c>
      <c r="B703" s="233" t="s">
        <v>2884</v>
      </c>
      <c r="C703" s="233" t="s">
        <v>6681</v>
      </c>
      <c r="D703" s="234">
        <v>104.156577885391</v>
      </c>
      <c r="E703" s="223" t="s">
        <v>195</v>
      </c>
      <c r="F703" s="233" t="s">
        <v>221</v>
      </c>
      <c r="G703" s="233" t="s">
        <v>1093</v>
      </c>
      <c r="H703" s="233" t="s">
        <v>6239</v>
      </c>
      <c r="I703" s="233" t="s">
        <v>6680</v>
      </c>
      <c r="J703" s="233" t="s">
        <v>180</v>
      </c>
      <c r="K703" s="233" t="s">
        <v>179</v>
      </c>
      <c r="L703" s="233" t="s">
        <v>178</v>
      </c>
      <c r="M703" s="233" t="s">
        <v>1313</v>
      </c>
    </row>
    <row r="704" spans="1:13">
      <c r="A704" s="224">
        <v>703</v>
      </c>
      <c r="B704" s="233" t="s">
        <v>4120</v>
      </c>
      <c r="C704" s="233" t="s">
        <v>6679</v>
      </c>
      <c r="D704" s="234">
        <v>104.148044692737</v>
      </c>
      <c r="E704" s="223" t="s">
        <v>195</v>
      </c>
      <c r="F704" s="233" t="s">
        <v>221</v>
      </c>
      <c r="G704" s="233" t="s">
        <v>1890</v>
      </c>
      <c r="H704" s="233" t="s">
        <v>4118</v>
      </c>
      <c r="I704" s="233" t="s">
        <v>6678</v>
      </c>
      <c r="J704" s="233" t="s">
        <v>180</v>
      </c>
      <c r="K704" s="233" t="s">
        <v>1029</v>
      </c>
      <c r="L704" s="233" t="s">
        <v>178</v>
      </c>
      <c r="M704" s="233" t="s">
        <v>333</v>
      </c>
    </row>
    <row r="705" spans="1:13">
      <c r="A705" s="224">
        <v>704</v>
      </c>
      <c r="B705" s="233" t="s">
        <v>4933</v>
      </c>
      <c r="C705" s="233" t="s">
        <v>6677</v>
      </c>
      <c r="D705" s="234">
        <v>104.14355628058701</v>
      </c>
      <c r="E705" s="223" t="s">
        <v>195</v>
      </c>
      <c r="F705" s="233" t="s">
        <v>221</v>
      </c>
      <c r="G705" s="233" t="s">
        <v>2713</v>
      </c>
      <c r="H705" s="233" t="s">
        <v>4931</v>
      </c>
      <c r="I705" s="233" t="s">
        <v>6676</v>
      </c>
      <c r="J705" s="233" t="s">
        <v>180</v>
      </c>
      <c r="K705" s="233" t="s">
        <v>179</v>
      </c>
      <c r="L705" s="233" t="s">
        <v>178</v>
      </c>
      <c r="M705" s="233" t="s">
        <v>377</v>
      </c>
    </row>
    <row r="706" spans="1:13">
      <c r="A706" s="224">
        <v>705</v>
      </c>
      <c r="B706" s="233" t="s">
        <v>1019</v>
      </c>
      <c r="C706" s="233" t="s">
        <v>6675</v>
      </c>
      <c r="D706" s="234">
        <v>104.141414141414</v>
      </c>
      <c r="E706" s="223" t="s">
        <v>195</v>
      </c>
      <c r="F706" s="233" t="s">
        <v>221</v>
      </c>
      <c r="G706" s="233" t="s">
        <v>1017</v>
      </c>
      <c r="H706" s="233" t="s">
        <v>1016</v>
      </c>
      <c r="I706" s="233" t="s">
        <v>6674</v>
      </c>
      <c r="J706" s="233" t="s">
        <v>180</v>
      </c>
      <c r="K706" s="233" t="s">
        <v>192</v>
      </c>
      <c r="L706" s="233" t="s">
        <v>178</v>
      </c>
      <c r="M706" s="233" t="s">
        <v>992</v>
      </c>
    </row>
    <row r="707" spans="1:13">
      <c r="A707" s="224">
        <v>706</v>
      </c>
      <c r="B707" s="233" t="s">
        <v>4909</v>
      </c>
      <c r="C707" s="233" t="s">
        <v>6673</v>
      </c>
      <c r="D707" s="234">
        <v>104.130663856691</v>
      </c>
      <c r="E707" s="223" t="s">
        <v>195</v>
      </c>
      <c r="F707" s="233" t="s">
        <v>221</v>
      </c>
      <c r="G707" s="233" t="s">
        <v>964</v>
      </c>
      <c r="H707" s="233" t="s">
        <v>4907</v>
      </c>
      <c r="I707" s="233" t="s">
        <v>6672</v>
      </c>
      <c r="J707" s="233" t="s">
        <v>180</v>
      </c>
      <c r="K707" s="233" t="s">
        <v>192</v>
      </c>
      <c r="L707" s="233" t="s">
        <v>178</v>
      </c>
      <c r="M707" s="233" t="s">
        <v>330</v>
      </c>
    </row>
    <row r="708" spans="1:13">
      <c r="A708" s="224">
        <v>707</v>
      </c>
      <c r="B708" s="233" t="s">
        <v>4843</v>
      </c>
      <c r="C708" s="233" t="s">
        <v>6671</v>
      </c>
      <c r="D708" s="234">
        <v>104.129496402878</v>
      </c>
      <c r="E708" s="223" t="s">
        <v>195</v>
      </c>
      <c r="F708" s="233" t="s">
        <v>221</v>
      </c>
      <c r="G708" s="233" t="s">
        <v>964</v>
      </c>
      <c r="H708" s="233" t="s">
        <v>4842</v>
      </c>
      <c r="I708" s="233" t="s">
        <v>6670</v>
      </c>
      <c r="J708" s="233" t="s">
        <v>180</v>
      </c>
      <c r="K708" s="233" t="s">
        <v>202</v>
      </c>
      <c r="L708" s="233" t="s">
        <v>178</v>
      </c>
      <c r="M708" s="233" t="s">
        <v>324</v>
      </c>
    </row>
    <row r="709" spans="1:13">
      <c r="A709" s="224">
        <v>708</v>
      </c>
      <c r="B709" s="233" t="s">
        <v>3756</v>
      </c>
      <c r="C709" s="233" t="s">
        <v>6669</v>
      </c>
      <c r="D709" s="234">
        <v>104.125726360275</v>
      </c>
      <c r="E709" s="223" t="s">
        <v>195</v>
      </c>
      <c r="F709" s="233" t="s">
        <v>221</v>
      </c>
      <c r="G709" s="233" t="s">
        <v>336</v>
      </c>
      <c r="H709" s="233" t="s">
        <v>3754</v>
      </c>
      <c r="I709" s="233" t="s">
        <v>6668</v>
      </c>
      <c r="J709" s="233" t="s">
        <v>180</v>
      </c>
      <c r="K709" s="233" t="s">
        <v>192</v>
      </c>
      <c r="L709" s="233" t="s">
        <v>178</v>
      </c>
      <c r="M709" s="233" t="s">
        <v>191</v>
      </c>
    </row>
    <row r="710" spans="1:13">
      <c r="A710" s="224">
        <v>709</v>
      </c>
      <c r="B710" s="233" t="s">
        <v>3369</v>
      </c>
      <c r="C710" s="233" t="s">
        <v>6667</v>
      </c>
      <c r="D710" s="234">
        <v>104.121951219512</v>
      </c>
      <c r="E710" s="223" t="s">
        <v>195</v>
      </c>
      <c r="F710" s="233" t="s">
        <v>221</v>
      </c>
      <c r="G710" s="233" t="s">
        <v>2718</v>
      </c>
      <c r="H710" s="233" t="s">
        <v>3367</v>
      </c>
      <c r="I710" s="233" t="s">
        <v>6666</v>
      </c>
      <c r="J710" s="233" t="s">
        <v>180</v>
      </c>
      <c r="K710" s="233" t="s">
        <v>179</v>
      </c>
      <c r="L710" s="233" t="s">
        <v>178</v>
      </c>
      <c r="M710" s="233" t="s">
        <v>4392</v>
      </c>
    </row>
    <row r="711" spans="1:13">
      <c r="A711" s="224">
        <v>710</v>
      </c>
      <c r="B711" s="233" t="s">
        <v>2489</v>
      </c>
      <c r="C711" s="233" t="s">
        <v>6665</v>
      </c>
      <c r="D711" s="234">
        <v>104.084249084249</v>
      </c>
      <c r="E711" s="223" t="s">
        <v>195</v>
      </c>
      <c r="F711" s="233" t="s">
        <v>221</v>
      </c>
      <c r="G711" s="233" t="s">
        <v>336</v>
      </c>
      <c r="H711" s="233" t="s">
        <v>2487</v>
      </c>
      <c r="I711" s="233" t="s">
        <v>6664</v>
      </c>
      <c r="J711" s="233" t="s">
        <v>180</v>
      </c>
      <c r="K711" s="233" t="s">
        <v>179</v>
      </c>
      <c r="L711" s="233" t="s">
        <v>178</v>
      </c>
      <c r="M711" s="233" t="s">
        <v>377</v>
      </c>
    </row>
    <row r="712" spans="1:13">
      <c r="A712" s="224">
        <v>711</v>
      </c>
      <c r="B712" s="233" t="s">
        <v>2227</v>
      </c>
      <c r="C712" s="233" t="s">
        <v>1531</v>
      </c>
      <c r="D712" s="234">
        <v>104.08396946564901</v>
      </c>
      <c r="E712" s="223" t="s">
        <v>195</v>
      </c>
      <c r="F712" s="233" t="s">
        <v>221</v>
      </c>
      <c r="G712" s="233" t="s">
        <v>1809</v>
      </c>
      <c r="H712" s="233" t="s">
        <v>2225</v>
      </c>
      <c r="I712" s="233" t="s">
        <v>6663</v>
      </c>
      <c r="J712" s="233" t="s">
        <v>180</v>
      </c>
      <c r="K712" s="233" t="s">
        <v>179</v>
      </c>
      <c r="L712" s="233" t="s">
        <v>178</v>
      </c>
      <c r="M712" s="233" t="s">
        <v>377</v>
      </c>
    </row>
    <row r="713" spans="1:13">
      <c r="A713" s="224">
        <v>712</v>
      </c>
      <c r="B713" s="233" t="s">
        <v>2966</v>
      </c>
      <c r="C713" s="233" t="s">
        <v>6662</v>
      </c>
      <c r="D713" s="234">
        <v>104.08</v>
      </c>
      <c r="E713" s="223" t="s">
        <v>195</v>
      </c>
      <c r="F713" s="233" t="s">
        <v>221</v>
      </c>
      <c r="G713" s="233" t="s">
        <v>1070</v>
      </c>
      <c r="H713" s="233" t="s">
        <v>2964</v>
      </c>
      <c r="I713" s="233" t="s">
        <v>6661</v>
      </c>
      <c r="J713" s="233" t="s">
        <v>180</v>
      </c>
      <c r="K713" s="233" t="s">
        <v>202</v>
      </c>
      <c r="L713" s="233" t="s">
        <v>178</v>
      </c>
      <c r="M713" s="233" t="s">
        <v>201</v>
      </c>
    </row>
    <row r="714" spans="1:13">
      <c r="A714" s="224">
        <v>713</v>
      </c>
      <c r="B714" s="233" t="s">
        <v>4291</v>
      </c>
      <c r="C714" s="233" t="s">
        <v>5696</v>
      </c>
      <c r="D714" s="234">
        <v>104.07352941176499</v>
      </c>
      <c r="E714" s="223" t="s">
        <v>195</v>
      </c>
      <c r="F714" s="233" t="s">
        <v>221</v>
      </c>
      <c r="G714" s="233" t="s">
        <v>572</v>
      </c>
      <c r="H714" s="233" t="s">
        <v>4289</v>
      </c>
      <c r="I714" s="233" t="s">
        <v>6660</v>
      </c>
      <c r="J714" s="233" t="s">
        <v>180</v>
      </c>
      <c r="K714" s="233" t="s">
        <v>202</v>
      </c>
      <c r="L714" s="233" t="s">
        <v>178</v>
      </c>
      <c r="M714" s="233" t="s">
        <v>201</v>
      </c>
    </row>
    <row r="715" spans="1:13">
      <c r="A715" s="224">
        <v>714</v>
      </c>
      <c r="B715" s="233" t="s">
        <v>3651</v>
      </c>
      <c r="C715" s="233" t="s">
        <v>6659</v>
      </c>
      <c r="D715" s="234">
        <v>104.071428571429</v>
      </c>
      <c r="E715" s="223" t="s">
        <v>195</v>
      </c>
      <c r="F715" s="233" t="s">
        <v>221</v>
      </c>
      <c r="G715" s="233" t="s">
        <v>1797</v>
      </c>
      <c r="H715" s="233" t="s">
        <v>3649</v>
      </c>
      <c r="I715" s="233" t="s">
        <v>6658</v>
      </c>
      <c r="J715" s="233" t="s">
        <v>180</v>
      </c>
      <c r="K715" s="233" t="s">
        <v>202</v>
      </c>
      <c r="L715" s="233" t="s">
        <v>178</v>
      </c>
      <c r="M715" s="233" t="s">
        <v>201</v>
      </c>
    </row>
    <row r="716" spans="1:13">
      <c r="A716" s="224">
        <v>715</v>
      </c>
      <c r="B716" s="233" t="s">
        <v>6087</v>
      </c>
      <c r="C716" s="233" t="s">
        <v>6657</v>
      </c>
      <c r="D716" s="234">
        <v>104.065180102916</v>
      </c>
      <c r="E716" s="223" t="s">
        <v>195</v>
      </c>
      <c r="F716" s="233" t="s">
        <v>221</v>
      </c>
      <c r="G716" s="233" t="s">
        <v>2874</v>
      </c>
      <c r="H716" s="233" t="s">
        <v>6085</v>
      </c>
      <c r="I716" s="233" t="s">
        <v>6656</v>
      </c>
      <c r="J716" s="233" t="s">
        <v>180</v>
      </c>
      <c r="K716" s="233" t="s">
        <v>202</v>
      </c>
      <c r="L716" s="233" t="s">
        <v>178</v>
      </c>
      <c r="M716" s="233" t="s">
        <v>324</v>
      </c>
    </row>
    <row r="717" spans="1:13">
      <c r="A717" s="224">
        <v>716</v>
      </c>
      <c r="B717" s="233" t="s">
        <v>3876</v>
      </c>
      <c r="C717" s="233" t="s">
        <v>6655</v>
      </c>
      <c r="D717" s="234">
        <v>104.063291139241</v>
      </c>
      <c r="E717" s="223" t="s">
        <v>195</v>
      </c>
      <c r="F717" s="233" t="s">
        <v>221</v>
      </c>
      <c r="G717" s="233" t="s">
        <v>1145</v>
      </c>
      <c r="H717" s="233" t="s">
        <v>3874</v>
      </c>
      <c r="I717" s="233" t="s">
        <v>6654</v>
      </c>
      <c r="J717" s="233" t="s">
        <v>180</v>
      </c>
      <c r="K717" s="233" t="s">
        <v>192</v>
      </c>
      <c r="L717" s="233" t="s">
        <v>178</v>
      </c>
      <c r="M717" s="233" t="s">
        <v>333</v>
      </c>
    </row>
    <row r="718" spans="1:13">
      <c r="A718" s="224">
        <v>717</v>
      </c>
      <c r="B718" s="233" t="s">
        <v>6653</v>
      </c>
      <c r="C718" s="233" t="s">
        <v>6653</v>
      </c>
      <c r="D718" s="234">
        <v>104.0625</v>
      </c>
      <c r="E718" s="223" t="s">
        <v>195</v>
      </c>
      <c r="F718" s="233" t="s">
        <v>221</v>
      </c>
      <c r="G718" s="233" t="s">
        <v>572</v>
      </c>
      <c r="H718" s="233" t="s">
        <v>6652</v>
      </c>
      <c r="I718" s="233" t="s">
        <v>6652</v>
      </c>
      <c r="J718" s="233" t="s">
        <v>951</v>
      </c>
      <c r="K718" s="233" t="s">
        <v>179</v>
      </c>
      <c r="L718" s="233" t="s">
        <v>178</v>
      </c>
      <c r="M718" s="233" t="s">
        <v>377</v>
      </c>
    </row>
    <row r="719" spans="1:13">
      <c r="A719" s="224">
        <v>718</v>
      </c>
      <c r="B719" s="233" t="s">
        <v>5488</v>
      </c>
      <c r="C719" s="233" t="s">
        <v>6651</v>
      </c>
      <c r="D719" s="234">
        <v>104.04347826087</v>
      </c>
      <c r="E719" s="223" t="s">
        <v>195</v>
      </c>
      <c r="F719" s="233" t="s">
        <v>221</v>
      </c>
      <c r="G719" s="233" t="s">
        <v>2332</v>
      </c>
      <c r="H719" s="233" t="s">
        <v>5486</v>
      </c>
      <c r="I719" s="233" t="s">
        <v>6650</v>
      </c>
      <c r="J719" s="233" t="s">
        <v>180</v>
      </c>
      <c r="K719" s="233" t="s">
        <v>179</v>
      </c>
      <c r="L719" s="233" t="s">
        <v>178</v>
      </c>
      <c r="M719" s="233" t="s">
        <v>748</v>
      </c>
    </row>
    <row r="720" spans="1:13">
      <c r="A720" s="224">
        <v>719</v>
      </c>
      <c r="B720" s="233" t="s">
        <v>3594</v>
      </c>
      <c r="C720" s="233" t="s">
        <v>6649</v>
      </c>
      <c r="D720" s="234">
        <v>104.027777777778</v>
      </c>
      <c r="E720" s="223" t="s">
        <v>195</v>
      </c>
      <c r="F720" s="233" t="s">
        <v>221</v>
      </c>
      <c r="G720" s="233" t="s">
        <v>1247</v>
      </c>
      <c r="H720" s="233" t="s">
        <v>3592</v>
      </c>
      <c r="I720" s="233" t="s">
        <v>6648</v>
      </c>
      <c r="J720" s="233" t="s">
        <v>180</v>
      </c>
      <c r="K720" s="233" t="s">
        <v>202</v>
      </c>
      <c r="L720" s="233" t="s">
        <v>178</v>
      </c>
      <c r="M720" s="233" t="s">
        <v>201</v>
      </c>
    </row>
    <row r="721" spans="1:13">
      <c r="A721" s="224">
        <v>720</v>
      </c>
      <c r="B721" s="233" t="s">
        <v>2706</v>
      </c>
      <c r="C721" s="233" t="s">
        <v>6647</v>
      </c>
      <c r="D721" s="234">
        <v>104.016923842708</v>
      </c>
      <c r="E721" s="223" t="s">
        <v>195</v>
      </c>
      <c r="F721" s="233" t="s">
        <v>221</v>
      </c>
      <c r="G721" s="233" t="s">
        <v>336</v>
      </c>
      <c r="H721" s="233" t="s">
        <v>2704</v>
      </c>
      <c r="I721" s="233" t="s">
        <v>6646</v>
      </c>
      <c r="J721" s="233" t="s">
        <v>180</v>
      </c>
      <c r="K721" s="233" t="s">
        <v>192</v>
      </c>
      <c r="L721" s="233" t="s">
        <v>178</v>
      </c>
      <c r="M721" s="233" t="s">
        <v>333</v>
      </c>
    </row>
    <row r="722" spans="1:13">
      <c r="A722" s="224">
        <v>721</v>
      </c>
      <c r="B722" s="233" t="s">
        <v>4856</v>
      </c>
      <c r="C722" s="233" t="s">
        <v>6645</v>
      </c>
      <c r="D722" s="234">
        <v>104.014285714286</v>
      </c>
      <c r="E722" s="223" t="s">
        <v>195</v>
      </c>
      <c r="F722" s="233" t="s">
        <v>221</v>
      </c>
      <c r="G722" s="233" t="s">
        <v>2266</v>
      </c>
      <c r="H722" s="233" t="s">
        <v>4855</v>
      </c>
      <c r="I722" s="233" t="s">
        <v>6644</v>
      </c>
      <c r="J722" s="233" t="s">
        <v>180</v>
      </c>
      <c r="K722" s="233" t="s">
        <v>202</v>
      </c>
      <c r="L722" s="233" t="s">
        <v>178</v>
      </c>
      <c r="M722" s="233" t="s">
        <v>201</v>
      </c>
    </row>
    <row r="723" spans="1:13">
      <c r="A723" s="224">
        <v>722</v>
      </c>
      <c r="B723" s="233" t="s">
        <v>6643</v>
      </c>
      <c r="C723" s="233" t="s">
        <v>6642</v>
      </c>
      <c r="D723" s="234">
        <v>104.005235602094</v>
      </c>
      <c r="E723" s="223" t="s">
        <v>195</v>
      </c>
      <c r="F723" s="233" t="s">
        <v>221</v>
      </c>
      <c r="G723" s="233" t="s">
        <v>964</v>
      </c>
      <c r="H723" s="233" t="s">
        <v>6641</v>
      </c>
      <c r="I723" s="233" t="s">
        <v>6640</v>
      </c>
      <c r="J723" s="233" t="s">
        <v>180</v>
      </c>
      <c r="K723" s="233" t="s">
        <v>202</v>
      </c>
      <c r="L723" s="233" t="s">
        <v>178</v>
      </c>
      <c r="M723" s="233" t="s">
        <v>324</v>
      </c>
    </row>
    <row r="724" spans="1:13">
      <c r="A724" s="224">
        <v>723</v>
      </c>
      <c r="B724" s="233" t="s">
        <v>3716</v>
      </c>
      <c r="C724" s="233" t="s">
        <v>6639</v>
      </c>
      <c r="D724" s="234">
        <v>104</v>
      </c>
      <c r="E724" s="223" t="s">
        <v>195</v>
      </c>
      <c r="F724" s="233" t="s">
        <v>221</v>
      </c>
      <c r="G724" s="233" t="s">
        <v>1170</v>
      </c>
      <c r="H724" s="233" t="s">
        <v>3714</v>
      </c>
      <c r="I724" s="233" t="s">
        <v>6638</v>
      </c>
      <c r="J724" s="233" t="s">
        <v>180</v>
      </c>
      <c r="K724" s="233" t="s">
        <v>179</v>
      </c>
      <c r="L724" s="233" t="s">
        <v>178</v>
      </c>
      <c r="M724" s="233" t="s">
        <v>529</v>
      </c>
    </row>
    <row r="725" spans="1:13">
      <c r="A725" s="224">
        <v>724</v>
      </c>
      <c r="B725" s="233" t="s">
        <v>5600</v>
      </c>
      <c r="C725" s="233" t="s">
        <v>6637</v>
      </c>
      <c r="D725" s="234">
        <v>103.98414271556</v>
      </c>
      <c r="E725" s="223" t="s">
        <v>195</v>
      </c>
      <c r="F725" s="233" t="s">
        <v>221</v>
      </c>
      <c r="G725" s="233" t="s">
        <v>2700</v>
      </c>
      <c r="H725" s="233" t="s">
        <v>5598</v>
      </c>
      <c r="I725" s="233" t="s">
        <v>6636</v>
      </c>
      <c r="J725" s="233" t="s">
        <v>180</v>
      </c>
      <c r="K725" s="233" t="s">
        <v>192</v>
      </c>
      <c r="L725" s="233" t="s">
        <v>178</v>
      </c>
      <c r="M725" s="233" t="s">
        <v>1022</v>
      </c>
    </row>
    <row r="726" spans="1:13">
      <c r="A726" s="224">
        <v>725</v>
      </c>
      <c r="B726" s="233" t="s">
        <v>3354</v>
      </c>
      <c r="C726" s="233" t="s">
        <v>4116</v>
      </c>
      <c r="D726" s="234">
        <v>103.979434447301</v>
      </c>
      <c r="E726" s="223" t="s">
        <v>195</v>
      </c>
      <c r="F726" s="233" t="s">
        <v>221</v>
      </c>
      <c r="G726" s="233" t="s">
        <v>888</v>
      </c>
      <c r="H726" s="233" t="s">
        <v>5009</v>
      </c>
      <c r="I726" s="233" t="s">
        <v>6635</v>
      </c>
      <c r="J726" s="233" t="s">
        <v>180</v>
      </c>
      <c r="K726" s="233" t="s">
        <v>202</v>
      </c>
      <c r="L726" s="233" t="s">
        <v>178</v>
      </c>
      <c r="M726" s="233" t="s">
        <v>201</v>
      </c>
    </row>
    <row r="727" spans="1:13">
      <c r="A727" s="224">
        <v>726</v>
      </c>
      <c r="B727" s="233" t="s">
        <v>2489</v>
      </c>
      <c r="C727" s="233" t="s">
        <v>6634</v>
      </c>
      <c r="D727" s="234">
        <v>103.978794642857</v>
      </c>
      <c r="E727" s="223" t="s">
        <v>195</v>
      </c>
      <c r="F727" s="233" t="s">
        <v>221</v>
      </c>
      <c r="G727" s="233" t="s">
        <v>336</v>
      </c>
      <c r="H727" s="233" t="s">
        <v>2487</v>
      </c>
      <c r="I727" s="233" t="s">
        <v>6633</v>
      </c>
      <c r="J727" s="233" t="s">
        <v>180</v>
      </c>
      <c r="K727" s="233" t="s">
        <v>202</v>
      </c>
      <c r="L727" s="233" t="s">
        <v>178</v>
      </c>
      <c r="M727" s="233" t="s">
        <v>201</v>
      </c>
    </row>
    <row r="728" spans="1:13">
      <c r="A728" s="224">
        <v>727</v>
      </c>
      <c r="B728" s="233" t="s">
        <v>5470</v>
      </c>
      <c r="C728" s="233" t="s">
        <v>6632</v>
      </c>
      <c r="D728" s="234">
        <v>103.976744186047</v>
      </c>
      <c r="E728" s="223" t="s">
        <v>195</v>
      </c>
      <c r="F728" s="233" t="s">
        <v>221</v>
      </c>
      <c r="G728" s="233" t="s">
        <v>976</v>
      </c>
      <c r="H728" s="233" t="s">
        <v>5468</v>
      </c>
      <c r="I728" s="233" t="s">
        <v>6631</v>
      </c>
      <c r="J728" s="233" t="s">
        <v>180</v>
      </c>
      <c r="K728" s="233" t="s">
        <v>202</v>
      </c>
      <c r="L728" s="233" t="s">
        <v>178</v>
      </c>
      <c r="M728" s="233" t="s">
        <v>201</v>
      </c>
    </row>
    <row r="729" spans="1:13">
      <c r="A729" s="224">
        <v>728</v>
      </c>
      <c r="B729" s="233" t="s">
        <v>4305</v>
      </c>
      <c r="C729" s="233" t="s">
        <v>6630</v>
      </c>
      <c r="D729" s="236">
        <v>103.9763779527559</v>
      </c>
      <c r="E729" s="233" t="s">
        <v>185</v>
      </c>
      <c r="F729" s="233" t="s">
        <v>184</v>
      </c>
      <c r="G729" s="233" t="s">
        <v>4229</v>
      </c>
      <c r="H729" s="233" t="s">
        <v>4303</v>
      </c>
      <c r="I729" s="233" t="s">
        <v>6629</v>
      </c>
      <c r="J729" s="233" t="s">
        <v>180</v>
      </c>
      <c r="K729" s="233" t="s">
        <v>179</v>
      </c>
      <c r="L729" s="233" t="s">
        <v>178</v>
      </c>
      <c r="M729" s="233" t="s">
        <v>318</v>
      </c>
    </row>
    <row r="730" spans="1:13">
      <c r="A730" s="224">
        <v>729</v>
      </c>
      <c r="B730" s="233" t="s">
        <v>3493</v>
      </c>
      <c r="C730" s="233" t="s">
        <v>6628</v>
      </c>
      <c r="D730" s="234">
        <v>103.966101694915</v>
      </c>
      <c r="E730" s="223" t="s">
        <v>195</v>
      </c>
      <c r="F730" s="233" t="s">
        <v>221</v>
      </c>
      <c r="G730" s="233" t="s">
        <v>1076</v>
      </c>
      <c r="H730" s="233" t="s">
        <v>3491</v>
      </c>
      <c r="I730" s="233" t="s">
        <v>6627</v>
      </c>
      <c r="J730" s="233" t="s">
        <v>180</v>
      </c>
      <c r="K730" s="233" t="s">
        <v>202</v>
      </c>
      <c r="L730" s="233" t="s">
        <v>178</v>
      </c>
      <c r="M730" s="233" t="s">
        <v>201</v>
      </c>
    </row>
    <row r="731" spans="1:13">
      <c r="A731" s="224">
        <v>730</v>
      </c>
      <c r="B731" s="233" t="s">
        <v>5175</v>
      </c>
      <c r="C731" s="233" t="s">
        <v>6626</v>
      </c>
      <c r="D731" s="234">
        <v>103.964757709251</v>
      </c>
      <c r="E731" s="223" t="s">
        <v>195</v>
      </c>
      <c r="F731" s="233" t="s">
        <v>221</v>
      </c>
      <c r="G731" s="233" t="s">
        <v>2160</v>
      </c>
      <c r="H731" s="233" t="s">
        <v>5173</v>
      </c>
      <c r="I731" s="233" t="s">
        <v>6625</v>
      </c>
      <c r="J731" s="233" t="s">
        <v>180</v>
      </c>
      <c r="K731" s="233" t="s">
        <v>179</v>
      </c>
      <c r="L731" s="233" t="s">
        <v>178</v>
      </c>
      <c r="M731" s="233" t="s">
        <v>529</v>
      </c>
    </row>
    <row r="732" spans="1:13">
      <c r="A732" s="224">
        <v>731</v>
      </c>
      <c r="B732" s="233" t="s">
        <v>5710</v>
      </c>
      <c r="C732" s="233" t="s">
        <v>6624</v>
      </c>
      <c r="D732" s="234">
        <v>103.96202531645601</v>
      </c>
      <c r="E732" s="223" t="s">
        <v>195</v>
      </c>
      <c r="F732" s="233" t="s">
        <v>221</v>
      </c>
      <c r="G732" s="233" t="s">
        <v>1170</v>
      </c>
      <c r="H732" s="233" t="s">
        <v>5708</v>
      </c>
      <c r="I732" s="233" t="s">
        <v>6623</v>
      </c>
      <c r="J732" s="233" t="s">
        <v>180</v>
      </c>
      <c r="K732" s="233" t="s">
        <v>202</v>
      </c>
      <c r="L732" s="233" t="s">
        <v>178</v>
      </c>
      <c r="M732" s="233" t="s">
        <v>201</v>
      </c>
    </row>
    <row r="733" spans="1:13">
      <c r="A733" s="224">
        <v>732</v>
      </c>
      <c r="B733" s="233" t="s">
        <v>2416</v>
      </c>
      <c r="C733" s="233" t="s">
        <v>6622</v>
      </c>
      <c r="D733" s="234">
        <v>103.95161290322601</v>
      </c>
      <c r="E733" s="223" t="s">
        <v>195</v>
      </c>
      <c r="F733" s="233" t="s">
        <v>221</v>
      </c>
      <c r="G733" s="233" t="s">
        <v>976</v>
      </c>
      <c r="H733" s="233" t="s">
        <v>2414</v>
      </c>
      <c r="I733" s="233" t="s">
        <v>6621</v>
      </c>
      <c r="J733" s="233" t="s">
        <v>180</v>
      </c>
      <c r="K733" s="233" t="s">
        <v>179</v>
      </c>
      <c r="L733" s="233" t="s">
        <v>178</v>
      </c>
      <c r="M733" s="233" t="s">
        <v>2149</v>
      </c>
    </row>
    <row r="734" spans="1:13">
      <c r="A734" s="224">
        <v>732</v>
      </c>
      <c r="B734" s="233" t="s">
        <v>2416</v>
      </c>
      <c r="C734" s="233" t="s">
        <v>6620</v>
      </c>
      <c r="D734" s="234">
        <v>103.95161290322601</v>
      </c>
      <c r="E734" s="233" t="s">
        <v>185</v>
      </c>
      <c r="F734" s="233" t="s">
        <v>184</v>
      </c>
      <c r="G734" s="233" t="s">
        <v>976</v>
      </c>
      <c r="H734" s="233" t="s">
        <v>2414</v>
      </c>
      <c r="I734" s="233" t="s">
        <v>6619</v>
      </c>
      <c r="J734" s="233" t="s">
        <v>180</v>
      </c>
      <c r="K734" s="233" t="s">
        <v>179</v>
      </c>
      <c r="L734" s="233" t="s">
        <v>178</v>
      </c>
      <c r="M734" s="233" t="s">
        <v>2193</v>
      </c>
    </row>
    <row r="735" spans="1:13">
      <c r="A735" s="224">
        <v>734</v>
      </c>
      <c r="B735" s="233" t="s">
        <v>3891</v>
      </c>
      <c r="C735" s="233" t="s">
        <v>6618</v>
      </c>
      <c r="D735" s="234">
        <v>103.929146537842</v>
      </c>
      <c r="E735" s="223" t="s">
        <v>195</v>
      </c>
      <c r="F735" s="233" t="s">
        <v>221</v>
      </c>
      <c r="G735" s="233" t="s">
        <v>572</v>
      </c>
      <c r="H735" s="233" t="s">
        <v>3889</v>
      </c>
      <c r="I735" s="233" t="s">
        <v>6617</v>
      </c>
      <c r="J735" s="233" t="s">
        <v>180</v>
      </c>
      <c r="K735" s="233" t="s">
        <v>179</v>
      </c>
      <c r="L735" s="233" t="s">
        <v>178</v>
      </c>
      <c r="M735" s="233" t="s">
        <v>1401</v>
      </c>
    </row>
    <row r="736" spans="1:13">
      <c r="A736" s="224">
        <v>735</v>
      </c>
      <c r="B736" s="233" t="s">
        <v>3746</v>
      </c>
      <c r="C736" s="233" t="s">
        <v>6616</v>
      </c>
      <c r="D736" s="234">
        <v>103.92181588902901</v>
      </c>
      <c r="E736" s="223" t="s">
        <v>195</v>
      </c>
      <c r="F736" s="233" t="s">
        <v>221</v>
      </c>
      <c r="G736" s="233" t="s">
        <v>3039</v>
      </c>
      <c r="H736" s="233" t="s">
        <v>3744</v>
      </c>
      <c r="I736" s="233" t="s">
        <v>6615</v>
      </c>
      <c r="J736" s="233" t="s">
        <v>180</v>
      </c>
      <c r="K736" s="233" t="s">
        <v>202</v>
      </c>
      <c r="L736" s="233" t="s">
        <v>178</v>
      </c>
      <c r="M736" s="233" t="s">
        <v>6575</v>
      </c>
    </row>
    <row r="737" spans="1:13">
      <c r="A737" s="224">
        <v>736</v>
      </c>
      <c r="B737" s="233" t="s">
        <v>3921</v>
      </c>
      <c r="C737" s="233" t="s">
        <v>6614</v>
      </c>
      <c r="D737" s="234">
        <v>103.920335429769</v>
      </c>
      <c r="E737" s="223" t="s">
        <v>195</v>
      </c>
      <c r="F737" s="233" t="s">
        <v>221</v>
      </c>
      <c r="G737" s="233" t="s">
        <v>3919</v>
      </c>
      <c r="H737" s="233" t="s">
        <v>3918</v>
      </c>
      <c r="I737" s="233" t="s">
        <v>6613</v>
      </c>
      <c r="J737" s="233" t="s">
        <v>180</v>
      </c>
      <c r="K737" s="233" t="s">
        <v>179</v>
      </c>
      <c r="L737" s="233" t="s">
        <v>178</v>
      </c>
      <c r="M737" s="233" t="s">
        <v>341</v>
      </c>
    </row>
    <row r="738" spans="1:13">
      <c r="A738" s="224">
        <v>737</v>
      </c>
      <c r="B738" s="233" t="s">
        <v>4835</v>
      </c>
      <c r="C738" s="233" t="s">
        <v>6612</v>
      </c>
      <c r="D738" s="234">
        <v>103.917808219178</v>
      </c>
      <c r="E738" s="223" t="s">
        <v>195</v>
      </c>
      <c r="F738" s="233" t="s">
        <v>221</v>
      </c>
      <c r="G738" s="233" t="s">
        <v>2465</v>
      </c>
      <c r="H738" s="233" t="s">
        <v>4833</v>
      </c>
      <c r="I738" s="233" t="s">
        <v>6611</v>
      </c>
      <c r="J738" s="233" t="s">
        <v>180</v>
      </c>
      <c r="K738" s="233" t="s">
        <v>202</v>
      </c>
      <c r="L738" s="233" t="s">
        <v>178</v>
      </c>
      <c r="M738" s="233" t="s">
        <v>201</v>
      </c>
    </row>
    <row r="739" spans="1:13">
      <c r="A739" s="224">
        <v>738</v>
      </c>
      <c r="B739" s="233" t="s">
        <v>5050</v>
      </c>
      <c r="C739" s="233" t="s">
        <v>6512</v>
      </c>
      <c r="D739" s="234">
        <v>103.913043478261</v>
      </c>
      <c r="E739" s="223" t="s">
        <v>195</v>
      </c>
      <c r="F739" s="233" t="s">
        <v>221</v>
      </c>
      <c r="G739" s="233" t="s">
        <v>1017</v>
      </c>
      <c r="H739" s="233" t="s">
        <v>5048</v>
      </c>
      <c r="I739" s="233" t="s">
        <v>6610</v>
      </c>
      <c r="J739" s="233" t="s">
        <v>180</v>
      </c>
      <c r="K739" s="233" t="s">
        <v>179</v>
      </c>
      <c r="L739" s="233" t="s">
        <v>178</v>
      </c>
      <c r="M739" s="233" t="s">
        <v>748</v>
      </c>
    </row>
    <row r="740" spans="1:13">
      <c r="A740" s="224">
        <v>739</v>
      </c>
      <c r="B740" s="233" t="s">
        <v>3728</v>
      </c>
      <c r="C740" s="233" t="s">
        <v>6609</v>
      </c>
      <c r="D740" s="234">
        <v>103.90909090909101</v>
      </c>
      <c r="E740" s="223" t="s">
        <v>195</v>
      </c>
      <c r="F740" s="233" t="s">
        <v>221</v>
      </c>
      <c r="G740" s="233" t="s">
        <v>1797</v>
      </c>
      <c r="H740" s="233" t="s">
        <v>3726</v>
      </c>
      <c r="I740" s="233" t="s">
        <v>6608</v>
      </c>
      <c r="J740" s="233" t="s">
        <v>180</v>
      </c>
      <c r="K740" s="233" t="s">
        <v>179</v>
      </c>
      <c r="L740" s="233" t="s">
        <v>178</v>
      </c>
      <c r="M740" s="233" t="s">
        <v>748</v>
      </c>
    </row>
    <row r="741" spans="1:13">
      <c r="A741" s="224">
        <v>739</v>
      </c>
      <c r="B741" s="233" t="s">
        <v>3760</v>
      </c>
      <c r="C741" s="233" t="s">
        <v>6607</v>
      </c>
      <c r="D741" s="234">
        <v>103.90909090909101</v>
      </c>
      <c r="E741" s="233" t="s">
        <v>185</v>
      </c>
      <c r="F741" s="233" t="s">
        <v>184</v>
      </c>
      <c r="G741" s="233" t="s">
        <v>183</v>
      </c>
      <c r="H741" s="233" t="s">
        <v>3758</v>
      </c>
      <c r="I741" s="233" t="s">
        <v>6606</v>
      </c>
      <c r="J741" s="233" t="s">
        <v>180</v>
      </c>
      <c r="K741" s="233" t="s">
        <v>179</v>
      </c>
      <c r="L741" s="233" t="s">
        <v>178</v>
      </c>
      <c r="M741" s="233" t="s">
        <v>177</v>
      </c>
    </row>
    <row r="742" spans="1:13">
      <c r="A742" s="224">
        <v>741</v>
      </c>
      <c r="B742" s="233" t="s">
        <v>2489</v>
      </c>
      <c r="C742" s="233" t="s">
        <v>6605</v>
      </c>
      <c r="D742" s="234">
        <v>103.906735751295</v>
      </c>
      <c r="E742" s="223" t="s">
        <v>195</v>
      </c>
      <c r="F742" s="233" t="s">
        <v>221</v>
      </c>
      <c r="G742" s="233" t="s">
        <v>2713</v>
      </c>
      <c r="H742" s="233" t="s">
        <v>2487</v>
      </c>
      <c r="I742" s="233" t="s">
        <v>6604</v>
      </c>
      <c r="J742" s="233" t="s">
        <v>180</v>
      </c>
      <c r="K742" s="233" t="s">
        <v>202</v>
      </c>
      <c r="L742" s="233" t="s">
        <v>178</v>
      </c>
      <c r="M742" s="233" t="s">
        <v>201</v>
      </c>
    </row>
    <row r="743" spans="1:13">
      <c r="A743" s="224">
        <v>742</v>
      </c>
      <c r="B743" s="233" t="s">
        <v>3204</v>
      </c>
      <c r="C743" s="233" t="s">
        <v>6603</v>
      </c>
      <c r="D743" s="234">
        <v>103.880597014925</v>
      </c>
      <c r="E743" s="223" t="s">
        <v>195</v>
      </c>
      <c r="F743" s="233" t="s">
        <v>221</v>
      </c>
      <c r="G743" s="233" t="s">
        <v>1229</v>
      </c>
      <c r="H743" s="233" t="s">
        <v>3202</v>
      </c>
      <c r="I743" s="233" t="s">
        <v>6602</v>
      </c>
      <c r="J743" s="233" t="s">
        <v>180</v>
      </c>
      <c r="K743" s="233" t="s">
        <v>179</v>
      </c>
      <c r="L743" s="233" t="s">
        <v>178</v>
      </c>
      <c r="M743" s="233" t="s">
        <v>1910</v>
      </c>
    </row>
    <row r="744" spans="1:13">
      <c r="A744" s="224">
        <v>743</v>
      </c>
      <c r="B744" s="233" t="s">
        <v>2897</v>
      </c>
      <c r="C744" s="233" t="s">
        <v>6601</v>
      </c>
      <c r="D744" s="234">
        <v>103.878676470588</v>
      </c>
      <c r="E744" s="223" t="s">
        <v>195</v>
      </c>
      <c r="F744" s="233" t="s">
        <v>221</v>
      </c>
      <c r="G744" s="233" t="s">
        <v>1193</v>
      </c>
      <c r="H744" s="233" t="s">
        <v>2895</v>
      </c>
      <c r="I744" s="233" t="s">
        <v>6600</v>
      </c>
      <c r="J744" s="233" t="s">
        <v>180</v>
      </c>
      <c r="K744" s="233" t="s">
        <v>179</v>
      </c>
      <c r="L744" s="233" t="s">
        <v>178</v>
      </c>
      <c r="M744" s="233" t="s">
        <v>341</v>
      </c>
    </row>
    <row r="745" spans="1:13">
      <c r="A745" s="224">
        <v>744</v>
      </c>
      <c r="B745" s="233" t="s">
        <v>4625</v>
      </c>
      <c r="C745" s="233" t="s">
        <v>1285</v>
      </c>
      <c r="D745" s="236">
        <v>103.8732394366197</v>
      </c>
      <c r="E745" s="233" t="s">
        <v>185</v>
      </c>
      <c r="F745" s="233" t="s">
        <v>184</v>
      </c>
      <c r="G745" s="233" t="s">
        <v>1692</v>
      </c>
      <c r="H745" s="233" t="s">
        <v>4623</v>
      </c>
      <c r="I745" s="233" t="s">
        <v>6599</v>
      </c>
      <c r="J745" s="233" t="s">
        <v>180</v>
      </c>
      <c r="K745" s="233" t="s">
        <v>179</v>
      </c>
      <c r="L745" s="233" t="s">
        <v>178</v>
      </c>
      <c r="M745" s="233" t="s">
        <v>2193</v>
      </c>
    </row>
    <row r="746" spans="1:13">
      <c r="A746" s="224">
        <v>745</v>
      </c>
      <c r="B746" s="233" t="s">
        <v>3783</v>
      </c>
      <c r="C746" s="233" t="s">
        <v>6598</v>
      </c>
      <c r="D746" s="234">
        <v>103.85593220339</v>
      </c>
      <c r="E746" s="223" t="s">
        <v>195</v>
      </c>
      <c r="F746" s="233" t="s">
        <v>221</v>
      </c>
      <c r="G746" s="233" t="s">
        <v>888</v>
      </c>
      <c r="H746" s="233" t="s">
        <v>3781</v>
      </c>
      <c r="I746" s="233" t="s">
        <v>6597</v>
      </c>
      <c r="J746" s="233" t="s">
        <v>180</v>
      </c>
      <c r="K746" s="233" t="s">
        <v>179</v>
      </c>
      <c r="L746" s="233" t="s">
        <v>178</v>
      </c>
      <c r="M746" s="233" t="s">
        <v>748</v>
      </c>
    </row>
    <row r="747" spans="1:13">
      <c r="A747" s="224">
        <v>746</v>
      </c>
      <c r="B747" s="233" t="s">
        <v>6060</v>
      </c>
      <c r="C747" s="233" t="s">
        <v>533</v>
      </c>
      <c r="D747" s="234">
        <v>103.835956917978</v>
      </c>
      <c r="E747" s="223" t="s">
        <v>195</v>
      </c>
      <c r="F747" s="233" t="s">
        <v>221</v>
      </c>
      <c r="G747" s="233" t="s">
        <v>964</v>
      </c>
      <c r="H747" s="233" t="s">
        <v>6058</v>
      </c>
      <c r="I747" s="233" t="s">
        <v>6596</v>
      </c>
      <c r="J747" s="233" t="s">
        <v>180</v>
      </c>
      <c r="K747" s="233" t="s">
        <v>192</v>
      </c>
      <c r="L747" s="233" t="s">
        <v>178</v>
      </c>
      <c r="M747" s="233" t="s">
        <v>1022</v>
      </c>
    </row>
    <row r="748" spans="1:13">
      <c r="A748" s="224">
        <v>747</v>
      </c>
      <c r="B748" s="233" t="s">
        <v>2644</v>
      </c>
      <c r="C748" s="233" t="s">
        <v>6595</v>
      </c>
      <c r="D748" s="234">
        <v>103.81974248927</v>
      </c>
      <c r="E748" s="223" t="s">
        <v>195</v>
      </c>
      <c r="F748" s="233" t="s">
        <v>221</v>
      </c>
      <c r="G748" s="233" t="s">
        <v>1017</v>
      </c>
      <c r="H748" s="233" t="s">
        <v>2642</v>
      </c>
      <c r="I748" s="233" t="s">
        <v>6594</v>
      </c>
      <c r="J748" s="233" t="s">
        <v>180</v>
      </c>
      <c r="K748" s="233" t="s">
        <v>179</v>
      </c>
      <c r="L748" s="233" t="s">
        <v>178</v>
      </c>
      <c r="M748" s="233" t="s">
        <v>377</v>
      </c>
    </row>
    <row r="749" spans="1:13">
      <c r="A749" s="224">
        <v>748</v>
      </c>
      <c r="B749" s="233" t="s">
        <v>4017</v>
      </c>
      <c r="C749" s="233" t="s">
        <v>6593</v>
      </c>
      <c r="D749" s="234">
        <v>103.811188811189</v>
      </c>
      <c r="E749" s="223" t="s">
        <v>195</v>
      </c>
      <c r="F749" s="233" t="s">
        <v>221</v>
      </c>
      <c r="G749" s="233" t="s">
        <v>1229</v>
      </c>
      <c r="H749" s="233" t="s">
        <v>4015</v>
      </c>
      <c r="I749" s="233" t="s">
        <v>6592</v>
      </c>
      <c r="J749" s="233" t="s">
        <v>180</v>
      </c>
      <c r="K749" s="233" t="s">
        <v>179</v>
      </c>
      <c r="L749" s="233" t="s">
        <v>178</v>
      </c>
      <c r="M749" s="233" t="s">
        <v>748</v>
      </c>
    </row>
    <row r="750" spans="1:13">
      <c r="A750" s="224">
        <v>749</v>
      </c>
      <c r="B750" s="233" t="s">
        <v>4416</v>
      </c>
      <c r="C750" s="233" t="s">
        <v>6591</v>
      </c>
      <c r="D750" s="234">
        <v>103.80368098159499</v>
      </c>
      <c r="E750" s="223" t="s">
        <v>195</v>
      </c>
      <c r="F750" s="233" t="s">
        <v>221</v>
      </c>
      <c r="G750" s="233" t="s">
        <v>321</v>
      </c>
      <c r="H750" s="233" t="s">
        <v>4414</v>
      </c>
      <c r="I750" s="233" t="s">
        <v>6590</v>
      </c>
      <c r="J750" s="233" t="s">
        <v>180</v>
      </c>
      <c r="K750" s="233" t="s">
        <v>179</v>
      </c>
      <c r="L750" s="233" t="s">
        <v>178</v>
      </c>
      <c r="M750" s="233" t="s">
        <v>748</v>
      </c>
    </row>
    <row r="751" spans="1:13">
      <c r="A751" s="224">
        <v>750</v>
      </c>
      <c r="B751" s="233" t="s">
        <v>4271</v>
      </c>
      <c r="C751" s="233" t="s">
        <v>6589</v>
      </c>
      <c r="D751" s="234">
        <v>103.797190517998</v>
      </c>
      <c r="E751" s="223" t="s">
        <v>195</v>
      </c>
      <c r="F751" s="233" t="s">
        <v>221</v>
      </c>
      <c r="G751" s="233" t="s">
        <v>3833</v>
      </c>
      <c r="H751" s="233" t="s">
        <v>4269</v>
      </c>
      <c r="I751" s="233" t="s">
        <v>6588</v>
      </c>
      <c r="J751" s="233" t="s">
        <v>180</v>
      </c>
      <c r="K751" s="233" t="s">
        <v>202</v>
      </c>
      <c r="L751" s="233" t="s">
        <v>178</v>
      </c>
      <c r="M751" s="233" t="s">
        <v>935</v>
      </c>
    </row>
    <row r="752" spans="1:13">
      <c r="A752" s="224">
        <v>751</v>
      </c>
      <c r="B752" s="233" t="s">
        <v>1584</v>
      </c>
      <c r="C752" s="233" t="s">
        <v>6587</v>
      </c>
      <c r="D752" s="234">
        <v>103.792207792208</v>
      </c>
      <c r="E752" s="223" t="s">
        <v>195</v>
      </c>
      <c r="F752" s="233" t="s">
        <v>221</v>
      </c>
      <c r="G752" s="233" t="s">
        <v>336</v>
      </c>
      <c r="H752" s="233" t="s">
        <v>1582</v>
      </c>
      <c r="I752" s="233" t="s">
        <v>6586</v>
      </c>
      <c r="J752" s="233" t="s">
        <v>180</v>
      </c>
      <c r="K752" s="233" t="s">
        <v>202</v>
      </c>
      <c r="L752" s="233" t="s">
        <v>178</v>
      </c>
      <c r="M752" s="233" t="s">
        <v>201</v>
      </c>
    </row>
    <row r="753" spans="1:13">
      <c r="A753" s="224">
        <v>752</v>
      </c>
      <c r="B753" s="233" t="s">
        <v>1794</v>
      </c>
      <c r="C753" s="233" t="s">
        <v>6585</v>
      </c>
      <c r="D753" s="234">
        <v>103.775510204082</v>
      </c>
      <c r="E753" s="223" t="s">
        <v>195</v>
      </c>
      <c r="F753" s="233" t="s">
        <v>221</v>
      </c>
      <c r="G753" s="233" t="s">
        <v>183</v>
      </c>
      <c r="H753" s="233" t="s">
        <v>1792</v>
      </c>
      <c r="I753" s="233" t="s">
        <v>6584</v>
      </c>
      <c r="J753" s="233" t="s">
        <v>180</v>
      </c>
      <c r="K753" s="233" t="s">
        <v>179</v>
      </c>
      <c r="L753" s="233" t="s">
        <v>178</v>
      </c>
      <c r="M753" s="233" t="s">
        <v>341</v>
      </c>
    </row>
    <row r="754" spans="1:13">
      <c r="A754" s="224">
        <v>753</v>
      </c>
      <c r="B754" s="233" t="s">
        <v>3791</v>
      </c>
      <c r="C754" s="233" t="s">
        <v>6052</v>
      </c>
      <c r="D754" s="234">
        <v>103.76582278481</v>
      </c>
      <c r="E754" s="223" t="s">
        <v>195</v>
      </c>
      <c r="F754" s="233" t="s">
        <v>221</v>
      </c>
      <c r="G754" s="233" t="s">
        <v>1890</v>
      </c>
      <c r="H754" s="233" t="s">
        <v>3789</v>
      </c>
      <c r="I754" s="233" t="s">
        <v>6583</v>
      </c>
      <c r="J754" s="233" t="s">
        <v>180</v>
      </c>
      <c r="K754" s="233" t="s">
        <v>179</v>
      </c>
      <c r="L754" s="233" t="s">
        <v>178</v>
      </c>
      <c r="M754" s="233" t="s">
        <v>377</v>
      </c>
    </row>
    <row r="755" spans="1:13">
      <c r="A755" s="224">
        <v>754</v>
      </c>
      <c r="B755" s="233" t="s">
        <v>3746</v>
      </c>
      <c r="C755" s="233" t="s">
        <v>6582</v>
      </c>
      <c r="D755" s="234">
        <v>103.765281173594</v>
      </c>
      <c r="E755" s="223" t="s">
        <v>195</v>
      </c>
      <c r="F755" s="233" t="s">
        <v>221</v>
      </c>
      <c r="G755" s="233" t="s">
        <v>3039</v>
      </c>
      <c r="H755" s="233" t="s">
        <v>3744</v>
      </c>
      <c r="I755" s="233" t="s">
        <v>6581</v>
      </c>
      <c r="J755" s="233" t="s">
        <v>180</v>
      </c>
      <c r="K755" s="233" t="s">
        <v>179</v>
      </c>
      <c r="L755" s="233" t="s">
        <v>178</v>
      </c>
      <c r="M755" s="233" t="s">
        <v>2335</v>
      </c>
    </row>
    <row r="756" spans="1:13">
      <c r="A756" s="224">
        <v>755</v>
      </c>
      <c r="B756" s="233" t="s">
        <v>2884</v>
      </c>
      <c r="C756" s="233" t="s">
        <v>4485</v>
      </c>
      <c r="D756" s="234">
        <v>103.75</v>
      </c>
      <c r="E756" s="223" t="s">
        <v>195</v>
      </c>
      <c r="F756" s="233" t="s">
        <v>221</v>
      </c>
      <c r="G756" s="233" t="s">
        <v>1093</v>
      </c>
      <c r="H756" s="233" t="s">
        <v>6239</v>
      </c>
      <c r="I756" s="233" t="s">
        <v>6580</v>
      </c>
      <c r="J756" s="233" t="s">
        <v>180</v>
      </c>
      <c r="K756" s="233" t="s">
        <v>179</v>
      </c>
      <c r="L756" s="233" t="s">
        <v>178</v>
      </c>
      <c r="M756" s="233" t="s">
        <v>1313</v>
      </c>
    </row>
    <row r="757" spans="1:13">
      <c r="A757" s="224">
        <v>756</v>
      </c>
      <c r="B757" s="233" t="s">
        <v>2706</v>
      </c>
      <c r="C757" s="233" t="s">
        <v>6579</v>
      </c>
      <c r="D757" s="234">
        <v>103.745019920319</v>
      </c>
      <c r="E757" s="223" t="s">
        <v>195</v>
      </c>
      <c r="F757" s="233" t="s">
        <v>221</v>
      </c>
      <c r="G757" s="233" t="s">
        <v>336</v>
      </c>
      <c r="H757" s="233" t="s">
        <v>2704</v>
      </c>
      <c r="I757" s="233" t="s">
        <v>6578</v>
      </c>
      <c r="J757" s="233" t="s">
        <v>180</v>
      </c>
      <c r="K757" s="233" t="s">
        <v>179</v>
      </c>
      <c r="L757" s="233" t="s">
        <v>178</v>
      </c>
      <c r="M757" s="233" t="s">
        <v>377</v>
      </c>
    </row>
    <row r="758" spans="1:13">
      <c r="A758" s="224">
        <v>757</v>
      </c>
      <c r="B758" s="233" t="s">
        <v>2406</v>
      </c>
      <c r="C758" s="233" t="s">
        <v>6577</v>
      </c>
      <c r="D758" s="234">
        <v>103.74358974358999</v>
      </c>
      <c r="E758" s="223" t="s">
        <v>195</v>
      </c>
      <c r="F758" s="233" t="s">
        <v>221</v>
      </c>
      <c r="G758" s="233" t="s">
        <v>2404</v>
      </c>
      <c r="H758" s="233" t="s">
        <v>2403</v>
      </c>
      <c r="I758" s="233" t="s">
        <v>6576</v>
      </c>
      <c r="J758" s="233" t="s">
        <v>180</v>
      </c>
      <c r="K758" s="233" t="s">
        <v>202</v>
      </c>
      <c r="L758" s="233" t="s">
        <v>178</v>
      </c>
      <c r="M758" s="233" t="s">
        <v>6575</v>
      </c>
    </row>
    <row r="759" spans="1:13">
      <c r="A759" s="224">
        <v>758</v>
      </c>
      <c r="B759" s="233" t="s">
        <v>6574</v>
      </c>
      <c r="C759" s="233" t="s">
        <v>6573</v>
      </c>
      <c r="D759" s="234">
        <v>103.741258741259</v>
      </c>
      <c r="E759" s="223" t="s">
        <v>195</v>
      </c>
      <c r="F759" s="233" t="s">
        <v>221</v>
      </c>
      <c r="G759" s="233" t="s">
        <v>1076</v>
      </c>
      <c r="H759" s="233" t="s">
        <v>6572</v>
      </c>
      <c r="I759" s="233" t="s">
        <v>6571</v>
      </c>
      <c r="J759" s="233" t="s">
        <v>180</v>
      </c>
      <c r="K759" s="233" t="s">
        <v>179</v>
      </c>
      <c r="L759" s="233" t="s">
        <v>178</v>
      </c>
      <c r="M759" s="233" t="s">
        <v>529</v>
      </c>
    </row>
    <row r="760" spans="1:13">
      <c r="A760" s="224">
        <v>759</v>
      </c>
      <c r="B760" s="233" t="s">
        <v>3070</v>
      </c>
      <c r="C760" s="233" t="s">
        <v>6570</v>
      </c>
      <c r="D760" s="234">
        <v>103.73388344507499</v>
      </c>
      <c r="E760" s="223" t="s">
        <v>195</v>
      </c>
      <c r="F760" s="233" t="s">
        <v>221</v>
      </c>
      <c r="G760" s="233" t="s">
        <v>3069</v>
      </c>
      <c r="H760" s="233" t="s">
        <v>3068</v>
      </c>
      <c r="I760" s="233" t="s">
        <v>6569</v>
      </c>
      <c r="J760" s="233" t="s">
        <v>180</v>
      </c>
      <c r="K760" s="233" t="s">
        <v>192</v>
      </c>
      <c r="L760" s="233" t="s">
        <v>178</v>
      </c>
      <c r="M760" s="233" t="s">
        <v>333</v>
      </c>
    </row>
    <row r="761" spans="1:13">
      <c r="A761" s="224">
        <v>760</v>
      </c>
      <c r="B761" s="233" t="s">
        <v>6568</v>
      </c>
      <c r="C761" s="233" t="s">
        <v>6567</v>
      </c>
      <c r="D761" s="234">
        <v>103.717632552404</v>
      </c>
      <c r="E761" s="223" t="s">
        <v>195</v>
      </c>
      <c r="F761" s="233" t="s">
        <v>221</v>
      </c>
      <c r="G761" s="233" t="s">
        <v>976</v>
      </c>
      <c r="H761" s="233" t="s">
        <v>6566</v>
      </c>
      <c r="I761" s="233" t="s">
        <v>6565</v>
      </c>
      <c r="J761" s="233" t="s">
        <v>180</v>
      </c>
      <c r="K761" s="233" t="s">
        <v>179</v>
      </c>
      <c r="L761" s="233" t="s">
        <v>178</v>
      </c>
      <c r="M761" s="233" t="s">
        <v>197</v>
      </c>
    </row>
    <row r="762" spans="1:13">
      <c r="A762" s="224">
        <v>761</v>
      </c>
      <c r="B762" s="233" t="s">
        <v>4070</v>
      </c>
      <c r="C762" s="233" t="s">
        <v>2208</v>
      </c>
      <c r="D762" s="234">
        <v>103.705479452055</v>
      </c>
      <c r="E762" s="223" t="s">
        <v>195</v>
      </c>
      <c r="F762" s="233" t="s">
        <v>221</v>
      </c>
      <c r="G762" s="233" t="s">
        <v>210</v>
      </c>
      <c r="H762" s="233" t="s">
        <v>4068</v>
      </c>
      <c r="I762" s="233" t="s">
        <v>6564</v>
      </c>
      <c r="J762" s="233" t="s">
        <v>180</v>
      </c>
      <c r="K762" s="233" t="s">
        <v>202</v>
      </c>
      <c r="L762" s="233" t="s">
        <v>178</v>
      </c>
      <c r="M762" s="233" t="s">
        <v>201</v>
      </c>
    </row>
    <row r="763" spans="1:13">
      <c r="A763" s="224">
        <v>762</v>
      </c>
      <c r="B763" s="233" t="s">
        <v>4806</v>
      </c>
      <c r="C763" s="233" t="s">
        <v>6563</v>
      </c>
      <c r="D763" s="234">
        <v>103.704035874439</v>
      </c>
      <c r="E763" s="223" t="s">
        <v>195</v>
      </c>
      <c r="F763" s="233" t="s">
        <v>221</v>
      </c>
      <c r="G763" s="233" t="s">
        <v>3342</v>
      </c>
      <c r="H763" s="233" t="s">
        <v>4804</v>
      </c>
      <c r="I763" s="233" t="s">
        <v>6562</v>
      </c>
      <c r="J763" s="233" t="s">
        <v>180</v>
      </c>
      <c r="K763" s="233" t="s">
        <v>202</v>
      </c>
      <c r="L763" s="233" t="s">
        <v>178</v>
      </c>
      <c r="M763" s="233" t="s">
        <v>201</v>
      </c>
    </row>
    <row r="764" spans="1:13">
      <c r="A764" s="224">
        <v>763</v>
      </c>
      <c r="B764" s="233" t="s">
        <v>2893</v>
      </c>
      <c r="C764" s="233" t="s">
        <v>1780</v>
      </c>
      <c r="D764" s="234">
        <v>103.701657458564</v>
      </c>
      <c r="E764" s="223" t="s">
        <v>195</v>
      </c>
      <c r="F764" s="233" t="s">
        <v>221</v>
      </c>
      <c r="G764" s="233" t="s">
        <v>2891</v>
      </c>
      <c r="H764" s="233" t="s">
        <v>2890</v>
      </c>
      <c r="I764" s="233" t="s">
        <v>6561</v>
      </c>
      <c r="J764" s="233" t="s">
        <v>180</v>
      </c>
      <c r="K764" s="233" t="s">
        <v>179</v>
      </c>
      <c r="L764" s="233" t="s">
        <v>178</v>
      </c>
      <c r="M764" s="233" t="s">
        <v>1401</v>
      </c>
    </row>
    <row r="765" spans="1:13">
      <c r="A765" s="224">
        <v>764</v>
      </c>
      <c r="B765" s="233" t="s">
        <v>2227</v>
      </c>
      <c r="C765" s="233" t="s">
        <v>6560</v>
      </c>
      <c r="D765" s="234">
        <v>103.70056497175101</v>
      </c>
      <c r="E765" s="223" t="s">
        <v>195</v>
      </c>
      <c r="F765" s="233" t="s">
        <v>221</v>
      </c>
      <c r="G765" s="233" t="s">
        <v>1809</v>
      </c>
      <c r="H765" s="233" t="s">
        <v>2225</v>
      </c>
      <c r="I765" s="233" t="s">
        <v>6559</v>
      </c>
      <c r="J765" s="233" t="s">
        <v>180</v>
      </c>
      <c r="K765" s="233" t="s">
        <v>179</v>
      </c>
      <c r="L765" s="233" t="s">
        <v>178</v>
      </c>
      <c r="M765" s="233" t="s">
        <v>377</v>
      </c>
    </row>
    <row r="766" spans="1:13">
      <c r="A766" s="224">
        <v>765</v>
      </c>
      <c r="B766" s="233" t="s">
        <v>6377</v>
      </c>
      <c r="C766" s="233" t="s">
        <v>6558</v>
      </c>
      <c r="D766" s="234">
        <v>103.693693693694</v>
      </c>
      <c r="E766" s="223" t="s">
        <v>195</v>
      </c>
      <c r="F766" s="233" t="s">
        <v>221</v>
      </c>
      <c r="G766" s="233" t="s">
        <v>1017</v>
      </c>
      <c r="H766" s="233" t="s">
        <v>6375</v>
      </c>
      <c r="I766" s="233" t="s">
        <v>6557</v>
      </c>
      <c r="J766" s="233" t="s">
        <v>180</v>
      </c>
      <c r="K766" s="233" t="s">
        <v>192</v>
      </c>
      <c r="L766" s="233" t="s">
        <v>178</v>
      </c>
      <c r="M766" s="233" t="s">
        <v>191</v>
      </c>
    </row>
    <row r="767" spans="1:13">
      <c r="A767" s="224">
        <v>766</v>
      </c>
      <c r="B767" s="233" t="s">
        <v>4829</v>
      </c>
      <c r="C767" s="233" t="s">
        <v>6556</v>
      </c>
      <c r="D767" s="234">
        <v>103.693251533742</v>
      </c>
      <c r="E767" s="223" t="s">
        <v>195</v>
      </c>
      <c r="F767" s="233" t="s">
        <v>221</v>
      </c>
      <c r="G767" s="233" t="s">
        <v>2723</v>
      </c>
      <c r="H767" s="233" t="s">
        <v>4827</v>
      </c>
      <c r="I767" s="233" t="s">
        <v>6555</v>
      </c>
      <c r="J767" s="233" t="s">
        <v>180</v>
      </c>
      <c r="K767" s="233" t="s">
        <v>202</v>
      </c>
      <c r="L767" s="233" t="s">
        <v>178</v>
      </c>
      <c r="M767" s="233" t="s">
        <v>324</v>
      </c>
    </row>
    <row r="768" spans="1:13">
      <c r="A768" s="224">
        <v>767</v>
      </c>
      <c r="B768" s="233" t="s">
        <v>4094</v>
      </c>
      <c r="C768" s="233" t="s">
        <v>6554</v>
      </c>
      <c r="D768" s="234">
        <v>103.68078175895801</v>
      </c>
      <c r="E768" s="223" t="s">
        <v>195</v>
      </c>
      <c r="F768" s="233" t="s">
        <v>221</v>
      </c>
      <c r="G768" s="233" t="s">
        <v>336</v>
      </c>
      <c r="H768" s="233" t="s">
        <v>4092</v>
      </c>
      <c r="I768" s="233" t="s">
        <v>6553</v>
      </c>
      <c r="J768" s="233" t="s">
        <v>180</v>
      </c>
      <c r="K768" s="233" t="s">
        <v>179</v>
      </c>
      <c r="L768" s="233" t="s">
        <v>178</v>
      </c>
      <c r="M768" s="233" t="s">
        <v>529</v>
      </c>
    </row>
    <row r="769" spans="1:13">
      <c r="A769" s="224">
        <v>768</v>
      </c>
      <c r="B769" s="233" t="s">
        <v>6552</v>
      </c>
      <c r="C769" s="233" t="s">
        <v>6551</v>
      </c>
      <c r="D769" s="234">
        <v>103.679653679654</v>
      </c>
      <c r="E769" s="223" t="s">
        <v>195</v>
      </c>
      <c r="F769" s="233" t="s">
        <v>221</v>
      </c>
      <c r="G769" s="233" t="s">
        <v>2385</v>
      </c>
      <c r="H769" s="233" t="s">
        <v>6550</v>
      </c>
      <c r="I769" s="233" t="s">
        <v>6549</v>
      </c>
      <c r="J769" s="233" t="s">
        <v>180</v>
      </c>
      <c r="K769" s="233" t="s">
        <v>192</v>
      </c>
      <c r="L769" s="233" t="s">
        <v>178</v>
      </c>
      <c r="M769" s="233" t="s">
        <v>333</v>
      </c>
    </row>
    <row r="770" spans="1:13">
      <c r="A770" s="224">
        <v>769</v>
      </c>
      <c r="B770" s="233" t="s">
        <v>2884</v>
      </c>
      <c r="C770" s="233" t="s">
        <v>1653</v>
      </c>
      <c r="D770" s="234">
        <v>103.66740088105701</v>
      </c>
      <c r="E770" s="223" t="s">
        <v>195</v>
      </c>
      <c r="F770" s="233" t="s">
        <v>221</v>
      </c>
      <c r="G770" s="233" t="s">
        <v>1093</v>
      </c>
      <c r="H770" s="233" t="s">
        <v>6239</v>
      </c>
      <c r="I770" s="233" t="s">
        <v>6548</v>
      </c>
      <c r="J770" s="233" t="s">
        <v>180</v>
      </c>
      <c r="K770" s="233" t="s">
        <v>179</v>
      </c>
      <c r="L770" s="233" t="s">
        <v>178</v>
      </c>
      <c r="M770" s="233" t="s">
        <v>1313</v>
      </c>
    </row>
    <row r="771" spans="1:13">
      <c r="A771" s="224">
        <v>770</v>
      </c>
      <c r="B771" s="233" t="s">
        <v>3416</v>
      </c>
      <c r="C771" s="233" t="s">
        <v>6547</v>
      </c>
      <c r="D771" s="234">
        <v>103.66523605150201</v>
      </c>
      <c r="E771" s="223" t="s">
        <v>195</v>
      </c>
      <c r="F771" s="233" t="s">
        <v>221</v>
      </c>
      <c r="G771" s="233" t="s">
        <v>976</v>
      </c>
      <c r="H771" s="233" t="s">
        <v>3414</v>
      </c>
      <c r="I771" s="233" t="s">
        <v>6546</v>
      </c>
      <c r="J771" s="233" t="s">
        <v>180</v>
      </c>
      <c r="K771" s="233" t="s">
        <v>202</v>
      </c>
      <c r="L771" s="233" t="s">
        <v>178</v>
      </c>
      <c r="M771" s="233" t="s">
        <v>201</v>
      </c>
    </row>
    <row r="772" spans="1:13">
      <c r="A772" s="224">
        <v>771</v>
      </c>
      <c r="B772" s="233" t="s">
        <v>4546</v>
      </c>
      <c r="C772" s="233" t="s">
        <v>6545</v>
      </c>
      <c r="D772" s="234">
        <v>103.652173913043</v>
      </c>
      <c r="E772" s="223" t="s">
        <v>195</v>
      </c>
      <c r="F772" s="233" t="s">
        <v>221</v>
      </c>
      <c r="G772" s="233" t="s">
        <v>2718</v>
      </c>
      <c r="H772" s="233" t="s">
        <v>4544</v>
      </c>
      <c r="I772" s="233" t="s">
        <v>6544</v>
      </c>
      <c r="J772" s="233" t="s">
        <v>180</v>
      </c>
      <c r="K772" s="233" t="s">
        <v>202</v>
      </c>
      <c r="L772" s="233" t="s">
        <v>178</v>
      </c>
      <c r="M772" s="233" t="s">
        <v>201</v>
      </c>
    </row>
    <row r="773" spans="1:13">
      <c r="A773" s="224">
        <v>772</v>
      </c>
      <c r="B773" s="233" t="s">
        <v>3756</v>
      </c>
      <c r="C773" s="233" t="s">
        <v>6543</v>
      </c>
      <c r="D773" s="234">
        <v>103.64</v>
      </c>
      <c r="E773" s="223" t="s">
        <v>195</v>
      </c>
      <c r="F773" s="233" t="s">
        <v>221</v>
      </c>
      <c r="G773" s="233" t="s">
        <v>336</v>
      </c>
      <c r="H773" s="233" t="s">
        <v>3754</v>
      </c>
      <c r="I773" s="233" t="s">
        <v>6542</v>
      </c>
      <c r="J773" s="233" t="s">
        <v>180</v>
      </c>
      <c r="K773" s="233" t="s">
        <v>192</v>
      </c>
      <c r="L773" s="233" t="s">
        <v>178</v>
      </c>
      <c r="M773" s="233" t="s">
        <v>191</v>
      </c>
    </row>
    <row r="774" spans="1:13">
      <c r="A774" s="224">
        <v>773</v>
      </c>
      <c r="B774" s="233" t="s">
        <v>2489</v>
      </c>
      <c r="C774" s="233" t="s">
        <v>6541</v>
      </c>
      <c r="D774" s="234">
        <v>103.626943005181</v>
      </c>
      <c r="E774" s="223" t="s">
        <v>195</v>
      </c>
      <c r="F774" s="233" t="s">
        <v>221</v>
      </c>
      <c r="G774" s="233" t="s">
        <v>336</v>
      </c>
      <c r="H774" s="233" t="s">
        <v>2487</v>
      </c>
      <c r="I774" s="233" t="s">
        <v>6540</v>
      </c>
      <c r="J774" s="233" t="s">
        <v>180</v>
      </c>
      <c r="K774" s="233" t="s">
        <v>179</v>
      </c>
      <c r="L774" s="233" t="s">
        <v>178</v>
      </c>
      <c r="M774" s="233" t="s">
        <v>377</v>
      </c>
    </row>
    <row r="775" spans="1:13">
      <c r="A775" s="224">
        <v>774</v>
      </c>
      <c r="B775" s="233" t="s">
        <v>5759</v>
      </c>
      <c r="C775" s="233" t="s">
        <v>6539</v>
      </c>
      <c r="D775" s="234">
        <v>103.61596009975101</v>
      </c>
      <c r="E775" s="223" t="s">
        <v>195</v>
      </c>
      <c r="F775" s="233" t="s">
        <v>221</v>
      </c>
      <c r="G775" s="233" t="s">
        <v>1692</v>
      </c>
      <c r="H775" s="233" t="s">
        <v>5757</v>
      </c>
      <c r="I775" s="233" t="s">
        <v>6538</v>
      </c>
      <c r="J775" s="233" t="s">
        <v>180</v>
      </c>
      <c r="K775" s="233" t="s">
        <v>179</v>
      </c>
      <c r="L775" s="233" t="s">
        <v>178</v>
      </c>
      <c r="M775" s="233" t="s">
        <v>529</v>
      </c>
    </row>
    <row r="776" spans="1:13">
      <c r="A776" s="224">
        <v>775</v>
      </c>
      <c r="B776" s="233" t="s">
        <v>4684</v>
      </c>
      <c r="C776" s="233" t="s">
        <v>6537</v>
      </c>
      <c r="D776" s="234">
        <v>103.61581920904</v>
      </c>
      <c r="E776" s="223" t="s">
        <v>195</v>
      </c>
      <c r="F776" s="233" t="s">
        <v>221</v>
      </c>
      <c r="G776" s="233" t="s">
        <v>1809</v>
      </c>
      <c r="H776" s="233" t="s">
        <v>4682</v>
      </c>
      <c r="I776" s="233" t="s">
        <v>6536</v>
      </c>
      <c r="J776" s="233" t="s">
        <v>180</v>
      </c>
      <c r="K776" s="233" t="s">
        <v>202</v>
      </c>
      <c r="L776" s="233" t="s">
        <v>178</v>
      </c>
      <c r="M776" s="233" t="s">
        <v>201</v>
      </c>
    </row>
    <row r="777" spans="1:13">
      <c r="A777" s="224">
        <v>776</v>
      </c>
      <c r="B777" s="233" t="s">
        <v>4657</v>
      </c>
      <c r="C777" s="233" t="s">
        <v>6535</v>
      </c>
      <c r="D777" s="234">
        <v>103.614864864865</v>
      </c>
      <c r="E777" s="223" t="s">
        <v>195</v>
      </c>
      <c r="F777" s="233" t="s">
        <v>221</v>
      </c>
      <c r="G777" s="233" t="s">
        <v>1093</v>
      </c>
      <c r="H777" s="233" t="s">
        <v>4655</v>
      </c>
      <c r="I777" s="233" t="s">
        <v>6534</v>
      </c>
      <c r="J777" s="233" t="s">
        <v>180</v>
      </c>
      <c r="K777" s="233" t="s">
        <v>179</v>
      </c>
      <c r="L777" s="233" t="s">
        <v>178</v>
      </c>
      <c r="M777" s="233" t="s">
        <v>341</v>
      </c>
    </row>
    <row r="778" spans="1:13">
      <c r="A778" s="224">
        <v>777</v>
      </c>
      <c r="B778" s="233" t="s">
        <v>4158</v>
      </c>
      <c r="C778" s="233" t="s">
        <v>6533</v>
      </c>
      <c r="D778" s="234">
        <v>103.609756097561</v>
      </c>
      <c r="E778" s="223" t="s">
        <v>195</v>
      </c>
      <c r="F778" s="233" t="s">
        <v>221</v>
      </c>
      <c r="G778" s="233" t="s">
        <v>1875</v>
      </c>
      <c r="H778" s="233" t="s">
        <v>4156</v>
      </c>
      <c r="I778" s="233" t="s">
        <v>6532</v>
      </c>
      <c r="J778" s="233" t="s">
        <v>180</v>
      </c>
      <c r="K778" s="233" t="s">
        <v>202</v>
      </c>
      <c r="L778" s="233" t="s">
        <v>178</v>
      </c>
      <c r="M778" s="233" t="s">
        <v>201</v>
      </c>
    </row>
    <row r="779" spans="1:13">
      <c r="A779" s="224">
        <v>778</v>
      </c>
      <c r="B779" s="233" t="s">
        <v>4534</v>
      </c>
      <c r="C779" s="233" t="s">
        <v>6531</v>
      </c>
      <c r="D779" s="234">
        <v>103.609375</v>
      </c>
      <c r="E779" s="223" t="s">
        <v>195</v>
      </c>
      <c r="F779" s="233" t="s">
        <v>221</v>
      </c>
      <c r="G779" s="233" t="s">
        <v>1193</v>
      </c>
      <c r="H779" s="233" t="s">
        <v>4532</v>
      </c>
      <c r="I779" s="233" t="s">
        <v>6530</v>
      </c>
      <c r="J779" s="233" t="s">
        <v>180</v>
      </c>
      <c r="K779" s="233" t="s">
        <v>202</v>
      </c>
      <c r="L779" s="233" t="s">
        <v>178</v>
      </c>
      <c r="M779" s="233" t="s">
        <v>201</v>
      </c>
    </row>
    <row r="780" spans="1:13">
      <c r="A780" s="224">
        <v>779</v>
      </c>
      <c r="B780" s="233" t="s">
        <v>4017</v>
      </c>
      <c r="C780" s="233" t="s">
        <v>6529</v>
      </c>
      <c r="D780" s="234">
        <v>103.605263157895</v>
      </c>
      <c r="E780" s="223" t="s">
        <v>195</v>
      </c>
      <c r="F780" s="233" t="s">
        <v>221</v>
      </c>
      <c r="G780" s="233" t="s">
        <v>1229</v>
      </c>
      <c r="H780" s="233" t="s">
        <v>4015</v>
      </c>
      <c r="I780" s="233" t="s">
        <v>6528</v>
      </c>
      <c r="J780" s="233" t="s">
        <v>180</v>
      </c>
      <c r="K780" s="233" t="s">
        <v>202</v>
      </c>
      <c r="L780" s="233" t="s">
        <v>178</v>
      </c>
      <c r="M780" s="233" t="s">
        <v>201</v>
      </c>
    </row>
    <row r="781" spans="1:13">
      <c r="A781" s="224">
        <v>780</v>
      </c>
      <c r="B781" s="233" t="s">
        <v>6527</v>
      </c>
      <c r="C781" s="233" t="s">
        <v>6526</v>
      </c>
      <c r="D781" s="234">
        <v>103.597122302158</v>
      </c>
      <c r="E781" s="223" t="s">
        <v>195</v>
      </c>
      <c r="F781" s="233" t="s">
        <v>221</v>
      </c>
      <c r="G781" s="233" t="s">
        <v>2723</v>
      </c>
      <c r="H781" s="233" t="s">
        <v>6525</v>
      </c>
      <c r="I781" s="233" t="s">
        <v>6524</v>
      </c>
      <c r="J781" s="233" t="s">
        <v>180</v>
      </c>
      <c r="K781" s="233" t="s">
        <v>192</v>
      </c>
      <c r="L781" s="233" t="s">
        <v>178</v>
      </c>
      <c r="M781" s="233" t="s">
        <v>333</v>
      </c>
    </row>
    <row r="782" spans="1:13">
      <c r="A782" s="224">
        <v>781</v>
      </c>
      <c r="B782" s="233" t="s">
        <v>2460</v>
      </c>
      <c r="C782" s="233" t="s">
        <v>6523</v>
      </c>
      <c r="D782" s="234">
        <v>103.59375</v>
      </c>
      <c r="E782" s="223" t="s">
        <v>195</v>
      </c>
      <c r="F782" s="233" t="s">
        <v>221</v>
      </c>
      <c r="G782" s="233" t="s">
        <v>2458</v>
      </c>
      <c r="H782" s="233" t="s">
        <v>2457</v>
      </c>
      <c r="I782" s="233" t="s">
        <v>6522</v>
      </c>
      <c r="J782" s="233" t="s">
        <v>180</v>
      </c>
      <c r="K782" s="233" t="s">
        <v>202</v>
      </c>
      <c r="L782" s="233" t="s">
        <v>178</v>
      </c>
      <c r="M782" s="233" t="s">
        <v>201</v>
      </c>
    </row>
    <row r="783" spans="1:13">
      <c r="A783" s="224">
        <v>782</v>
      </c>
      <c r="B783" s="233" t="s">
        <v>2455</v>
      </c>
      <c r="C783" s="233" t="s">
        <v>5491</v>
      </c>
      <c r="D783" s="234">
        <v>103.59259259259299</v>
      </c>
      <c r="E783" s="223" t="s">
        <v>195</v>
      </c>
      <c r="F783" s="233" t="s">
        <v>221</v>
      </c>
      <c r="G783" s="233" t="s">
        <v>1199</v>
      </c>
      <c r="H783" s="233" t="s">
        <v>2453</v>
      </c>
      <c r="I783" s="233" t="s">
        <v>6521</v>
      </c>
      <c r="J783" s="233" t="s">
        <v>180</v>
      </c>
      <c r="K783" s="233" t="s">
        <v>202</v>
      </c>
      <c r="L783" s="233" t="s">
        <v>178</v>
      </c>
      <c r="M783" s="233" t="s">
        <v>201</v>
      </c>
    </row>
    <row r="784" spans="1:13">
      <c r="A784" s="224">
        <v>783</v>
      </c>
      <c r="B784" s="233" t="s">
        <v>2489</v>
      </c>
      <c r="C784" s="233" t="s">
        <v>6520</v>
      </c>
      <c r="D784" s="234">
        <v>103.575317604356</v>
      </c>
      <c r="E784" s="223" t="s">
        <v>195</v>
      </c>
      <c r="F784" s="233" t="s">
        <v>221</v>
      </c>
      <c r="G784" s="233" t="s">
        <v>336</v>
      </c>
      <c r="H784" s="233" t="s">
        <v>2487</v>
      </c>
      <c r="I784" s="233" t="s">
        <v>6519</v>
      </c>
      <c r="J784" s="233" t="s">
        <v>180</v>
      </c>
      <c r="K784" s="233" t="s">
        <v>179</v>
      </c>
      <c r="L784" s="233" t="s">
        <v>178</v>
      </c>
      <c r="M784" s="233" t="s">
        <v>377</v>
      </c>
    </row>
    <row r="785" spans="1:13">
      <c r="A785" s="224">
        <v>784</v>
      </c>
      <c r="B785" s="233" t="s">
        <v>4094</v>
      </c>
      <c r="C785" s="233" t="s">
        <v>6518</v>
      </c>
      <c r="D785" s="234">
        <v>103.54906054279699</v>
      </c>
      <c r="E785" s="223" t="s">
        <v>195</v>
      </c>
      <c r="F785" s="233" t="s">
        <v>221</v>
      </c>
      <c r="G785" s="233" t="s">
        <v>336</v>
      </c>
      <c r="H785" s="233" t="s">
        <v>4092</v>
      </c>
      <c r="I785" s="233" t="s">
        <v>6517</v>
      </c>
      <c r="J785" s="233" t="s">
        <v>180</v>
      </c>
      <c r="K785" s="233" t="s">
        <v>192</v>
      </c>
      <c r="L785" s="233" t="s">
        <v>178</v>
      </c>
      <c r="M785" s="233" t="s">
        <v>191</v>
      </c>
    </row>
    <row r="786" spans="1:13">
      <c r="A786" s="224">
        <v>785</v>
      </c>
      <c r="B786" s="233" t="s">
        <v>5866</v>
      </c>
      <c r="C786" s="233" t="s">
        <v>6516</v>
      </c>
      <c r="D786" s="234">
        <v>103.54838709677399</v>
      </c>
      <c r="E786" s="223" t="s">
        <v>195</v>
      </c>
      <c r="F786" s="233" t="s">
        <v>221</v>
      </c>
      <c r="G786" s="233" t="s">
        <v>1797</v>
      </c>
      <c r="H786" s="233" t="s">
        <v>5864</v>
      </c>
      <c r="I786" s="233" t="s">
        <v>6515</v>
      </c>
      <c r="J786" s="233" t="s">
        <v>180</v>
      </c>
      <c r="K786" s="233" t="s">
        <v>202</v>
      </c>
      <c r="L786" s="233" t="s">
        <v>178</v>
      </c>
      <c r="M786" s="233" t="s">
        <v>201</v>
      </c>
    </row>
    <row r="787" spans="1:13">
      <c r="A787" s="224">
        <v>786</v>
      </c>
      <c r="B787" s="233" t="s">
        <v>4635</v>
      </c>
      <c r="C787" s="233" t="s">
        <v>6514</v>
      </c>
      <c r="D787" s="234">
        <v>103.533333333333</v>
      </c>
      <c r="E787" s="223" t="s">
        <v>195</v>
      </c>
      <c r="F787" s="233" t="s">
        <v>221</v>
      </c>
      <c r="G787" s="233" t="s">
        <v>2564</v>
      </c>
      <c r="H787" s="233" t="s">
        <v>4633</v>
      </c>
      <c r="I787" s="233" t="s">
        <v>6513</v>
      </c>
      <c r="J787" s="233" t="s">
        <v>180</v>
      </c>
      <c r="K787" s="233" t="s">
        <v>202</v>
      </c>
      <c r="L787" s="233" t="s">
        <v>178</v>
      </c>
      <c r="M787" s="233" t="s">
        <v>201</v>
      </c>
    </row>
    <row r="788" spans="1:13">
      <c r="A788" s="224">
        <v>787</v>
      </c>
      <c r="B788" s="233" t="s">
        <v>4456</v>
      </c>
      <c r="C788" s="233" t="s">
        <v>6512</v>
      </c>
      <c r="D788" s="236">
        <v>103.53053435114499</v>
      </c>
      <c r="E788" s="233" t="s">
        <v>185</v>
      </c>
      <c r="F788" s="233" t="s">
        <v>184</v>
      </c>
      <c r="G788" s="233" t="s">
        <v>336</v>
      </c>
      <c r="H788" s="233" t="s">
        <v>4454</v>
      </c>
      <c r="I788" s="233" t="s">
        <v>6511</v>
      </c>
      <c r="J788" s="233" t="s">
        <v>180</v>
      </c>
      <c r="K788" s="233" t="s">
        <v>179</v>
      </c>
      <c r="L788" s="233" t="s">
        <v>178</v>
      </c>
      <c r="M788" s="233" t="s">
        <v>177</v>
      </c>
    </row>
    <row r="789" spans="1:13">
      <c r="A789" s="224">
        <v>788</v>
      </c>
      <c r="B789" s="233" t="s">
        <v>2387</v>
      </c>
      <c r="C789" s="233" t="s">
        <v>6510</v>
      </c>
      <c r="D789" s="234">
        <v>103.512064343164</v>
      </c>
      <c r="E789" s="223" t="s">
        <v>195</v>
      </c>
      <c r="F789" s="233" t="s">
        <v>221</v>
      </c>
      <c r="G789" s="233" t="s">
        <v>2385</v>
      </c>
      <c r="H789" s="233" t="s">
        <v>2384</v>
      </c>
      <c r="I789" s="233" t="s">
        <v>6509</v>
      </c>
      <c r="J789" s="233" t="s">
        <v>180</v>
      </c>
      <c r="K789" s="233" t="s">
        <v>179</v>
      </c>
      <c r="L789" s="233" t="s">
        <v>178</v>
      </c>
      <c r="M789" s="233" t="s">
        <v>377</v>
      </c>
    </row>
    <row r="790" spans="1:13">
      <c r="A790" s="224">
        <v>789</v>
      </c>
      <c r="B790" s="233" t="s">
        <v>6508</v>
      </c>
      <c r="C790" s="233" t="s">
        <v>6507</v>
      </c>
      <c r="D790" s="234">
        <v>103.506944444444</v>
      </c>
      <c r="E790" s="223" t="s">
        <v>195</v>
      </c>
      <c r="F790" s="233" t="s">
        <v>221</v>
      </c>
      <c r="G790" s="233" t="s">
        <v>572</v>
      </c>
      <c r="H790" s="233" t="s">
        <v>6506</v>
      </c>
      <c r="I790" s="233" t="s">
        <v>6505</v>
      </c>
      <c r="J790" s="233" t="s">
        <v>180</v>
      </c>
      <c r="K790" s="233" t="s">
        <v>179</v>
      </c>
      <c r="L790" s="233" t="s">
        <v>178</v>
      </c>
      <c r="M790" s="233" t="s">
        <v>197</v>
      </c>
    </row>
    <row r="791" spans="1:13">
      <c r="A791" s="224">
        <v>790</v>
      </c>
      <c r="B791" s="233" t="s">
        <v>5298</v>
      </c>
      <c r="C791" s="233" t="s">
        <v>6504</v>
      </c>
      <c r="D791" s="234">
        <v>103.50686498855799</v>
      </c>
      <c r="E791" s="223" t="s">
        <v>195</v>
      </c>
      <c r="F791" s="233" t="s">
        <v>221</v>
      </c>
      <c r="G791" s="233" t="s">
        <v>1093</v>
      </c>
      <c r="H791" s="233" t="s">
        <v>5296</v>
      </c>
      <c r="I791" s="233" t="s">
        <v>6503</v>
      </c>
      <c r="J791" s="233" t="s">
        <v>180</v>
      </c>
      <c r="K791" s="233" t="s">
        <v>202</v>
      </c>
      <c r="L791" s="233" t="s">
        <v>178</v>
      </c>
      <c r="M791" s="233" t="s">
        <v>324</v>
      </c>
    </row>
    <row r="792" spans="1:13">
      <c r="A792" s="224">
        <v>791</v>
      </c>
      <c r="B792" s="233" t="s">
        <v>6083</v>
      </c>
      <c r="C792" s="233" t="s">
        <v>6502</v>
      </c>
      <c r="D792" s="234">
        <v>103.50595546349</v>
      </c>
      <c r="E792" s="223" t="s">
        <v>195</v>
      </c>
      <c r="F792" s="233" t="s">
        <v>221</v>
      </c>
      <c r="G792" s="233" t="s">
        <v>183</v>
      </c>
      <c r="H792" s="233" t="s">
        <v>6081</v>
      </c>
      <c r="I792" s="233" t="s">
        <v>6501</v>
      </c>
      <c r="J792" s="233" t="s">
        <v>180</v>
      </c>
      <c r="K792" s="233" t="s">
        <v>192</v>
      </c>
      <c r="L792" s="233" t="s">
        <v>178</v>
      </c>
      <c r="M792" s="233" t="s">
        <v>191</v>
      </c>
    </row>
    <row r="793" spans="1:13">
      <c r="A793" s="224">
        <v>792</v>
      </c>
      <c r="B793" s="233" t="s">
        <v>4351</v>
      </c>
      <c r="C793" s="233" t="s">
        <v>6500</v>
      </c>
      <c r="D793" s="234">
        <v>103.495762711864</v>
      </c>
      <c r="E793" s="223" t="s">
        <v>195</v>
      </c>
      <c r="F793" s="233" t="s">
        <v>221</v>
      </c>
      <c r="G793" s="233" t="s">
        <v>1809</v>
      </c>
      <c r="H793" s="233" t="s">
        <v>4349</v>
      </c>
      <c r="I793" s="233" t="s">
        <v>6499</v>
      </c>
      <c r="J793" s="233" t="s">
        <v>180</v>
      </c>
      <c r="K793" s="233" t="s">
        <v>179</v>
      </c>
      <c r="L793" s="233" t="s">
        <v>178</v>
      </c>
      <c r="M793" s="233" t="s">
        <v>748</v>
      </c>
    </row>
    <row r="794" spans="1:13">
      <c r="A794" s="224">
        <v>793</v>
      </c>
      <c r="B794" s="233" t="s">
        <v>3332</v>
      </c>
      <c r="C794" s="233" t="s">
        <v>6498</v>
      </c>
      <c r="D794" s="234">
        <v>103.49295774647899</v>
      </c>
      <c r="E794" s="223" t="s">
        <v>195</v>
      </c>
      <c r="F794" s="233" t="s">
        <v>221</v>
      </c>
      <c r="G794" s="233" t="s">
        <v>1204</v>
      </c>
      <c r="H794" s="233" t="s">
        <v>3330</v>
      </c>
      <c r="I794" s="233" t="s">
        <v>6497</v>
      </c>
      <c r="J794" s="233" t="s">
        <v>180</v>
      </c>
      <c r="K794" s="233" t="s">
        <v>179</v>
      </c>
      <c r="L794" s="233" t="s">
        <v>178</v>
      </c>
      <c r="M794" s="233" t="s">
        <v>748</v>
      </c>
    </row>
    <row r="795" spans="1:13">
      <c r="A795" s="224">
        <v>794</v>
      </c>
      <c r="B795" s="233" t="s">
        <v>2327</v>
      </c>
      <c r="C795" s="233" t="s">
        <v>6496</v>
      </c>
      <c r="D795" s="234">
        <v>103.490566037736</v>
      </c>
      <c r="E795" s="223" t="s">
        <v>195</v>
      </c>
      <c r="F795" s="233" t="s">
        <v>221</v>
      </c>
      <c r="G795" s="233" t="s">
        <v>3833</v>
      </c>
      <c r="H795" s="233" t="s">
        <v>4135</v>
      </c>
      <c r="I795" s="233" t="s">
        <v>6495</v>
      </c>
      <c r="J795" s="233" t="s">
        <v>180</v>
      </c>
      <c r="K795" s="233" t="s">
        <v>179</v>
      </c>
      <c r="L795" s="233" t="s">
        <v>178</v>
      </c>
      <c r="M795" s="233" t="s">
        <v>748</v>
      </c>
    </row>
    <row r="796" spans="1:13">
      <c r="A796" s="224">
        <v>795</v>
      </c>
      <c r="B796" s="233" t="s">
        <v>3712</v>
      </c>
      <c r="C796" s="233" t="s">
        <v>1498</v>
      </c>
      <c r="D796" s="234">
        <v>103.48920863309399</v>
      </c>
      <c r="E796" s="223" t="s">
        <v>195</v>
      </c>
      <c r="F796" s="233" t="s">
        <v>221</v>
      </c>
      <c r="G796" s="233" t="s">
        <v>572</v>
      </c>
      <c r="H796" s="233" t="s">
        <v>3710</v>
      </c>
      <c r="I796" s="233" t="s">
        <v>6494</v>
      </c>
      <c r="J796" s="233" t="s">
        <v>180</v>
      </c>
      <c r="K796" s="233" t="s">
        <v>179</v>
      </c>
      <c r="L796" s="233" t="s">
        <v>178</v>
      </c>
      <c r="M796" s="233" t="s">
        <v>748</v>
      </c>
    </row>
    <row r="797" spans="1:13">
      <c r="A797" s="224">
        <v>795</v>
      </c>
      <c r="B797" s="233" t="s">
        <v>5050</v>
      </c>
      <c r="C797" s="233" t="s">
        <v>6493</v>
      </c>
      <c r="D797" s="234">
        <v>103.48920863309399</v>
      </c>
      <c r="E797" s="223" t="s">
        <v>195</v>
      </c>
      <c r="F797" s="233" t="s">
        <v>221</v>
      </c>
      <c r="G797" s="233" t="s">
        <v>1017</v>
      </c>
      <c r="H797" s="233" t="s">
        <v>5048</v>
      </c>
      <c r="I797" s="233" t="s">
        <v>6492</v>
      </c>
      <c r="J797" s="233" t="s">
        <v>180</v>
      </c>
      <c r="K797" s="233" t="s">
        <v>179</v>
      </c>
      <c r="L797" s="233" t="s">
        <v>178</v>
      </c>
      <c r="M797" s="233" t="s">
        <v>748</v>
      </c>
    </row>
    <row r="798" spans="1:13">
      <c r="A798" s="224">
        <v>797</v>
      </c>
      <c r="B798" s="233" t="s">
        <v>3716</v>
      </c>
      <c r="C798" s="233" t="s">
        <v>6491</v>
      </c>
      <c r="D798" s="234">
        <v>103.484201537148</v>
      </c>
      <c r="E798" s="223" t="s">
        <v>195</v>
      </c>
      <c r="F798" s="233" t="s">
        <v>221</v>
      </c>
      <c r="G798" s="233" t="s">
        <v>1170</v>
      </c>
      <c r="H798" s="233" t="s">
        <v>3714</v>
      </c>
      <c r="I798" s="233" t="s">
        <v>6490</v>
      </c>
      <c r="J798" s="233" t="s">
        <v>180</v>
      </c>
      <c r="K798" s="233" t="s">
        <v>192</v>
      </c>
      <c r="L798" s="233" t="s">
        <v>178</v>
      </c>
      <c r="M798" s="233" t="s">
        <v>191</v>
      </c>
    </row>
    <row r="799" spans="1:13">
      <c r="A799" s="224">
        <v>798</v>
      </c>
      <c r="B799" s="233" t="s">
        <v>1677</v>
      </c>
      <c r="C799" s="233" t="s">
        <v>2161</v>
      </c>
      <c r="D799" s="234">
        <v>103.482352941176</v>
      </c>
      <c r="E799" s="223" t="s">
        <v>195</v>
      </c>
      <c r="F799" s="233" t="s">
        <v>221</v>
      </c>
      <c r="G799" s="233" t="s">
        <v>1675</v>
      </c>
      <c r="H799" s="233" t="s">
        <v>1674</v>
      </c>
      <c r="I799" s="233" t="s">
        <v>6489</v>
      </c>
      <c r="J799" s="233" t="s">
        <v>180</v>
      </c>
      <c r="K799" s="233" t="s">
        <v>179</v>
      </c>
      <c r="L799" s="233" t="s">
        <v>178</v>
      </c>
      <c r="M799" s="233" t="s">
        <v>529</v>
      </c>
    </row>
    <row r="800" spans="1:13">
      <c r="A800" s="224">
        <v>799</v>
      </c>
      <c r="B800" s="233" t="s">
        <v>6488</v>
      </c>
      <c r="C800" s="233" t="s">
        <v>6487</v>
      </c>
      <c r="D800" s="234">
        <v>103.470355731225</v>
      </c>
      <c r="E800" s="223" t="s">
        <v>195</v>
      </c>
      <c r="F800" s="233" t="s">
        <v>221</v>
      </c>
      <c r="G800" s="233" t="s">
        <v>964</v>
      </c>
      <c r="H800" s="233" t="s">
        <v>6486</v>
      </c>
      <c r="I800" s="233" t="s">
        <v>6485</v>
      </c>
      <c r="J800" s="233" t="s">
        <v>180</v>
      </c>
      <c r="K800" s="233" t="s">
        <v>192</v>
      </c>
      <c r="L800" s="233" t="s">
        <v>178</v>
      </c>
      <c r="M800" s="233" t="s">
        <v>2906</v>
      </c>
    </row>
    <row r="801" spans="1:13">
      <c r="A801" s="224">
        <v>800</v>
      </c>
      <c r="B801" s="233" t="s">
        <v>4401</v>
      </c>
      <c r="C801" s="233" t="s">
        <v>6484</v>
      </c>
      <c r="D801" s="234">
        <v>103.46938775510201</v>
      </c>
      <c r="E801" s="223" t="s">
        <v>195</v>
      </c>
      <c r="F801" s="233" t="s">
        <v>221</v>
      </c>
      <c r="G801" s="233" t="s">
        <v>1070</v>
      </c>
      <c r="H801" s="233" t="s">
        <v>4399</v>
      </c>
      <c r="I801" s="233" t="s">
        <v>6483</v>
      </c>
      <c r="J801" s="233" t="s">
        <v>180</v>
      </c>
      <c r="K801" s="233" t="s">
        <v>179</v>
      </c>
      <c r="L801" s="233" t="s">
        <v>178</v>
      </c>
      <c r="M801" s="233" t="s">
        <v>748</v>
      </c>
    </row>
    <row r="802" spans="1:13">
      <c r="A802" s="224">
        <v>800</v>
      </c>
      <c r="B802" s="233" t="s">
        <v>5113</v>
      </c>
      <c r="C802" s="233" t="s">
        <v>6482</v>
      </c>
      <c r="D802" s="234">
        <v>103.46938775510201</v>
      </c>
      <c r="E802" s="223" t="s">
        <v>195</v>
      </c>
      <c r="F802" s="233" t="s">
        <v>221</v>
      </c>
      <c r="G802" s="233" t="s">
        <v>3932</v>
      </c>
      <c r="H802" s="233" t="s">
        <v>5111</v>
      </c>
      <c r="I802" s="233" t="s">
        <v>6481</v>
      </c>
      <c r="J802" s="233" t="s">
        <v>180</v>
      </c>
      <c r="K802" s="233" t="s">
        <v>192</v>
      </c>
      <c r="L802" s="233" t="s">
        <v>178</v>
      </c>
      <c r="M802" s="233" t="s">
        <v>333</v>
      </c>
    </row>
    <row r="803" spans="1:13">
      <c r="A803" s="224">
        <v>802</v>
      </c>
      <c r="B803" s="233" t="s">
        <v>4792</v>
      </c>
      <c r="C803" s="233" t="s">
        <v>6480</v>
      </c>
      <c r="D803" s="234">
        <v>103.467048710602</v>
      </c>
      <c r="E803" s="223" t="s">
        <v>195</v>
      </c>
      <c r="F803" s="233" t="s">
        <v>221</v>
      </c>
      <c r="G803" s="233" t="s">
        <v>968</v>
      </c>
      <c r="H803" s="233" t="s">
        <v>4790</v>
      </c>
      <c r="I803" s="233" t="s">
        <v>6479</v>
      </c>
      <c r="J803" s="233" t="s">
        <v>180</v>
      </c>
      <c r="K803" s="233" t="s">
        <v>179</v>
      </c>
      <c r="L803" s="233" t="s">
        <v>178</v>
      </c>
      <c r="M803" s="233" t="s">
        <v>3184</v>
      </c>
    </row>
    <row r="804" spans="1:13">
      <c r="A804" s="224">
        <v>803</v>
      </c>
      <c r="B804" s="233" t="s">
        <v>3756</v>
      </c>
      <c r="C804" s="233" t="s">
        <v>6478</v>
      </c>
      <c r="D804" s="234">
        <v>103.456998313659</v>
      </c>
      <c r="E804" s="223" t="s">
        <v>195</v>
      </c>
      <c r="F804" s="233" t="s">
        <v>221</v>
      </c>
      <c r="G804" s="233" t="s">
        <v>336</v>
      </c>
      <c r="H804" s="233" t="s">
        <v>3754</v>
      </c>
      <c r="I804" s="233" t="s">
        <v>6477</v>
      </c>
      <c r="J804" s="233" t="s">
        <v>180</v>
      </c>
      <c r="K804" s="233" t="s">
        <v>192</v>
      </c>
      <c r="L804" s="233" t="s">
        <v>178</v>
      </c>
      <c r="M804" s="233" t="s">
        <v>2089</v>
      </c>
    </row>
    <row r="805" spans="1:13">
      <c r="A805" s="224">
        <v>804</v>
      </c>
      <c r="B805" s="233" t="s">
        <v>5389</v>
      </c>
      <c r="C805" s="233" t="s">
        <v>6476</v>
      </c>
      <c r="D805" s="234">
        <v>103.44594594594599</v>
      </c>
      <c r="E805" s="223" t="s">
        <v>195</v>
      </c>
      <c r="F805" s="233" t="s">
        <v>221</v>
      </c>
      <c r="G805" s="233" t="s">
        <v>321</v>
      </c>
      <c r="H805" s="233" t="s">
        <v>5387</v>
      </c>
      <c r="I805" s="233" t="s">
        <v>6475</v>
      </c>
      <c r="J805" s="233" t="s">
        <v>180</v>
      </c>
      <c r="K805" s="233" t="s">
        <v>179</v>
      </c>
      <c r="L805" s="233" t="s">
        <v>178</v>
      </c>
      <c r="M805" s="233" t="s">
        <v>377</v>
      </c>
    </row>
    <row r="806" spans="1:13">
      <c r="A806" s="224">
        <v>805</v>
      </c>
      <c r="B806" s="233" t="s">
        <v>3783</v>
      </c>
      <c r="C806" s="233" t="s">
        <v>6474</v>
      </c>
      <c r="D806" s="234">
        <v>103.444444444444</v>
      </c>
      <c r="E806" s="223" t="s">
        <v>195</v>
      </c>
      <c r="F806" s="233" t="s">
        <v>221</v>
      </c>
      <c r="G806" s="233" t="s">
        <v>888</v>
      </c>
      <c r="H806" s="233" t="s">
        <v>3781</v>
      </c>
      <c r="I806" s="233" t="s">
        <v>6473</v>
      </c>
      <c r="J806" s="233" t="s">
        <v>180</v>
      </c>
      <c r="K806" s="233" t="s">
        <v>179</v>
      </c>
      <c r="L806" s="233" t="s">
        <v>178</v>
      </c>
      <c r="M806" s="233" t="s">
        <v>748</v>
      </c>
    </row>
    <row r="807" spans="1:13">
      <c r="A807" s="224">
        <v>806</v>
      </c>
      <c r="B807" s="233" t="s">
        <v>4957</v>
      </c>
      <c r="C807" s="233" t="s">
        <v>6472</v>
      </c>
      <c r="D807" s="234">
        <v>103.443396226415</v>
      </c>
      <c r="E807" s="223" t="s">
        <v>195</v>
      </c>
      <c r="F807" s="233" t="s">
        <v>221</v>
      </c>
      <c r="G807" s="233" t="s">
        <v>3597</v>
      </c>
      <c r="H807" s="233" t="s">
        <v>4955</v>
      </c>
      <c r="I807" s="233" t="s">
        <v>6471</v>
      </c>
      <c r="J807" s="233" t="s">
        <v>180</v>
      </c>
      <c r="K807" s="233" t="s">
        <v>179</v>
      </c>
      <c r="L807" s="233" t="s">
        <v>178</v>
      </c>
      <c r="M807" s="233" t="s">
        <v>529</v>
      </c>
    </row>
    <row r="808" spans="1:13">
      <c r="A808" s="224">
        <v>807</v>
      </c>
      <c r="B808" s="233" t="s">
        <v>5575</v>
      </c>
      <c r="C808" s="233" t="s">
        <v>6470</v>
      </c>
      <c r="D808" s="234">
        <v>103.434237995825</v>
      </c>
      <c r="E808" s="223" t="s">
        <v>195</v>
      </c>
      <c r="F808" s="233" t="s">
        <v>221</v>
      </c>
      <c r="G808" s="233" t="s">
        <v>3932</v>
      </c>
      <c r="H808" s="233" t="s">
        <v>5573</v>
      </c>
      <c r="I808" s="233" t="s">
        <v>6469</v>
      </c>
      <c r="J808" s="233" t="s">
        <v>180</v>
      </c>
      <c r="K808" s="233" t="s">
        <v>192</v>
      </c>
      <c r="L808" s="233" t="s">
        <v>178</v>
      </c>
      <c r="M808" s="233" t="s">
        <v>333</v>
      </c>
    </row>
    <row r="809" spans="1:13">
      <c r="A809" s="224">
        <v>808</v>
      </c>
      <c r="B809" s="233" t="s">
        <v>1922</v>
      </c>
      <c r="C809" s="233" t="s">
        <v>1091</v>
      </c>
      <c r="D809" s="234">
        <v>103.427230046948</v>
      </c>
      <c r="E809" s="223" t="s">
        <v>195</v>
      </c>
      <c r="F809" s="233" t="s">
        <v>221</v>
      </c>
      <c r="G809" s="233" t="s">
        <v>572</v>
      </c>
      <c r="H809" s="233" t="s">
        <v>1920</v>
      </c>
      <c r="I809" s="233" t="s">
        <v>6468</v>
      </c>
      <c r="J809" s="233" t="s">
        <v>180</v>
      </c>
      <c r="K809" s="233" t="s">
        <v>179</v>
      </c>
      <c r="L809" s="233" t="s">
        <v>178</v>
      </c>
      <c r="M809" s="233" t="s">
        <v>377</v>
      </c>
    </row>
    <row r="810" spans="1:13">
      <c r="A810" s="224">
        <v>809</v>
      </c>
      <c r="B810" s="233" t="s">
        <v>3509</v>
      </c>
      <c r="C810" s="233" t="s">
        <v>6467</v>
      </c>
      <c r="D810" s="234">
        <v>103.420221169036</v>
      </c>
      <c r="E810" s="223" t="s">
        <v>195</v>
      </c>
      <c r="F810" s="233" t="s">
        <v>221</v>
      </c>
      <c r="G810" s="233" t="s">
        <v>1017</v>
      </c>
      <c r="H810" s="233" t="s">
        <v>3507</v>
      </c>
      <c r="I810" s="233" t="s">
        <v>6466</v>
      </c>
      <c r="J810" s="233" t="s">
        <v>180</v>
      </c>
      <c r="K810" s="233" t="s">
        <v>192</v>
      </c>
      <c r="L810" s="233" t="s">
        <v>178</v>
      </c>
      <c r="M810" s="233" t="s">
        <v>333</v>
      </c>
    </row>
    <row r="811" spans="1:13">
      <c r="A811" s="224">
        <v>810</v>
      </c>
      <c r="B811" s="233" t="s">
        <v>4295</v>
      </c>
      <c r="C811" s="233" t="s">
        <v>6465</v>
      </c>
      <c r="D811" s="234">
        <v>103.40909090909101</v>
      </c>
      <c r="E811" s="223" t="s">
        <v>195</v>
      </c>
      <c r="F811" s="233" t="s">
        <v>221</v>
      </c>
      <c r="G811" s="233" t="s">
        <v>572</v>
      </c>
      <c r="H811" s="233" t="s">
        <v>4293</v>
      </c>
      <c r="I811" s="233" t="s">
        <v>6464</v>
      </c>
      <c r="J811" s="233" t="s">
        <v>180</v>
      </c>
      <c r="K811" s="233" t="s">
        <v>179</v>
      </c>
      <c r="L811" s="233" t="s">
        <v>178</v>
      </c>
      <c r="M811" s="233" t="s">
        <v>377</v>
      </c>
    </row>
    <row r="812" spans="1:13">
      <c r="A812" s="224">
        <v>810</v>
      </c>
      <c r="B812" s="233" t="s">
        <v>5380</v>
      </c>
      <c r="C812" s="233" t="s">
        <v>6463</v>
      </c>
      <c r="D812" s="234">
        <v>103.40909090909101</v>
      </c>
      <c r="E812" s="223" t="s">
        <v>195</v>
      </c>
      <c r="F812" s="233" t="s">
        <v>221</v>
      </c>
      <c r="G812" s="233" t="s">
        <v>1017</v>
      </c>
      <c r="H812" s="233" t="s">
        <v>5378</v>
      </c>
      <c r="I812" s="233" t="s">
        <v>6462</v>
      </c>
      <c r="J812" s="233" t="s">
        <v>180</v>
      </c>
      <c r="K812" s="233" t="s">
        <v>179</v>
      </c>
      <c r="L812" s="233" t="s">
        <v>178</v>
      </c>
      <c r="M812" s="233" t="s">
        <v>748</v>
      </c>
    </row>
    <row r="813" spans="1:13">
      <c r="A813" s="224">
        <v>812</v>
      </c>
      <c r="B813" s="233" t="s">
        <v>4806</v>
      </c>
      <c r="C813" s="233" t="s">
        <v>6461</v>
      </c>
      <c r="D813" s="234">
        <v>103.394715772618</v>
      </c>
      <c r="E813" s="223" t="s">
        <v>195</v>
      </c>
      <c r="F813" s="233" t="s">
        <v>221</v>
      </c>
      <c r="G813" s="233" t="s">
        <v>3342</v>
      </c>
      <c r="H813" s="233" t="s">
        <v>4804</v>
      </c>
      <c r="I813" s="233" t="s">
        <v>6460</v>
      </c>
      <c r="J813" s="233" t="s">
        <v>180</v>
      </c>
      <c r="K813" s="233" t="s">
        <v>179</v>
      </c>
      <c r="L813" s="233" t="s">
        <v>178</v>
      </c>
      <c r="M813" s="233" t="s">
        <v>748</v>
      </c>
    </row>
    <row r="814" spans="1:13">
      <c r="A814" s="224">
        <v>813</v>
      </c>
      <c r="B814" s="233" t="s">
        <v>6459</v>
      </c>
      <c r="C814" s="233" t="s">
        <v>6458</v>
      </c>
      <c r="D814" s="234">
        <v>103.385180995475</v>
      </c>
      <c r="E814" s="223" t="s">
        <v>195</v>
      </c>
      <c r="F814" s="233" t="s">
        <v>221</v>
      </c>
      <c r="G814" s="233" t="s">
        <v>572</v>
      </c>
      <c r="H814" s="233" t="s">
        <v>6457</v>
      </c>
      <c r="I814" s="233" t="s">
        <v>6456</v>
      </c>
      <c r="J814" s="233" t="s">
        <v>180</v>
      </c>
      <c r="K814" s="233" t="s">
        <v>192</v>
      </c>
      <c r="L814" s="233" t="s">
        <v>178</v>
      </c>
      <c r="M814" s="233" t="s">
        <v>1022</v>
      </c>
    </row>
    <row r="815" spans="1:13">
      <c r="A815" s="224">
        <v>814</v>
      </c>
      <c r="B815" s="233" t="s">
        <v>3436</v>
      </c>
      <c r="C815" s="233" t="s">
        <v>6455</v>
      </c>
      <c r="D815" s="234">
        <v>103.38297872340399</v>
      </c>
      <c r="E815" s="223" t="s">
        <v>195</v>
      </c>
      <c r="F815" s="233" t="s">
        <v>221</v>
      </c>
      <c r="G815" s="233" t="s">
        <v>1566</v>
      </c>
      <c r="H815" s="233" t="s">
        <v>3434</v>
      </c>
      <c r="I815" s="233" t="s">
        <v>6454</v>
      </c>
      <c r="J815" s="233" t="s">
        <v>180</v>
      </c>
      <c r="K815" s="233" t="s">
        <v>202</v>
      </c>
      <c r="L815" s="233" t="s">
        <v>178</v>
      </c>
      <c r="M815" s="233" t="s">
        <v>201</v>
      </c>
    </row>
    <row r="816" spans="1:13">
      <c r="A816" s="224">
        <v>815</v>
      </c>
      <c r="B816" s="233" t="s">
        <v>3354</v>
      </c>
      <c r="C816" s="233" t="s">
        <v>3353</v>
      </c>
      <c r="D816" s="234">
        <v>103.372093023256</v>
      </c>
      <c r="E816" s="223" t="s">
        <v>195</v>
      </c>
      <c r="F816" s="233" t="s">
        <v>221</v>
      </c>
      <c r="G816" s="233" t="s">
        <v>1145</v>
      </c>
      <c r="H816" s="233" t="s">
        <v>5646</v>
      </c>
      <c r="I816" s="233" t="s">
        <v>6453</v>
      </c>
      <c r="J816" s="233" t="s">
        <v>180</v>
      </c>
      <c r="K816" s="233" t="s">
        <v>179</v>
      </c>
      <c r="L816" s="233" t="s">
        <v>178</v>
      </c>
      <c r="M816" s="233" t="s">
        <v>748</v>
      </c>
    </row>
    <row r="817" spans="1:13">
      <c r="A817" s="224">
        <v>816</v>
      </c>
      <c r="B817" s="233" t="s">
        <v>2011</v>
      </c>
      <c r="C817" s="233" t="s">
        <v>6452</v>
      </c>
      <c r="D817" s="234">
        <v>103.367697594502</v>
      </c>
      <c r="E817" s="223" t="s">
        <v>195</v>
      </c>
      <c r="F817" s="233" t="s">
        <v>221</v>
      </c>
      <c r="G817" s="233" t="s">
        <v>2009</v>
      </c>
      <c r="H817" s="233" t="s">
        <v>2008</v>
      </c>
      <c r="I817" s="233" t="s">
        <v>6451</v>
      </c>
      <c r="J817" s="233" t="s">
        <v>180</v>
      </c>
      <c r="K817" s="233" t="s">
        <v>179</v>
      </c>
      <c r="L817" s="233" t="s">
        <v>178</v>
      </c>
      <c r="M817" s="233" t="s">
        <v>377</v>
      </c>
    </row>
    <row r="818" spans="1:13">
      <c r="A818" s="224">
        <v>817</v>
      </c>
      <c r="B818" s="233" t="s">
        <v>3667</v>
      </c>
      <c r="C818" s="233" t="s">
        <v>6450</v>
      </c>
      <c r="D818" s="234">
        <v>103.365079365079</v>
      </c>
      <c r="E818" s="223" t="s">
        <v>195</v>
      </c>
      <c r="F818" s="233" t="s">
        <v>221</v>
      </c>
      <c r="G818" s="233" t="s">
        <v>2718</v>
      </c>
      <c r="H818" s="233" t="s">
        <v>3665</v>
      </c>
      <c r="I818" s="233" t="s">
        <v>6449</v>
      </c>
      <c r="J818" s="233" t="s">
        <v>180</v>
      </c>
      <c r="K818" s="233" t="s">
        <v>202</v>
      </c>
      <c r="L818" s="233" t="s">
        <v>178</v>
      </c>
      <c r="M818" s="233" t="s">
        <v>201</v>
      </c>
    </row>
    <row r="819" spans="1:13">
      <c r="A819" s="224">
        <v>818</v>
      </c>
      <c r="B819" s="233" t="s">
        <v>3140</v>
      </c>
      <c r="C819" s="233" t="s">
        <v>6448</v>
      </c>
      <c r="D819" s="236">
        <v>103.3557046979866</v>
      </c>
      <c r="E819" s="233" t="s">
        <v>185</v>
      </c>
      <c r="F819" s="233" t="s">
        <v>184</v>
      </c>
      <c r="G819" s="233" t="s">
        <v>1809</v>
      </c>
      <c r="H819" s="233" t="s">
        <v>3138</v>
      </c>
      <c r="I819" s="233" t="s">
        <v>6447</v>
      </c>
      <c r="J819" s="233" t="s">
        <v>180</v>
      </c>
      <c r="K819" s="233" t="s">
        <v>179</v>
      </c>
      <c r="L819" s="233" t="s">
        <v>178</v>
      </c>
      <c r="M819" s="233" t="s">
        <v>4259</v>
      </c>
    </row>
    <row r="820" spans="1:13">
      <c r="A820" s="224">
        <v>819</v>
      </c>
      <c r="B820" s="233" t="s">
        <v>3651</v>
      </c>
      <c r="C820" s="233" t="s">
        <v>5238</v>
      </c>
      <c r="D820" s="234">
        <v>103.353658536585</v>
      </c>
      <c r="E820" s="223" t="s">
        <v>195</v>
      </c>
      <c r="F820" s="233" t="s">
        <v>221</v>
      </c>
      <c r="G820" s="233" t="s">
        <v>968</v>
      </c>
      <c r="H820" s="233" t="s">
        <v>5037</v>
      </c>
      <c r="I820" s="233" t="s">
        <v>6446</v>
      </c>
      <c r="J820" s="233" t="s">
        <v>180</v>
      </c>
      <c r="K820" s="233" t="s">
        <v>179</v>
      </c>
      <c r="L820" s="233" t="s">
        <v>178</v>
      </c>
      <c r="M820" s="233" t="s">
        <v>1910</v>
      </c>
    </row>
    <row r="821" spans="1:13">
      <c r="A821" s="224">
        <v>820</v>
      </c>
      <c r="B821" s="233" t="s">
        <v>5879</v>
      </c>
      <c r="C821" s="233" t="s">
        <v>6445</v>
      </c>
      <c r="D821" s="234">
        <v>103.34455667789</v>
      </c>
      <c r="E821" s="223" t="s">
        <v>195</v>
      </c>
      <c r="F821" s="233" t="s">
        <v>221</v>
      </c>
      <c r="G821" s="233" t="s">
        <v>3932</v>
      </c>
      <c r="H821" s="233" t="s">
        <v>5877</v>
      </c>
      <c r="I821" s="233" t="s">
        <v>6444</v>
      </c>
      <c r="J821" s="233" t="s">
        <v>180</v>
      </c>
      <c r="K821" s="233" t="s">
        <v>192</v>
      </c>
      <c r="L821" s="233" t="s">
        <v>178</v>
      </c>
      <c r="M821" s="233" t="s">
        <v>1022</v>
      </c>
    </row>
    <row r="822" spans="1:13">
      <c r="A822" s="224">
        <v>821</v>
      </c>
      <c r="B822" s="233" t="s">
        <v>6349</v>
      </c>
      <c r="C822" s="233" t="s">
        <v>6443</v>
      </c>
      <c r="D822" s="234">
        <v>103.34203655352501</v>
      </c>
      <c r="E822" s="223" t="s">
        <v>195</v>
      </c>
      <c r="F822" s="233" t="s">
        <v>221</v>
      </c>
      <c r="G822" s="233" t="s">
        <v>2204</v>
      </c>
      <c r="H822" s="233" t="s">
        <v>6347</v>
      </c>
      <c r="I822" s="233" t="s">
        <v>6442</v>
      </c>
      <c r="J822" s="233" t="s">
        <v>180</v>
      </c>
      <c r="K822" s="233" t="s">
        <v>202</v>
      </c>
      <c r="L822" s="233" t="s">
        <v>178</v>
      </c>
      <c r="M822" s="233" t="s">
        <v>324</v>
      </c>
    </row>
    <row r="823" spans="1:13">
      <c r="A823" s="224">
        <v>822</v>
      </c>
      <c r="B823" s="233" t="s">
        <v>2539</v>
      </c>
      <c r="C823" s="233" t="s">
        <v>6441</v>
      </c>
      <c r="D823" s="234">
        <v>103.33820306793299</v>
      </c>
      <c r="E823" s="223" t="s">
        <v>195</v>
      </c>
      <c r="F823" s="233" t="s">
        <v>221</v>
      </c>
      <c r="G823" s="233" t="s">
        <v>2409</v>
      </c>
      <c r="H823" s="233" t="s">
        <v>2537</v>
      </c>
      <c r="I823" s="233" t="s">
        <v>6440</v>
      </c>
      <c r="J823" s="233" t="s">
        <v>180</v>
      </c>
      <c r="K823" s="233" t="s">
        <v>202</v>
      </c>
      <c r="L823" s="233" t="s">
        <v>178</v>
      </c>
      <c r="M823" s="233" t="s">
        <v>201</v>
      </c>
    </row>
    <row r="824" spans="1:13">
      <c r="A824" s="224">
        <v>823</v>
      </c>
      <c r="B824" s="233" t="s">
        <v>4441</v>
      </c>
      <c r="C824" s="233" t="s">
        <v>6439</v>
      </c>
      <c r="D824" s="234">
        <v>103.333333333333</v>
      </c>
      <c r="E824" s="223" t="s">
        <v>195</v>
      </c>
      <c r="F824" s="233" t="s">
        <v>221</v>
      </c>
      <c r="G824" s="233" t="s">
        <v>1070</v>
      </c>
      <c r="H824" s="233" t="s">
        <v>4439</v>
      </c>
      <c r="I824" s="233" t="s">
        <v>6438</v>
      </c>
      <c r="J824" s="233" t="s">
        <v>180</v>
      </c>
      <c r="K824" s="233" t="s">
        <v>202</v>
      </c>
      <c r="L824" s="233" t="s">
        <v>178</v>
      </c>
      <c r="M824" s="233" t="s">
        <v>201</v>
      </c>
    </row>
    <row r="825" spans="1:13">
      <c r="A825" s="224">
        <v>824</v>
      </c>
      <c r="B825" s="233" t="s">
        <v>5355</v>
      </c>
      <c r="C825" s="233" t="s">
        <v>5238</v>
      </c>
      <c r="D825" s="234">
        <v>103.325301204819</v>
      </c>
      <c r="E825" s="223" t="s">
        <v>195</v>
      </c>
      <c r="F825" s="233" t="s">
        <v>221</v>
      </c>
      <c r="G825" s="233" t="s">
        <v>3069</v>
      </c>
      <c r="H825" s="233" t="s">
        <v>5353</v>
      </c>
      <c r="I825" s="233" t="s">
        <v>6437</v>
      </c>
      <c r="J825" s="233" t="s">
        <v>180</v>
      </c>
      <c r="K825" s="233" t="s">
        <v>179</v>
      </c>
      <c r="L825" s="233" t="s">
        <v>178</v>
      </c>
      <c r="M825" s="233" t="s">
        <v>377</v>
      </c>
    </row>
    <row r="826" spans="1:13">
      <c r="A826" s="224">
        <v>825</v>
      </c>
      <c r="B826" s="233" t="s">
        <v>4625</v>
      </c>
      <c r="C826" s="233" t="s">
        <v>1091</v>
      </c>
      <c r="D826" s="234">
        <v>103.31010452961701</v>
      </c>
      <c r="E826" s="223" t="s">
        <v>195</v>
      </c>
      <c r="F826" s="233" t="s">
        <v>221</v>
      </c>
      <c r="G826" s="233" t="s">
        <v>1692</v>
      </c>
      <c r="H826" s="233" t="s">
        <v>4623</v>
      </c>
      <c r="I826" s="233" t="s">
        <v>6436</v>
      </c>
      <c r="J826" s="233" t="s">
        <v>180</v>
      </c>
      <c r="K826" s="233" t="s">
        <v>179</v>
      </c>
      <c r="L826" s="233" t="s">
        <v>178</v>
      </c>
      <c r="M826" s="233" t="s">
        <v>2149</v>
      </c>
    </row>
    <row r="827" spans="1:13">
      <c r="A827" s="224">
        <v>826</v>
      </c>
      <c r="B827" s="233" t="s">
        <v>6435</v>
      </c>
      <c r="C827" s="233" t="s">
        <v>6434</v>
      </c>
      <c r="D827" s="234">
        <v>103.284582571603</v>
      </c>
      <c r="E827" s="223" t="s">
        <v>195</v>
      </c>
      <c r="F827" s="233" t="s">
        <v>221</v>
      </c>
      <c r="G827" s="233" t="s">
        <v>1017</v>
      </c>
      <c r="H827" s="233" t="s">
        <v>6433</v>
      </c>
      <c r="I827" s="233" t="s">
        <v>6432</v>
      </c>
      <c r="J827" s="233" t="s">
        <v>180</v>
      </c>
      <c r="K827" s="233" t="s">
        <v>192</v>
      </c>
      <c r="L827" s="233" t="s">
        <v>178</v>
      </c>
      <c r="M827" s="233" t="s">
        <v>191</v>
      </c>
    </row>
    <row r="828" spans="1:13">
      <c r="A828" s="224">
        <v>827</v>
      </c>
      <c r="B828" s="233" t="s">
        <v>3728</v>
      </c>
      <c r="C828" s="233" t="s">
        <v>6431</v>
      </c>
      <c r="D828" s="234">
        <v>103.28057553956801</v>
      </c>
      <c r="E828" s="223" t="s">
        <v>195</v>
      </c>
      <c r="F828" s="233" t="s">
        <v>221</v>
      </c>
      <c r="G828" s="233" t="s">
        <v>1797</v>
      </c>
      <c r="H828" s="233" t="s">
        <v>3726</v>
      </c>
      <c r="I828" s="233" t="s">
        <v>6430</v>
      </c>
      <c r="J828" s="233" t="s">
        <v>180</v>
      </c>
      <c r="K828" s="233" t="s">
        <v>202</v>
      </c>
      <c r="L828" s="233" t="s">
        <v>178</v>
      </c>
      <c r="M828" s="233" t="s">
        <v>201</v>
      </c>
    </row>
    <row r="829" spans="1:13">
      <c r="A829" s="224">
        <v>828</v>
      </c>
      <c r="B829" s="233" t="s">
        <v>4203</v>
      </c>
      <c r="C829" s="233" t="s">
        <v>6429</v>
      </c>
      <c r="D829" s="234">
        <v>103.28</v>
      </c>
      <c r="E829" s="223" t="s">
        <v>195</v>
      </c>
      <c r="F829" s="233" t="s">
        <v>221</v>
      </c>
      <c r="G829" s="233" t="s">
        <v>2441</v>
      </c>
      <c r="H829" s="233" t="s">
        <v>4201</v>
      </c>
      <c r="I829" s="233" t="s">
        <v>6428</v>
      </c>
      <c r="J829" s="233" t="s">
        <v>180</v>
      </c>
      <c r="K829" s="233" t="s">
        <v>202</v>
      </c>
      <c r="L829" s="233" t="s">
        <v>178</v>
      </c>
      <c r="M829" s="233" t="s">
        <v>201</v>
      </c>
    </row>
    <row r="830" spans="1:13">
      <c r="A830" s="224">
        <v>829</v>
      </c>
      <c r="B830" s="233" t="s">
        <v>5454</v>
      </c>
      <c r="C830" s="233" t="s">
        <v>6427</v>
      </c>
      <c r="D830" s="234">
        <v>103.278067266698</v>
      </c>
      <c r="E830" s="223" t="s">
        <v>195</v>
      </c>
      <c r="F830" s="233" t="s">
        <v>221</v>
      </c>
      <c r="G830" s="233" t="s">
        <v>1076</v>
      </c>
      <c r="H830" s="233" t="s">
        <v>5452</v>
      </c>
      <c r="I830" s="233" t="s">
        <v>6426</v>
      </c>
      <c r="J830" s="233" t="s">
        <v>180</v>
      </c>
      <c r="K830" s="233" t="s">
        <v>192</v>
      </c>
      <c r="L830" s="233" t="s">
        <v>178</v>
      </c>
      <c r="M830" s="233" t="s">
        <v>333</v>
      </c>
    </row>
    <row r="831" spans="1:13">
      <c r="A831" s="224">
        <v>830</v>
      </c>
      <c r="B831" s="233" t="s">
        <v>6111</v>
      </c>
      <c r="C831" s="233" t="s">
        <v>6425</v>
      </c>
      <c r="D831" s="234">
        <v>103.268965517241</v>
      </c>
      <c r="E831" s="223" t="s">
        <v>195</v>
      </c>
      <c r="F831" s="233" t="s">
        <v>221</v>
      </c>
      <c r="G831" s="233" t="s">
        <v>976</v>
      </c>
      <c r="H831" s="233" t="s">
        <v>6109</v>
      </c>
      <c r="I831" s="233" t="s">
        <v>6424</v>
      </c>
      <c r="J831" s="233" t="s">
        <v>180</v>
      </c>
      <c r="K831" s="233" t="s">
        <v>192</v>
      </c>
      <c r="L831" s="233" t="s">
        <v>178</v>
      </c>
      <c r="M831" s="233" t="s">
        <v>197</v>
      </c>
    </row>
    <row r="832" spans="1:13">
      <c r="A832" s="224">
        <v>831</v>
      </c>
      <c r="B832" s="233" t="s">
        <v>4235</v>
      </c>
      <c r="C832" s="233" t="s">
        <v>6423</v>
      </c>
      <c r="D832" s="234">
        <v>103.268398268398</v>
      </c>
      <c r="E832" s="223" t="s">
        <v>195</v>
      </c>
      <c r="F832" s="233" t="s">
        <v>221</v>
      </c>
      <c r="G832" s="233" t="s">
        <v>1890</v>
      </c>
      <c r="H832" s="233" t="s">
        <v>4233</v>
      </c>
      <c r="I832" s="233" t="s">
        <v>6422</v>
      </c>
      <c r="J832" s="233" t="s">
        <v>180</v>
      </c>
      <c r="K832" s="233" t="s">
        <v>179</v>
      </c>
      <c r="L832" s="233" t="s">
        <v>178</v>
      </c>
      <c r="M832" s="233" t="s">
        <v>748</v>
      </c>
    </row>
    <row r="833" spans="1:13">
      <c r="A833" s="224">
        <v>832</v>
      </c>
      <c r="B833" s="233" t="s">
        <v>6421</v>
      </c>
      <c r="C833" s="233" t="s">
        <v>6420</v>
      </c>
      <c r="D833" s="234">
        <v>103.267973856209</v>
      </c>
      <c r="E833" s="223" t="s">
        <v>195</v>
      </c>
      <c r="F833" s="233" t="s">
        <v>221</v>
      </c>
      <c r="G833" s="233" t="s">
        <v>3342</v>
      </c>
      <c r="H833" s="233" t="s">
        <v>6419</v>
      </c>
      <c r="I833" s="233" t="s">
        <v>6418</v>
      </c>
      <c r="J833" s="233" t="s">
        <v>180</v>
      </c>
      <c r="K833" s="233" t="s">
        <v>179</v>
      </c>
      <c r="L833" s="233" t="s">
        <v>178</v>
      </c>
      <c r="M833" s="233" t="s">
        <v>377</v>
      </c>
    </row>
    <row r="834" spans="1:13">
      <c r="A834" s="224">
        <v>833</v>
      </c>
      <c r="B834" s="233" t="s">
        <v>2702</v>
      </c>
      <c r="C834" s="233" t="s">
        <v>6417</v>
      </c>
      <c r="D834" s="234">
        <v>103.26492537313401</v>
      </c>
      <c r="E834" s="223" t="s">
        <v>195</v>
      </c>
      <c r="F834" s="233" t="s">
        <v>221</v>
      </c>
      <c r="G834" s="233" t="s">
        <v>2700</v>
      </c>
      <c r="H834" s="233" t="s">
        <v>2699</v>
      </c>
      <c r="I834" s="233" t="s">
        <v>6416</v>
      </c>
      <c r="J834" s="233" t="s">
        <v>180</v>
      </c>
      <c r="K834" s="233" t="s">
        <v>179</v>
      </c>
      <c r="L834" s="233" t="s">
        <v>178</v>
      </c>
      <c r="M834" s="233" t="s">
        <v>377</v>
      </c>
    </row>
    <row r="835" spans="1:13">
      <c r="A835" s="224">
        <v>834</v>
      </c>
      <c r="B835" s="233" t="s">
        <v>3651</v>
      </c>
      <c r="C835" s="233" t="s">
        <v>5238</v>
      </c>
      <c r="D835" s="234">
        <v>103.26315789473701</v>
      </c>
      <c r="E835" s="223" t="s">
        <v>195</v>
      </c>
      <c r="F835" s="233" t="s">
        <v>221</v>
      </c>
      <c r="G835" s="233" t="s">
        <v>1797</v>
      </c>
      <c r="H835" s="233" t="s">
        <v>3649</v>
      </c>
      <c r="I835" s="233" t="s">
        <v>6415</v>
      </c>
      <c r="J835" s="233" t="s">
        <v>180</v>
      </c>
      <c r="K835" s="233" t="s">
        <v>179</v>
      </c>
      <c r="L835" s="233" t="s">
        <v>178</v>
      </c>
      <c r="M835" s="233" t="s">
        <v>748</v>
      </c>
    </row>
    <row r="836" spans="1:13">
      <c r="A836" s="224">
        <v>835</v>
      </c>
      <c r="B836" s="233" t="s">
        <v>2706</v>
      </c>
      <c r="C836" s="233" t="s">
        <v>6414</v>
      </c>
      <c r="D836" s="234">
        <v>103.259259259259</v>
      </c>
      <c r="E836" s="223" t="s">
        <v>195</v>
      </c>
      <c r="F836" s="233" t="s">
        <v>221</v>
      </c>
      <c r="G836" s="233" t="s">
        <v>336</v>
      </c>
      <c r="H836" s="233" t="s">
        <v>2704</v>
      </c>
      <c r="I836" s="233" t="s">
        <v>6413</v>
      </c>
      <c r="J836" s="233" t="s">
        <v>180</v>
      </c>
      <c r="K836" s="233" t="s">
        <v>179</v>
      </c>
      <c r="L836" s="233" t="s">
        <v>178</v>
      </c>
      <c r="M836" s="233" t="s">
        <v>377</v>
      </c>
    </row>
    <row r="837" spans="1:13">
      <c r="A837" s="224">
        <v>836</v>
      </c>
      <c r="B837" s="233" t="s">
        <v>2258</v>
      </c>
      <c r="C837" s="233" t="s">
        <v>2208</v>
      </c>
      <c r="D837" s="234">
        <v>103.244897959184</v>
      </c>
      <c r="E837" s="223" t="s">
        <v>195</v>
      </c>
      <c r="F837" s="233" t="s">
        <v>221</v>
      </c>
      <c r="G837" s="233" t="s">
        <v>938</v>
      </c>
      <c r="H837" s="233" t="s">
        <v>5941</v>
      </c>
      <c r="I837" s="233" t="s">
        <v>6412</v>
      </c>
      <c r="J837" s="233" t="s">
        <v>180</v>
      </c>
      <c r="K837" s="233" t="s">
        <v>202</v>
      </c>
      <c r="L837" s="233" t="s">
        <v>178</v>
      </c>
      <c r="M837" s="233" t="s">
        <v>201</v>
      </c>
    </row>
    <row r="838" spans="1:13">
      <c r="A838" s="224">
        <v>837</v>
      </c>
      <c r="B838" s="233" t="s">
        <v>3891</v>
      </c>
      <c r="C838" s="233" t="s">
        <v>6411</v>
      </c>
      <c r="D838" s="234">
        <v>103.243986254296</v>
      </c>
      <c r="E838" s="223" t="s">
        <v>195</v>
      </c>
      <c r="F838" s="233" t="s">
        <v>221</v>
      </c>
      <c r="G838" s="233" t="s">
        <v>572</v>
      </c>
      <c r="H838" s="233" t="s">
        <v>3889</v>
      </c>
      <c r="I838" s="233" t="s">
        <v>6410</v>
      </c>
      <c r="J838" s="233" t="s">
        <v>180</v>
      </c>
      <c r="K838" s="233" t="s">
        <v>202</v>
      </c>
      <c r="L838" s="233" t="s">
        <v>178</v>
      </c>
      <c r="M838" s="233" t="s">
        <v>201</v>
      </c>
    </row>
    <row r="839" spans="1:13">
      <c r="A839" s="224">
        <v>838</v>
      </c>
      <c r="B839" s="233" t="s">
        <v>2106</v>
      </c>
      <c r="C839" s="233" t="s">
        <v>6409</v>
      </c>
      <c r="D839" s="234">
        <v>103.240223463687</v>
      </c>
      <c r="E839" s="223" t="s">
        <v>195</v>
      </c>
      <c r="F839" s="233" t="s">
        <v>221</v>
      </c>
      <c r="G839" s="233" t="s">
        <v>572</v>
      </c>
      <c r="H839" s="233" t="s">
        <v>2104</v>
      </c>
      <c r="I839" s="233" t="s">
        <v>6408</v>
      </c>
      <c r="J839" s="233" t="s">
        <v>180</v>
      </c>
      <c r="K839" s="233" t="s">
        <v>179</v>
      </c>
      <c r="L839" s="233" t="s">
        <v>178</v>
      </c>
      <c r="M839" s="233" t="s">
        <v>748</v>
      </c>
    </row>
    <row r="840" spans="1:13">
      <c r="A840" s="224">
        <v>839</v>
      </c>
      <c r="B840" s="233" t="s">
        <v>6407</v>
      </c>
      <c r="C840" s="233" t="s">
        <v>6406</v>
      </c>
      <c r="D840" s="234">
        <v>103.227513227513</v>
      </c>
      <c r="E840" s="223" t="s">
        <v>195</v>
      </c>
      <c r="F840" s="233" t="s">
        <v>221</v>
      </c>
      <c r="G840" s="233" t="s">
        <v>2266</v>
      </c>
      <c r="H840" s="233" t="s">
        <v>6405</v>
      </c>
      <c r="I840" s="233" t="s">
        <v>6404</v>
      </c>
      <c r="J840" s="233" t="s">
        <v>180</v>
      </c>
      <c r="K840" s="233" t="s">
        <v>179</v>
      </c>
      <c r="L840" s="233" t="s">
        <v>178</v>
      </c>
      <c r="M840" s="233" t="s">
        <v>377</v>
      </c>
    </row>
    <row r="841" spans="1:13">
      <c r="A841" s="224">
        <v>840</v>
      </c>
      <c r="B841" s="233" t="s">
        <v>5355</v>
      </c>
      <c r="C841" s="233" t="s">
        <v>6403</v>
      </c>
      <c r="D841" s="234">
        <v>103.221957040573</v>
      </c>
      <c r="E841" s="223" t="s">
        <v>195</v>
      </c>
      <c r="F841" s="233" t="s">
        <v>221</v>
      </c>
      <c r="G841" s="233" t="s">
        <v>3069</v>
      </c>
      <c r="H841" s="233" t="s">
        <v>5353</v>
      </c>
      <c r="I841" s="233" t="s">
        <v>6402</v>
      </c>
      <c r="J841" s="233" t="s">
        <v>180</v>
      </c>
      <c r="K841" s="233" t="s">
        <v>192</v>
      </c>
      <c r="L841" s="233" t="s">
        <v>178</v>
      </c>
      <c r="M841" s="233" t="s">
        <v>333</v>
      </c>
    </row>
    <row r="842" spans="1:13">
      <c r="A842" s="224">
        <v>841</v>
      </c>
      <c r="B842" s="233" t="s">
        <v>3672</v>
      </c>
      <c r="C842" s="233" t="s">
        <v>6401</v>
      </c>
      <c r="D842" s="234">
        <v>103.199617956065</v>
      </c>
      <c r="E842" s="223" t="s">
        <v>195</v>
      </c>
      <c r="F842" s="233" t="s">
        <v>221</v>
      </c>
      <c r="G842" s="233" t="s">
        <v>3670</v>
      </c>
      <c r="H842" s="233" t="s">
        <v>3669</v>
      </c>
      <c r="I842" s="233" t="s">
        <v>6400</v>
      </c>
      <c r="J842" s="233" t="s">
        <v>180</v>
      </c>
      <c r="K842" s="233" t="s">
        <v>192</v>
      </c>
      <c r="L842" s="233" t="s">
        <v>178</v>
      </c>
      <c r="M842" s="233" t="s">
        <v>191</v>
      </c>
    </row>
    <row r="843" spans="1:13">
      <c r="A843" s="224">
        <v>842</v>
      </c>
      <c r="B843" s="233" t="s">
        <v>2966</v>
      </c>
      <c r="C843" s="233" t="s">
        <v>6399</v>
      </c>
      <c r="D843" s="234">
        <v>103.181818181818</v>
      </c>
      <c r="E843" s="223" t="s">
        <v>195</v>
      </c>
      <c r="F843" s="233" t="s">
        <v>221</v>
      </c>
      <c r="G843" s="233" t="s">
        <v>2874</v>
      </c>
      <c r="H843" s="233" t="s">
        <v>6398</v>
      </c>
      <c r="I843" s="233" t="s">
        <v>6397</v>
      </c>
      <c r="J843" s="233" t="s">
        <v>180</v>
      </c>
      <c r="K843" s="233" t="s">
        <v>1029</v>
      </c>
      <c r="L843" s="233" t="s">
        <v>178</v>
      </c>
      <c r="M843" s="233" t="s">
        <v>191</v>
      </c>
    </row>
    <row r="844" spans="1:13">
      <c r="A844" s="224">
        <v>843</v>
      </c>
      <c r="B844" s="233" t="s">
        <v>2539</v>
      </c>
      <c r="C844" s="233" t="s">
        <v>6396</v>
      </c>
      <c r="D844" s="234">
        <v>103.174114021572</v>
      </c>
      <c r="E844" s="223" t="s">
        <v>195</v>
      </c>
      <c r="F844" s="233" t="s">
        <v>221</v>
      </c>
      <c r="G844" s="233" t="s">
        <v>2409</v>
      </c>
      <c r="H844" s="233" t="s">
        <v>2537</v>
      </c>
      <c r="I844" s="233" t="s">
        <v>6395</v>
      </c>
      <c r="J844" s="233" t="s">
        <v>180</v>
      </c>
      <c r="K844" s="233" t="s">
        <v>179</v>
      </c>
      <c r="L844" s="233" t="s">
        <v>178</v>
      </c>
      <c r="M844" s="233" t="s">
        <v>377</v>
      </c>
    </row>
    <row r="845" spans="1:13">
      <c r="A845" s="224">
        <v>844</v>
      </c>
      <c r="B845" s="233" t="s">
        <v>4106</v>
      </c>
      <c r="C845" s="233" t="s">
        <v>6394</v>
      </c>
      <c r="D845" s="234">
        <v>103.16909294512899</v>
      </c>
      <c r="E845" s="223" t="s">
        <v>195</v>
      </c>
      <c r="F845" s="233" t="s">
        <v>221</v>
      </c>
      <c r="G845" s="233" t="s">
        <v>888</v>
      </c>
      <c r="H845" s="233" t="s">
        <v>4104</v>
      </c>
      <c r="I845" s="233" t="s">
        <v>6393</v>
      </c>
      <c r="J845" s="233" t="s">
        <v>180</v>
      </c>
      <c r="K845" s="233" t="s">
        <v>1029</v>
      </c>
      <c r="L845" s="233" t="s">
        <v>178</v>
      </c>
      <c r="M845" s="233" t="s">
        <v>333</v>
      </c>
    </row>
    <row r="846" spans="1:13">
      <c r="A846" s="224">
        <v>845</v>
      </c>
      <c r="B846" s="233" t="s">
        <v>2865</v>
      </c>
      <c r="C846" s="233" t="s">
        <v>6392</v>
      </c>
      <c r="D846" s="234">
        <v>103.166666666667</v>
      </c>
      <c r="E846" s="223" t="s">
        <v>195</v>
      </c>
      <c r="F846" s="233" t="s">
        <v>221</v>
      </c>
      <c r="G846" s="233" t="s">
        <v>938</v>
      </c>
      <c r="H846" s="233" t="s">
        <v>2863</v>
      </c>
      <c r="I846" s="233" t="s">
        <v>6391</v>
      </c>
      <c r="J846" s="233" t="s">
        <v>180</v>
      </c>
      <c r="K846" s="233" t="s">
        <v>179</v>
      </c>
      <c r="L846" s="233" t="s">
        <v>178</v>
      </c>
      <c r="M846" s="233" t="s">
        <v>1910</v>
      </c>
    </row>
    <row r="847" spans="1:13">
      <c r="A847" s="224">
        <v>846</v>
      </c>
      <c r="B847" s="233" t="s">
        <v>6390</v>
      </c>
      <c r="C847" s="233" t="s">
        <v>6389</v>
      </c>
      <c r="D847" s="234">
        <v>103.166515013649</v>
      </c>
      <c r="E847" s="223" t="s">
        <v>195</v>
      </c>
      <c r="F847" s="233" t="s">
        <v>221</v>
      </c>
      <c r="G847" s="233" t="s">
        <v>572</v>
      </c>
      <c r="H847" s="233" t="s">
        <v>6388</v>
      </c>
      <c r="I847" s="233" t="s">
        <v>6387</v>
      </c>
      <c r="J847" s="233" t="s">
        <v>180</v>
      </c>
      <c r="K847" s="233" t="s">
        <v>179</v>
      </c>
      <c r="L847" s="233" t="s">
        <v>178</v>
      </c>
      <c r="M847" s="233" t="s">
        <v>377</v>
      </c>
    </row>
    <row r="848" spans="1:13">
      <c r="A848" s="224">
        <v>847</v>
      </c>
      <c r="B848" s="233" t="s">
        <v>3212</v>
      </c>
      <c r="C848" s="233" t="s">
        <v>6386</v>
      </c>
      <c r="D848" s="234">
        <v>103.161290322581</v>
      </c>
      <c r="E848" s="223" t="s">
        <v>195</v>
      </c>
      <c r="F848" s="233" t="s">
        <v>221</v>
      </c>
      <c r="G848" s="233" t="s">
        <v>1680</v>
      </c>
      <c r="H848" s="233" t="s">
        <v>3210</v>
      </c>
      <c r="I848" s="233" t="s">
        <v>6385</v>
      </c>
      <c r="J848" s="233" t="s">
        <v>180</v>
      </c>
      <c r="K848" s="233" t="s">
        <v>202</v>
      </c>
      <c r="L848" s="233" t="s">
        <v>178</v>
      </c>
      <c r="M848" s="233" t="s">
        <v>201</v>
      </c>
    </row>
    <row r="849" spans="1:13">
      <c r="A849" s="224">
        <v>848</v>
      </c>
      <c r="B849" s="233" t="s">
        <v>5086</v>
      </c>
      <c r="C849" s="233" t="s">
        <v>6384</v>
      </c>
      <c r="D849" s="234">
        <v>103.152542372881</v>
      </c>
      <c r="E849" s="223" t="s">
        <v>195</v>
      </c>
      <c r="F849" s="233" t="s">
        <v>221</v>
      </c>
      <c r="G849" s="233" t="s">
        <v>1936</v>
      </c>
      <c r="H849" s="233" t="s">
        <v>5084</v>
      </c>
      <c r="I849" s="233" t="s">
        <v>6383</v>
      </c>
      <c r="J849" s="233" t="s">
        <v>180</v>
      </c>
      <c r="K849" s="233" t="s">
        <v>179</v>
      </c>
      <c r="L849" s="233" t="s">
        <v>178</v>
      </c>
      <c r="M849" s="233" t="s">
        <v>341</v>
      </c>
    </row>
    <row r="850" spans="1:13">
      <c r="A850" s="224">
        <v>849</v>
      </c>
      <c r="B850" s="233" t="s">
        <v>3056</v>
      </c>
      <c r="C850" s="233" t="s">
        <v>388</v>
      </c>
      <c r="D850" s="234">
        <v>103.147632311978</v>
      </c>
      <c r="E850" s="223" t="s">
        <v>195</v>
      </c>
      <c r="F850" s="233" t="s">
        <v>221</v>
      </c>
      <c r="G850" s="233" t="s">
        <v>1145</v>
      </c>
      <c r="H850" s="233" t="s">
        <v>3054</v>
      </c>
      <c r="I850" s="233" t="s">
        <v>6382</v>
      </c>
      <c r="J850" s="233" t="s">
        <v>180</v>
      </c>
      <c r="K850" s="233" t="s">
        <v>202</v>
      </c>
      <c r="L850" s="233" t="s">
        <v>178</v>
      </c>
      <c r="M850" s="233" t="s">
        <v>201</v>
      </c>
    </row>
    <row r="851" spans="1:13">
      <c r="A851" s="224">
        <v>850</v>
      </c>
      <c r="B851" s="233" t="s">
        <v>5355</v>
      </c>
      <c r="C851" s="233" t="s">
        <v>6381</v>
      </c>
      <c r="D851" s="234">
        <v>103.136288998358</v>
      </c>
      <c r="E851" s="223" t="s">
        <v>195</v>
      </c>
      <c r="F851" s="233" t="s">
        <v>221</v>
      </c>
      <c r="G851" s="233" t="s">
        <v>3069</v>
      </c>
      <c r="H851" s="233" t="s">
        <v>5353</v>
      </c>
      <c r="I851" s="233" t="s">
        <v>6380</v>
      </c>
      <c r="J851" s="233" t="s">
        <v>180</v>
      </c>
      <c r="K851" s="233" t="s">
        <v>179</v>
      </c>
      <c r="L851" s="233" t="s">
        <v>178</v>
      </c>
      <c r="M851" s="233" t="s">
        <v>377</v>
      </c>
    </row>
    <row r="852" spans="1:13">
      <c r="A852" s="224">
        <v>851</v>
      </c>
      <c r="B852" s="233" t="s">
        <v>4416</v>
      </c>
      <c r="C852" s="233" t="s">
        <v>6379</v>
      </c>
      <c r="D852" s="234">
        <v>103.12280701754401</v>
      </c>
      <c r="E852" s="223" t="s">
        <v>195</v>
      </c>
      <c r="F852" s="233" t="s">
        <v>221</v>
      </c>
      <c r="G852" s="233" t="s">
        <v>321</v>
      </c>
      <c r="H852" s="233" t="s">
        <v>4414</v>
      </c>
      <c r="I852" s="233" t="s">
        <v>6378</v>
      </c>
      <c r="J852" s="233" t="s">
        <v>180</v>
      </c>
      <c r="K852" s="233" t="s">
        <v>179</v>
      </c>
      <c r="L852" s="233" t="s">
        <v>178</v>
      </c>
      <c r="M852" s="233" t="s">
        <v>748</v>
      </c>
    </row>
    <row r="853" spans="1:13">
      <c r="A853" s="224">
        <v>852</v>
      </c>
      <c r="B853" s="233" t="s">
        <v>6377</v>
      </c>
      <c r="C853" s="233" t="s">
        <v>6376</v>
      </c>
      <c r="D853" s="234">
        <v>103.116313094367</v>
      </c>
      <c r="E853" s="223" t="s">
        <v>195</v>
      </c>
      <c r="F853" s="233" t="s">
        <v>221</v>
      </c>
      <c r="G853" s="233" t="s">
        <v>1017</v>
      </c>
      <c r="H853" s="233" t="s">
        <v>6375</v>
      </c>
      <c r="I853" s="233" t="s">
        <v>6374</v>
      </c>
      <c r="J853" s="233" t="s">
        <v>180</v>
      </c>
      <c r="K853" s="233" t="s">
        <v>179</v>
      </c>
      <c r="L853" s="233" t="s">
        <v>178</v>
      </c>
      <c r="M853" s="233" t="s">
        <v>197</v>
      </c>
    </row>
    <row r="854" spans="1:13">
      <c r="A854" s="224">
        <v>853</v>
      </c>
      <c r="B854" s="233" t="s">
        <v>4181</v>
      </c>
      <c r="C854" s="233" t="s">
        <v>1285</v>
      </c>
      <c r="D854" s="236">
        <v>103.114406779661</v>
      </c>
      <c r="E854" s="233" t="s">
        <v>185</v>
      </c>
      <c r="F854" s="233" t="s">
        <v>184</v>
      </c>
      <c r="G854" s="233" t="s">
        <v>1247</v>
      </c>
      <c r="H854" s="233" t="s">
        <v>4180</v>
      </c>
      <c r="I854" s="233" t="s">
        <v>6373</v>
      </c>
      <c r="J854" s="233" t="s">
        <v>180</v>
      </c>
      <c r="K854" s="233" t="s">
        <v>179</v>
      </c>
      <c r="L854" s="233" t="s">
        <v>178</v>
      </c>
      <c r="M854" s="233" t="s">
        <v>4259</v>
      </c>
    </row>
    <row r="855" spans="1:13">
      <c r="A855" s="224">
        <v>853</v>
      </c>
      <c r="B855" s="233" t="s">
        <v>4181</v>
      </c>
      <c r="C855" s="233" t="s">
        <v>6372</v>
      </c>
      <c r="D855" s="236">
        <v>103.114406779661</v>
      </c>
      <c r="E855" s="223" t="s">
        <v>195</v>
      </c>
      <c r="F855" s="233" t="s">
        <v>221</v>
      </c>
      <c r="G855" s="233" t="s">
        <v>1247</v>
      </c>
      <c r="H855" s="233" t="s">
        <v>4180</v>
      </c>
      <c r="I855" s="233" t="s">
        <v>6371</v>
      </c>
      <c r="J855" s="233" t="s">
        <v>180</v>
      </c>
      <c r="K855" s="233" t="s">
        <v>179</v>
      </c>
      <c r="L855" s="233" t="s">
        <v>178</v>
      </c>
      <c r="M855" s="233" t="s">
        <v>2149</v>
      </c>
    </row>
    <row r="856" spans="1:13">
      <c r="A856" s="224">
        <v>855</v>
      </c>
      <c r="B856" s="233" t="s">
        <v>4376</v>
      </c>
      <c r="C856" s="233" t="s">
        <v>6370</v>
      </c>
      <c r="D856" s="234">
        <v>103.111668757842</v>
      </c>
      <c r="E856" s="223" t="s">
        <v>195</v>
      </c>
      <c r="F856" s="233" t="s">
        <v>221</v>
      </c>
      <c r="G856" s="233" t="s">
        <v>183</v>
      </c>
      <c r="H856" s="233" t="s">
        <v>4374</v>
      </c>
      <c r="I856" s="233" t="s">
        <v>6369</v>
      </c>
      <c r="J856" s="233" t="s">
        <v>180</v>
      </c>
      <c r="K856" s="233" t="s">
        <v>179</v>
      </c>
      <c r="L856" s="233" t="s">
        <v>178</v>
      </c>
      <c r="M856" s="233" t="s">
        <v>377</v>
      </c>
    </row>
    <row r="857" spans="1:13">
      <c r="A857" s="224">
        <v>856</v>
      </c>
      <c r="B857" s="233" t="s">
        <v>6368</v>
      </c>
      <c r="C857" s="233" t="s">
        <v>6368</v>
      </c>
      <c r="D857" s="234">
        <v>103.10606060606101</v>
      </c>
      <c r="E857" s="223" t="s">
        <v>195</v>
      </c>
      <c r="F857" s="233" t="s">
        <v>221</v>
      </c>
      <c r="G857" s="233" t="s">
        <v>976</v>
      </c>
      <c r="H857" s="233" t="s">
        <v>6367</v>
      </c>
      <c r="I857" s="233" t="s">
        <v>6367</v>
      </c>
      <c r="J857" s="233" t="s">
        <v>951</v>
      </c>
      <c r="K857" s="233" t="s">
        <v>179</v>
      </c>
      <c r="L857" s="233" t="s">
        <v>178</v>
      </c>
      <c r="M857" s="233" t="s">
        <v>748</v>
      </c>
    </row>
    <row r="858" spans="1:13">
      <c r="A858" s="224">
        <v>857</v>
      </c>
      <c r="B858" s="233" t="s">
        <v>5130</v>
      </c>
      <c r="C858" s="233" t="s">
        <v>6366</v>
      </c>
      <c r="D858" s="234">
        <v>103.103624298111</v>
      </c>
      <c r="E858" s="223" t="s">
        <v>195</v>
      </c>
      <c r="F858" s="233" t="s">
        <v>221</v>
      </c>
      <c r="G858" s="233" t="s">
        <v>2700</v>
      </c>
      <c r="H858" s="233" t="s">
        <v>5128</v>
      </c>
      <c r="I858" s="233" t="s">
        <v>6365</v>
      </c>
      <c r="J858" s="233" t="s">
        <v>180</v>
      </c>
      <c r="K858" s="233" t="s">
        <v>202</v>
      </c>
      <c r="L858" s="233" t="s">
        <v>178</v>
      </c>
      <c r="M858" s="233" t="s">
        <v>201</v>
      </c>
    </row>
    <row r="859" spans="1:13">
      <c r="A859" s="224">
        <v>858</v>
      </c>
      <c r="B859" s="233" t="s">
        <v>3274</v>
      </c>
      <c r="C859" s="233" t="s">
        <v>6364</v>
      </c>
      <c r="D859" s="234">
        <v>103.101694915254</v>
      </c>
      <c r="E859" s="223" t="s">
        <v>195</v>
      </c>
      <c r="F859" s="233" t="s">
        <v>221</v>
      </c>
      <c r="G859" s="233" t="s">
        <v>3272</v>
      </c>
      <c r="H859" s="233" t="s">
        <v>3271</v>
      </c>
      <c r="I859" s="233" t="s">
        <v>6363</v>
      </c>
      <c r="J859" s="233" t="s">
        <v>180</v>
      </c>
      <c r="K859" s="233" t="s">
        <v>202</v>
      </c>
      <c r="L859" s="233" t="s">
        <v>178</v>
      </c>
      <c r="M859" s="233" t="s">
        <v>201</v>
      </c>
    </row>
    <row r="860" spans="1:13">
      <c r="A860" s="224">
        <v>859</v>
      </c>
      <c r="B860" s="233" t="s">
        <v>3140</v>
      </c>
      <c r="C860" s="233" t="s">
        <v>6362</v>
      </c>
      <c r="D860" s="234">
        <v>103.1</v>
      </c>
      <c r="E860" s="223" t="s">
        <v>195</v>
      </c>
      <c r="F860" s="233" t="s">
        <v>221</v>
      </c>
      <c r="G860" s="233" t="s">
        <v>1809</v>
      </c>
      <c r="H860" s="233" t="s">
        <v>3138</v>
      </c>
      <c r="I860" s="233" t="s">
        <v>6361</v>
      </c>
      <c r="J860" s="233" t="s">
        <v>180</v>
      </c>
      <c r="K860" s="233" t="s">
        <v>179</v>
      </c>
      <c r="L860" s="233" t="s">
        <v>178</v>
      </c>
      <c r="M860" s="233" t="s">
        <v>2149</v>
      </c>
    </row>
    <row r="861" spans="1:13">
      <c r="A861" s="224">
        <v>860</v>
      </c>
      <c r="B861" s="233" t="s">
        <v>4701</v>
      </c>
      <c r="C861" s="233" t="s">
        <v>6360</v>
      </c>
      <c r="D861" s="234">
        <v>103.095238095238</v>
      </c>
      <c r="E861" s="223" t="s">
        <v>195</v>
      </c>
      <c r="F861" s="233" t="s">
        <v>221</v>
      </c>
      <c r="G861" s="233" t="s">
        <v>1337</v>
      </c>
      <c r="H861" s="233" t="s">
        <v>4699</v>
      </c>
      <c r="I861" s="233" t="s">
        <v>6359</v>
      </c>
      <c r="J861" s="233" t="s">
        <v>180</v>
      </c>
      <c r="K861" s="233" t="s">
        <v>179</v>
      </c>
      <c r="L861" s="233" t="s">
        <v>178</v>
      </c>
      <c r="M861" s="233" t="s">
        <v>1241</v>
      </c>
    </row>
    <row r="862" spans="1:13">
      <c r="A862" s="224">
        <v>861</v>
      </c>
      <c r="B862" s="233" t="s">
        <v>3086</v>
      </c>
      <c r="C862" s="233" t="s">
        <v>6358</v>
      </c>
      <c r="D862" s="234">
        <v>103.07526881720401</v>
      </c>
      <c r="E862" s="223" t="s">
        <v>195</v>
      </c>
      <c r="F862" s="233" t="s">
        <v>221</v>
      </c>
      <c r="G862" s="233" t="s">
        <v>1070</v>
      </c>
      <c r="H862" s="233" t="s">
        <v>3084</v>
      </c>
      <c r="I862" s="233" t="s">
        <v>6357</v>
      </c>
      <c r="J862" s="233" t="s">
        <v>180</v>
      </c>
      <c r="K862" s="233" t="s">
        <v>202</v>
      </c>
      <c r="L862" s="233" t="s">
        <v>178</v>
      </c>
      <c r="M862" s="233" t="s">
        <v>201</v>
      </c>
    </row>
    <row r="863" spans="1:13">
      <c r="A863" s="224">
        <v>862</v>
      </c>
      <c r="B863" s="233" t="s">
        <v>4957</v>
      </c>
      <c r="C863" s="233" t="s">
        <v>6356</v>
      </c>
      <c r="D863" s="234">
        <v>103.069306930693</v>
      </c>
      <c r="E863" s="223" t="s">
        <v>195</v>
      </c>
      <c r="F863" s="233" t="s">
        <v>221</v>
      </c>
      <c r="G863" s="233" t="s">
        <v>3597</v>
      </c>
      <c r="H863" s="233" t="s">
        <v>4955</v>
      </c>
      <c r="I863" s="233" t="s">
        <v>6355</v>
      </c>
      <c r="J863" s="233" t="s">
        <v>180</v>
      </c>
      <c r="K863" s="233" t="s">
        <v>179</v>
      </c>
      <c r="L863" s="233" t="s">
        <v>178</v>
      </c>
      <c r="M863" s="233" t="s">
        <v>213</v>
      </c>
    </row>
    <row r="864" spans="1:13">
      <c r="A864" s="224">
        <v>863</v>
      </c>
      <c r="B864" s="233" t="s">
        <v>4250</v>
      </c>
      <c r="C864" s="233" t="s">
        <v>6354</v>
      </c>
      <c r="D864" s="234">
        <v>103.06603773584899</v>
      </c>
      <c r="E864" s="223" t="s">
        <v>195</v>
      </c>
      <c r="F864" s="233" t="s">
        <v>221</v>
      </c>
      <c r="G864" s="233" t="s">
        <v>4249</v>
      </c>
      <c r="H864" s="233" t="s">
        <v>4248</v>
      </c>
      <c r="I864" s="233" t="s">
        <v>6353</v>
      </c>
      <c r="J864" s="233" t="s">
        <v>180</v>
      </c>
      <c r="K864" s="233" t="s">
        <v>179</v>
      </c>
      <c r="L864" s="233" t="s">
        <v>178</v>
      </c>
      <c r="M864" s="233" t="s">
        <v>748</v>
      </c>
    </row>
    <row r="865" spans="1:13">
      <c r="A865" s="224">
        <v>863</v>
      </c>
      <c r="B865" s="233" t="s">
        <v>5181</v>
      </c>
      <c r="C865" s="233" t="s">
        <v>4330</v>
      </c>
      <c r="D865" s="234">
        <v>103.06603773584899</v>
      </c>
      <c r="E865" s="223" t="s">
        <v>195</v>
      </c>
      <c r="F865" s="233" t="s">
        <v>221</v>
      </c>
      <c r="G865" s="233" t="s">
        <v>1145</v>
      </c>
      <c r="H865" s="233" t="s">
        <v>5179</v>
      </c>
      <c r="I865" s="233" t="s">
        <v>6352</v>
      </c>
      <c r="J865" s="233" t="s">
        <v>180</v>
      </c>
      <c r="K865" s="233" t="s">
        <v>179</v>
      </c>
      <c r="L865" s="233" t="s">
        <v>178</v>
      </c>
      <c r="M865" s="233" t="s">
        <v>1401</v>
      </c>
    </row>
    <row r="866" spans="1:13">
      <c r="A866" s="224">
        <v>865</v>
      </c>
      <c r="B866" s="233" t="s">
        <v>5920</v>
      </c>
      <c r="C866" s="233" t="s">
        <v>6351</v>
      </c>
      <c r="D866" s="234">
        <v>103.05755395683499</v>
      </c>
      <c r="E866" s="223" t="s">
        <v>195</v>
      </c>
      <c r="F866" s="233" t="s">
        <v>221</v>
      </c>
      <c r="G866" s="233" t="s">
        <v>1304</v>
      </c>
      <c r="H866" s="233" t="s">
        <v>5918</v>
      </c>
      <c r="I866" s="233" t="s">
        <v>6350</v>
      </c>
      <c r="J866" s="233" t="s">
        <v>180</v>
      </c>
      <c r="K866" s="233" t="s">
        <v>1029</v>
      </c>
      <c r="L866" s="233" t="s">
        <v>178</v>
      </c>
      <c r="M866" s="233" t="s">
        <v>191</v>
      </c>
    </row>
    <row r="867" spans="1:13">
      <c r="A867" s="224">
        <v>866</v>
      </c>
      <c r="B867" s="233" t="s">
        <v>6349</v>
      </c>
      <c r="C867" s="233" t="s">
        <v>6348</v>
      </c>
      <c r="D867" s="234">
        <v>103.05405405405401</v>
      </c>
      <c r="E867" s="223" t="s">
        <v>195</v>
      </c>
      <c r="F867" s="233" t="s">
        <v>221</v>
      </c>
      <c r="G867" s="233" t="s">
        <v>2204</v>
      </c>
      <c r="H867" s="233" t="s">
        <v>6347</v>
      </c>
      <c r="I867" s="233" t="s">
        <v>6346</v>
      </c>
      <c r="J867" s="233" t="s">
        <v>180</v>
      </c>
      <c r="K867" s="233" t="s">
        <v>179</v>
      </c>
      <c r="L867" s="233" t="s">
        <v>178</v>
      </c>
      <c r="M867" s="233" t="s">
        <v>529</v>
      </c>
    </row>
    <row r="868" spans="1:13">
      <c r="A868" s="224">
        <v>867</v>
      </c>
      <c r="B868" s="233" t="s">
        <v>2489</v>
      </c>
      <c r="C868" s="233" t="s">
        <v>6345</v>
      </c>
      <c r="D868" s="234">
        <v>103.046824887749</v>
      </c>
      <c r="E868" s="223" t="s">
        <v>195</v>
      </c>
      <c r="F868" s="233" t="s">
        <v>221</v>
      </c>
      <c r="G868" s="233" t="s">
        <v>336</v>
      </c>
      <c r="H868" s="233" t="s">
        <v>2487</v>
      </c>
      <c r="I868" s="233" t="s">
        <v>6344</v>
      </c>
      <c r="J868" s="233" t="s">
        <v>180</v>
      </c>
      <c r="K868" s="233" t="s">
        <v>192</v>
      </c>
      <c r="L868" s="233" t="s">
        <v>178</v>
      </c>
      <c r="M868" s="233" t="s">
        <v>333</v>
      </c>
    </row>
    <row r="869" spans="1:13">
      <c r="A869" s="224">
        <v>868</v>
      </c>
      <c r="B869" s="233" t="s">
        <v>5697</v>
      </c>
      <c r="C869" s="233" t="s">
        <v>6343</v>
      </c>
      <c r="D869" s="234">
        <v>103.044925124792</v>
      </c>
      <c r="E869" s="223" t="s">
        <v>195</v>
      </c>
      <c r="F869" s="233" t="s">
        <v>221</v>
      </c>
      <c r="G869" s="233" t="s">
        <v>2874</v>
      </c>
      <c r="H869" s="233" t="s">
        <v>5695</v>
      </c>
      <c r="I869" s="233" t="s">
        <v>6342</v>
      </c>
      <c r="J869" s="233" t="s">
        <v>180</v>
      </c>
      <c r="K869" s="233" t="s">
        <v>179</v>
      </c>
      <c r="L869" s="233" t="s">
        <v>178</v>
      </c>
      <c r="M869" s="233" t="s">
        <v>377</v>
      </c>
    </row>
    <row r="870" spans="1:13">
      <c r="A870" s="224">
        <v>869</v>
      </c>
      <c r="B870" s="233" t="s">
        <v>5389</v>
      </c>
      <c r="C870" s="233" t="s">
        <v>6341</v>
      </c>
      <c r="D870" s="234">
        <v>103.04</v>
      </c>
      <c r="E870" s="223" t="s">
        <v>195</v>
      </c>
      <c r="F870" s="233" t="s">
        <v>221</v>
      </c>
      <c r="G870" s="233" t="s">
        <v>321</v>
      </c>
      <c r="H870" s="233" t="s">
        <v>5387</v>
      </c>
      <c r="I870" s="233" t="s">
        <v>6340</v>
      </c>
      <c r="J870" s="233" t="s">
        <v>180</v>
      </c>
      <c r="K870" s="233" t="s">
        <v>179</v>
      </c>
      <c r="L870" s="233" t="s">
        <v>178</v>
      </c>
      <c r="M870" s="233" t="s">
        <v>377</v>
      </c>
    </row>
    <row r="871" spans="1:13">
      <c r="A871" s="224">
        <v>870</v>
      </c>
      <c r="B871" s="233" t="s">
        <v>3876</v>
      </c>
      <c r="C871" s="233" t="s">
        <v>6339</v>
      </c>
      <c r="D871" s="234">
        <v>103.03904923599301</v>
      </c>
      <c r="E871" s="223" t="s">
        <v>195</v>
      </c>
      <c r="F871" s="233" t="s">
        <v>221</v>
      </c>
      <c r="G871" s="233" t="s">
        <v>1145</v>
      </c>
      <c r="H871" s="233" t="s">
        <v>3874</v>
      </c>
      <c r="I871" s="233" t="s">
        <v>6338</v>
      </c>
      <c r="J871" s="233" t="s">
        <v>180</v>
      </c>
      <c r="K871" s="233" t="s">
        <v>179</v>
      </c>
      <c r="L871" s="233" t="s">
        <v>178</v>
      </c>
      <c r="M871" s="233" t="s">
        <v>377</v>
      </c>
    </row>
    <row r="872" spans="1:13">
      <c r="A872" s="224">
        <v>871</v>
      </c>
      <c r="B872" s="233" t="s">
        <v>4657</v>
      </c>
      <c r="C872" s="233" t="s">
        <v>6337</v>
      </c>
      <c r="D872" s="234">
        <v>103.037439613527</v>
      </c>
      <c r="E872" s="223" t="s">
        <v>195</v>
      </c>
      <c r="F872" s="233" t="s">
        <v>221</v>
      </c>
      <c r="G872" s="233" t="s">
        <v>1093</v>
      </c>
      <c r="H872" s="233" t="s">
        <v>4655</v>
      </c>
      <c r="I872" s="233" t="s">
        <v>6336</v>
      </c>
      <c r="J872" s="233" t="s">
        <v>180</v>
      </c>
      <c r="K872" s="233" t="s">
        <v>192</v>
      </c>
      <c r="L872" s="233" t="s">
        <v>178</v>
      </c>
      <c r="M872" s="233" t="s">
        <v>333</v>
      </c>
    </row>
    <row r="873" spans="1:13">
      <c r="A873" s="224">
        <v>872</v>
      </c>
      <c r="B873" s="233" t="s">
        <v>3498</v>
      </c>
      <c r="C873" s="233" t="s">
        <v>6335</v>
      </c>
      <c r="D873" s="234">
        <v>103.031914893617</v>
      </c>
      <c r="E873" s="223" t="s">
        <v>195</v>
      </c>
      <c r="F873" s="233" t="s">
        <v>221</v>
      </c>
      <c r="G873" s="233" t="s">
        <v>3301</v>
      </c>
      <c r="H873" s="233" t="s">
        <v>3496</v>
      </c>
      <c r="I873" s="233" t="s">
        <v>6334</v>
      </c>
      <c r="J873" s="233" t="s">
        <v>180</v>
      </c>
      <c r="K873" s="233" t="s">
        <v>179</v>
      </c>
      <c r="L873" s="233" t="s">
        <v>178</v>
      </c>
      <c r="M873" s="233" t="s">
        <v>1241</v>
      </c>
    </row>
    <row r="874" spans="1:13">
      <c r="A874" s="224">
        <v>873</v>
      </c>
      <c r="B874" s="233" t="s">
        <v>2317</v>
      </c>
      <c r="C874" s="233" t="s">
        <v>3404</v>
      </c>
      <c r="D874" s="234">
        <v>103.025316455696</v>
      </c>
      <c r="E874" s="223" t="s">
        <v>195</v>
      </c>
      <c r="F874" s="233" t="s">
        <v>221</v>
      </c>
      <c r="G874" s="233" t="s">
        <v>888</v>
      </c>
      <c r="H874" s="233" t="s">
        <v>5493</v>
      </c>
      <c r="I874" s="233" t="s">
        <v>6333</v>
      </c>
      <c r="J874" s="233" t="s">
        <v>180</v>
      </c>
      <c r="K874" s="233" t="s">
        <v>202</v>
      </c>
      <c r="L874" s="233" t="s">
        <v>178</v>
      </c>
      <c r="M874" s="233" t="s">
        <v>201</v>
      </c>
    </row>
    <row r="875" spans="1:13">
      <c r="A875" s="224">
        <v>874</v>
      </c>
      <c r="B875" s="233" t="s">
        <v>5710</v>
      </c>
      <c r="C875" s="233" t="s">
        <v>6332</v>
      </c>
      <c r="D875" s="234">
        <v>103.022481265612</v>
      </c>
      <c r="E875" s="223" t="s">
        <v>195</v>
      </c>
      <c r="F875" s="233" t="s">
        <v>221</v>
      </c>
      <c r="G875" s="233" t="s">
        <v>1170</v>
      </c>
      <c r="H875" s="233" t="s">
        <v>5708</v>
      </c>
      <c r="I875" s="233" t="s">
        <v>6331</v>
      </c>
      <c r="J875" s="233" t="s">
        <v>180</v>
      </c>
      <c r="K875" s="233" t="s">
        <v>192</v>
      </c>
      <c r="L875" s="233" t="s">
        <v>178</v>
      </c>
      <c r="M875" s="233" t="s">
        <v>333</v>
      </c>
    </row>
    <row r="876" spans="1:13">
      <c r="A876" s="224">
        <v>875</v>
      </c>
      <c r="B876" s="233" t="s">
        <v>2931</v>
      </c>
      <c r="C876" s="233" t="s">
        <v>6330</v>
      </c>
      <c r="D876" s="234">
        <v>103.009708737864</v>
      </c>
      <c r="E876" s="223" t="s">
        <v>195</v>
      </c>
      <c r="F876" s="233" t="s">
        <v>221</v>
      </c>
      <c r="G876" s="233" t="s">
        <v>3833</v>
      </c>
      <c r="H876" s="233" t="s">
        <v>4474</v>
      </c>
      <c r="I876" s="233" t="s">
        <v>6329</v>
      </c>
      <c r="J876" s="233" t="s">
        <v>180</v>
      </c>
      <c r="K876" s="233" t="s">
        <v>179</v>
      </c>
      <c r="L876" s="233" t="s">
        <v>178</v>
      </c>
      <c r="M876" s="233" t="s">
        <v>529</v>
      </c>
    </row>
    <row r="877" spans="1:13">
      <c r="A877" s="224">
        <v>876</v>
      </c>
      <c r="B877" s="233" t="s">
        <v>3783</v>
      </c>
      <c r="C877" s="233" t="s">
        <v>6328</v>
      </c>
      <c r="D877" s="234">
        <v>103.00480769230801</v>
      </c>
      <c r="E877" s="223" t="s">
        <v>195</v>
      </c>
      <c r="F877" s="233" t="s">
        <v>221</v>
      </c>
      <c r="G877" s="233" t="s">
        <v>888</v>
      </c>
      <c r="H877" s="233" t="s">
        <v>3781</v>
      </c>
      <c r="I877" s="233" t="s">
        <v>6327</v>
      </c>
      <c r="J877" s="233" t="s">
        <v>180</v>
      </c>
      <c r="K877" s="233" t="s">
        <v>179</v>
      </c>
      <c r="L877" s="233" t="s">
        <v>178</v>
      </c>
      <c r="M877" s="233" t="s">
        <v>748</v>
      </c>
    </row>
    <row r="878" spans="1:13">
      <c r="A878" s="224">
        <v>877</v>
      </c>
      <c r="B878" s="233" t="s">
        <v>4376</v>
      </c>
      <c r="C878" s="233" t="s">
        <v>6326</v>
      </c>
      <c r="D878" s="234">
        <v>103.004385964912</v>
      </c>
      <c r="E878" s="223" t="s">
        <v>195</v>
      </c>
      <c r="F878" s="233" t="s">
        <v>221</v>
      </c>
      <c r="G878" s="233" t="s">
        <v>183</v>
      </c>
      <c r="H878" s="233" t="s">
        <v>4374</v>
      </c>
      <c r="I878" s="233" t="s">
        <v>6325</v>
      </c>
      <c r="J878" s="233" t="s">
        <v>180</v>
      </c>
      <c r="K878" s="233" t="s">
        <v>192</v>
      </c>
      <c r="L878" s="233" t="s">
        <v>178</v>
      </c>
      <c r="M878" s="233" t="s">
        <v>333</v>
      </c>
    </row>
    <row r="879" spans="1:13">
      <c r="A879" s="224">
        <v>878</v>
      </c>
      <c r="B879" s="233" t="s">
        <v>6324</v>
      </c>
      <c r="C879" s="233" t="s">
        <v>6323</v>
      </c>
      <c r="D879" s="234">
        <v>103</v>
      </c>
      <c r="E879" s="223" t="s">
        <v>195</v>
      </c>
      <c r="F879" s="233" t="s">
        <v>221</v>
      </c>
      <c r="G879" s="233" t="s">
        <v>2332</v>
      </c>
      <c r="H879" s="233" t="s">
        <v>6322</v>
      </c>
      <c r="I879" s="233" t="s">
        <v>6321</v>
      </c>
      <c r="J879" s="233" t="s">
        <v>180</v>
      </c>
      <c r="K879" s="233" t="s">
        <v>202</v>
      </c>
      <c r="L879" s="233" t="s">
        <v>178</v>
      </c>
      <c r="M879" s="233" t="s">
        <v>201</v>
      </c>
    </row>
    <row r="880" spans="1:13">
      <c r="A880" s="224">
        <v>878</v>
      </c>
      <c r="B880" s="233" t="s">
        <v>2884</v>
      </c>
      <c r="C880" s="233" t="s">
        <v>6320</v>
      </c>
      <c r="D880" s="234">
        <v>103</v>
      </c>
      <c r="E880" s="223" t="s">
        <v>195</v>
      </c>
      <c r="F880" s="233" t="s">
        <v>221</v>
      </c>
      <c r="G880" s="233" t="s">
        <v>2009</v>
      </c>
      <c r="H880" s="233" t="s">
        <v>2882</v>
      </c>
      <c r="I880" s="233" t="s">
        <v>6319</v>
      </c>
      <c r="J880" s="233" t="s">
        <v>180</v>
      </c>
      <c r="K880" s="233" t="s">
        <v>202</v>
      </c>
      <c r="L880" s="233" t="s">
        <v>178</v>
      </c>
      <c r="M880" s="233" t="s">
        <v>201</v>
      </c>
    </row>
    <row r="881" spans="1:13">
      <c r="A881" s="224">
        <v>878</v>
      </c>
      <c r="B881" s="233" t="s">
        <v>6318</v>
      </c>
      <c r="C881" s="233" t="s">
        <v>6318</v>
      </c>
      <c r="D881" s="235">
        <v>103</v>
      </c>
      <c r="E881" s="223" t="s">
        <v>603</v>
      </c>
      <c r="F881" s="233" t="s">
        <v>184</v>
      </c>
      <c r="G881" s="233" t="s">
        <v>210</v>
      </c>
      <c r="H881" s="233" t="s">
        <v>6317</v>
      </c>
      <c r="I881" s="233" t="s">
        <v>6317</v>
      </c>
      <c r="J881" s="233" t="s">
        <v>951</v>
      </c>
      <c r="K881" s="233" t="s">
        <v>202</v>
      </c>
      <c r="L881" s="233" t="s">
        <v>178</v>
      </c>
      <c r="M881" s="233" t="s">
        <v>601</v>
      </c>
    </row>
    <row r="882" spans="1:13">
      <c r="A882" s="224">
        <v>881</v>
      </c>
      <c r="B882" s="233" t="s">
        <v>6316</v>
      </c>
      <c r="C882" s="233" t="s">
        <v>6315</v>
      </c>
      <c r="D882" s="234">
        <v>102.988679245283</v>
      </c>
      <c r="E882" s="223" t="s">
        <v>195</v>
      </c>
      <c r="F882" s="233" t="s">
        <v>221</v>
      </c>
      <c r="G882" s="233" t="s">
        <v>2409</v>
      </c>
      <c r="H882" s="233" t="s">
        <v>6314</v>
      </c>
      <c r="I882" s="233" t="s">
        <v>6313</v>
      </c>
      <c r="J882" s="233" t="s">
        <v>180</v>
      </c>
      <c r="K882" s="233" t="s">
        <v>1029</v>
      </c>
      <c r="L882" s="233" t="s">
        <v>178</v>
      </c>
      <c r="M882" s="233" t="s">
        <v>191</v>
      </c>
    </row>
    <row r="883" spans="1:13">
      <c r="A883" s="224">
        <v>882</v>
      </c>
      <c r="B883" s="233" t="s">
        <v>4957</v>
      </c>
      <c r="C883" s="233" t="s">
        <v>6312</v>
      </c>
      <c r="D883" s="234">
        <v>102.98</v>
      </c>
      <c r="E883" s="223" t="s">
        <v>195</v>
      </c>
      <c r="F883" s="233" t="s">
        <v>221</v>
      </c>
      <c r="G883" s="233" t="s">
        <v>3597</v>
      </c>
      <c r="H883" s="233" t="s">
        <v>4955</v>
      </c>
      <c r="I883" s="233" t="s">
        <v>6311</v>
      </c>
      <c r="J883" s="233" t="s">
        <v>180</v>
      </c>
      <c r="K883" s="233" t="s">
        <v>179</v>
      </c>
      <c r="L883" s="233" t="s">
        <v>178</v>
      </c>
      <c r="M883" s="233" t="s">
        <v>529</v>
      </c>
    </row>
    <row r="884" spans="1:13">
      <c r="A884" s="224">
        <v>883</v>
      </c>
      <c r="B884" s="233" t="s">
        <v>3712</v>
      </c>
      <c r="C884" s="233" t="s">
        <v>6310</v>
      </c>
      <c r="D884" s="234">
        <v>102.975460122699</v>
      </c>
      <c r="E884" s="223" t="s">
        <v>195</v>
      </c>
      <c r="F884" s="233" t="s">
        <v>221</v>
      </c>
      <c r="G884" s="233" t="s">
        <v>572</v>
      </c>
      <c r="H884" s="233" t="s">
        <v>3710</v>
      </c>
      <c r="I884" s="233" t="s">
        <v>6309</v>
      </c>
      <c r="J884" s="233" t="s">
        <v>180</v>
      </c>
      <c r="K884" s="233" t="s">
        <v>179</v>
      </c>
      <c r="L884" s="233" t="s">
        <v>178</v>
      </c>
      <c r="M884" s="233" t="s">
        <v>748</v>
      </c>
    </row>
    <row r="885" spans="1:13">
      <c r="A885" s="224">
        <v>884</v>
      </c>
      <c r="B885" s="233" t="s">
        <v>2893</v>
      </c>
      <c r="C885" s="233" t="s">
        <v>2326</v>
      </c>
      <c r="D885" s="234">
        <v>102.96943231441</v>
      </c>
      <c r="E885" s="223" t="s">
        <v>195</v>
      </c>
      <c r="F885" s="233" t="s">
        <v>221</v>
      </c>
      <c r="G885" s="233" t="s">
        <v>2891</v>
      </c>
      <c r="H885" s="233" t="s">
        <v>2890</v>
      </c>
      <c r="I885" s="233" t="s">
        <v>6308</v>
      </c>
      <c r="J885" s="233" t="s">
        <v>180</v>
      </c>
      <c r="K885" s="233" t="s">
        <v>179</v>
      </c>
      <c r="L885" s="233" t="s">
        <v>178</v>
      </c>
      <c r="M885" s="233" t="s">
        <v>1401</v>
      </c>
    </row>
    <row r="886" spans="1:13">
      <c r="A886" s="224">
        <v>885</v>
      </c>
      <c r="B886" s="233" t="s">
        <v>3783</v>
      </c>
      <c r="C886" s="233" t="s">
        <v>6307</v>
      </c>
      <c r="D886" s="234">
        <v>102.963636363636</v>
      </c>
      <c r="E886" s="223" t="s">
        <v>195</v>
      </c>
      <c r="F886" s="233" t="s">
        <v>221</v>
      </c>
      <c r="G886" s="233" t="s">
        <v>888</v>
      </c>
      <c r="H886" s="233" t="s">
        <v>3781</v>
      </c>
      <c r="I886" s="233" t="s">
        <v>6306</v>
      </c>
      <c r="J886" s="233" t="s">
        <v>180</v>
      </c>
      <c r="K886" s="233" t="s">
        <v>202</v>
      </c>
      <c r="L886" s="233" t="s">
        <v>178</v>
      </c>
      <c r="M886" s="233" t="s">
        <v>201</v>
      </c>
    </row>
    <row r="887" spans="1:13">
      <c r="A887" s="224">
        <v>886</v>
      </c>
      <c r="B887" s="233" t="s">
        <v>2455</v>
      </c>
      <c r="C887" s="233" t="s">
        <v>5491</v>
      </c>
      <c r="D887" s="234">
        <v>102.956349206349</v>
      </c>
      <c r="E887" s="223" t="s">
        <v>195</v>
      </c>
      <c r="F887" s="233" t="s">
        <v>221</v>
      </c>
      <c r="G887" s="233" t="s">
        <v>2404</v>
      </c>
      <c r="H887" s="233" t="s">
        <v>3950</v>
      </c>
      <c r="I887" s="233" t="s">
        <v>6305</v>
      </c>
      <c r="J887" s="233" t="s">
        <v>180</v>
      </c>
      <c r="K887" s="233" t="s">
        <v>202</v>
      </c>
      <c r="L887" s="233" t="s">
        <v>178</v>
      </c>
      <c r="M887" s="233" t="s">
        <v>201</v>
      </c>
    </row>
    <row r="888" spans="1:13">
      <c r="A888" s="224">
        <v>887</v>
      </c>
      <c r="B888" s="233" t="s">
        <v>3220</v>
      </c>
      <c r="C888" s="233" t="s">
        <v>6304</v>
      </c>
      <c r="D888" s="234">
        <v>102.953846153846</v>
      </c>
      <c r="E888" s="223" t="s">
        <v>195</v>
      </c>
      <c r="F888" s="233" t="s">
        <v>221</v>
      </c>
      <c r="G888" s="233" t="s">
        <v>1193</v>
      </c>
      <c r="H888" s="233" t="s">
        <v>3218</v>
      </c>
      <c r="I888" s="233" t="s">
        <v>6303</v>
      </c>
      <c r="J888" s="233" t="s">
        <v>180</v>
      </c>
      <c r="K888" s="233" t="s">
        <v>179</v>
      </c>
      <c r="L888" s="233" t="s">
        <v>178</v>
      </c>
      <c r="M888" s="233" t="s">
        <v>748</v>
      </c>
    </row>
    <row r="889" spans="1:13">
      <c r="A889" s="224">
        <v>888</v>
      </c>
      <c r="B889" s="233" t="s">
        <v>3588</v>
      </c>
      <c r="C889" s="233" t="s">
        <v>6302</v>
      </c>
      <c r="D889" s="234">
        <v>102.95358649789</v>
      </c>
      <c r="E889" s="223" t="s">
        <v>195</v>
      </c>
      <c r="F889" s="233" t="s">
        <v>221</v>
      </c>
      <c r="G889" s="233" t="s">
        <v>2805</v>
      </c>
      <c r="H889" s="233" t="s">
        <v>3586</v>
      </c>
      <c r="I889" s="233" t="s">
        <v>6301</v>
      </c>
      <c r="J889" s="233" t="s">
        <v>180</v>
      </c>
      <c r="K889" s="233" t="s">
        <v>179</v>
      </c>
      <c r="L889" s="233" t="s">
        <v>178</v>
      </c>
      <c r="M889" s="233" t="s">
        <v>748</v>
      </c>
    </row>
    <row r="890" spans="1:13">
      <c r="A890" s="224">
        <v>889</v>
      </c>
      <c r="B890" s="233" t="s">
        <v>3354</v>
      </c>
      <c r="C890" s="233" t="s">
        <v>6300</v>
      </c>
      <c r="D890" s="234">
        <v>102.919463087248</v>
      </c>
      <c r="E890" s="223" t="s">
        <v>195</v>
      </c>
      <c r="F890" s="233" t="s">
        <v>221</v>
      </c>
      <c r="G890" s="233" t="s">
        <v>888</v>
      </c>
      <c r="H890" s="233" t="s">
        <v>5009</v>
      </c>
      <c r="I890" s="233" t="s">
        <v>6299</v>
      </c>
      <c r="J890" s="233" t="s">
        <v>180</v>
      </c>
      <c r="K890" s="233" t="s">
        <v>179</v>
      </c>
      <c r="L890" s="233" t="s">
        <v>178</v>
      </c>
      <c r="M890" s="233" t="s">
        <v>1401</v>
      </c>
    </row>
    <row r="891" spans="1:13">
      <c r="A891" s="224">
        <v>890</v>
      </c>
      <c r="B891" s="233" t="s">
        <v>323</v>
      </c>
      <c r="C891" s="233" t="s">
        <v>326</v>
      </c>
      <c r="D891" s="234">
        <v>102.903752039152</v>
      </c>
      <c r="E891" s="223" t="s">
        <v>195</v>
      </c>
      <c r="F891" s="233" t="s">
        <v>221</v>
      </c>
      <c r="G891" s="233" t="s">
        <v>1193</v>
      </c>
      <c r="H891" s="233" t="s">
        <v>2786</v>
      </c>
      <c r="I891" s="233" t="s">
        <v>6298</v>
      </c>
      <c r="J891" s="233" t="s">
        <v>180</v>
      </c>
      <c r="K891" s="233" t="s">
        <v>202</v>
      </c>
      <c r="L891" s="233" t="s">
        <v>178</v>
      </c>
      <c r="M891" s="233" t="s">
        <v>201</v>
      </c>
    </row>
    <row r="892" spans="1:13">
      <c r="A892" s="224">
        <v>891</v>
      </c>
      <c r="B892" s="233" t="s">
        <v>3712</v>
      </c>
      <c r="C892" s="233" t="s">
        <v>6297</v>
      </c>
      <c r="D892" s="234">
        <v>102.892156862745</v>
      </c>
      <c r="E892" s="223" t="s">
        <v>195</v>
      </c>
      <c r="F892" s="233" t="s">
        <v>221</v>
      </c>
      <c r="G892" s="233" t="s">
        <v>572</v>
      </c>
      <c r="H892" s="233" t="s">
        <v>3710</v>
      </c>
      <c r="I892" s="233" t="s">
        <v>6296</v>
      </c>
      <c r="J892" s="233" t="s">
        <v>180</v>
      </c>
      <c r="K892" s="233" t="s">
        <v>202</v>
      </c>
      <c r="L892" s="233" t="s">
        <v>178</v>
      </c>
      <c r="M892" s="233" t="s">
        <v>201</v>
      </c>
    </row>
    <row r="893" spans="1:13">
      <c r="A893" s="224">
        <v>892</v>
      </c>
      <c r="B893" s="233" t="s">
        <v>6295</v>
      </c>
      <c r="C893" s="233" t="s">
        <v>6294</v>
      </c>
      <c r="D893" s="234">
        <v>102.890995260664</v>
      </c>
      <c r="E893" s="223" t="s">
        <v>195</v>
      </c>
      <c r="F893" s="233" t="s">
        <v>221</v>
      </c>
      <c r="G893" s="233" t="s">
        <v>1145</v>
      </c>
      <c r="H893" s="233" t="s">
        <v>6293</v>
      </c>
      <c r="I893" s="233" t="s">
        <v>6292</v>
      </c>
      <c r="J893" s="233" t="s">
        <v>180</v>
      </c>
      <c r="K893" s="233" t="s">
        <v>192</v>
      </c>
      <c r="L893" s="233" t="s">
        <v>178</v>
      </c>
      <c r="M893" s="233" t="s">
        <v>333</v>
      </c>
    </row>
    <row r="894" spans="1:13">
      <c r="A894" s="224">
        <v>893</v>
      </c>
      <c r="B894" s="233" t="s">
        <v>5113</v>
      </c>
      <c r="C894" s="233" t="s">
        <v>6291</v>
      </c>
      <c r="D894" s="234">
        <v>102.888888888889</v>
      </c>
      <c r="E894" s="223" t="s">
        <v>195</v>
      </c>
      <c r="F894" s="233" t="s">
        <v>221</v>
      </c>
      <c r="G894" s="233" t="s">
        <v>3932</v>
      </c>
      <c r="H894" s="233" t="s">
        <v>5111</v>
      </c>
      <c r="I894" s="233" t="s">
        <v>6290</v>
      </c>
      <c r="J894" s="233" t="s">
        <v>180</v>
      </c>
      <c r="K894" s="233" t="s">
        <v>202</v>
      </c>
      <c r="L894" s="233" t="s">
        <v>178</v>
      </c>
      <c r="M894" s="233" t="s">
        <v>201</v>
      </c>
    </row>
    <row r="895" spans="1:13">
      <c r="A895" s="224">
        <v>894</v>
      </c>
      <c r="B895" s="233" t="s">
        <v>3070</v>
      </c>
      <c r="C895" s="233" t="s">
        <v>6289</v>
      </c>
      <c r="D895" s="234">
        <v>102.886247877759</v>
      </c>
      <c r="E895" s="223" t="s">
        <v>195</v>
      </c>
      <c r="F895" s="233" t="s">
        <v>221</v>
      </c>
      <c r="G895" s="233" t="s">
        <v>3069</v>
      </c>
      <c r="H895" s="233" t="s">
        <v>3068</v>
      </c>
      <c r="I895" s="233" t="s">
        <v>6288</v>
      </c>
      <c r="J895" s="233" t="s">
        <v>180</v>
      </c>
      <c r="K895" s="233" t="s">
        <v>179</v>
      </c>
      <c r="L895" s="233" t="s">
        <v>178</v>
      </c>
      <c r="M895" s="233" t="s">
        <v>377</v>
      </c>
    </row>
    <row r="896" spans="1:13">
      <c r="A896" s="224">
        <v>895</v>
      </c>
      <c r="B896" s="233" t="s">
        <v>5050</v>
      </c>
      <c r="C896" s="233" t="s">
        <v>6287</v>
      </c>
      <c r="D896" s="234">
        <v>102.874015748031</v>
      </c>
      <c r="E896" s="223" t="s">
        <v>195</v>
      </c>
      <c r="F896" s="233" t="s">
        <v>221</v>
      </c>
      <c r="G896" s="233" t="s">
        <v>1017</v>
      </c>
      <c r="H896" s="233" t="s">
        <v>5048</v>
      </c>
      <c r="I896" s="233" t="s">
        <v>6286</v>
      </c>
      <c r="J896" s="233" t="s">
        <v>180</v>
      </c>
      <c r="K896" s="233" t="s">
        <v>179</v>
      </c>
      <c r="L896" s="233" t="s">
        <v>178</v>
      </c>
      <c r="M896" s="233" t="s">
        <v>748</v>
      </c>
    </row>
    <row r="897" spans="1:13">
      <c r="A897" s="224">
        <v>896</v>
      </c>
      <c r="B897" s="233" t="s">
        <v>4150</v>
      </c>
      <c r="C897" s="233" t="s">
        <v>6285</v>
      </c>
      <c r="D897" s="234">
        <v>102.860103626943</v>
      </c>
      <c r="E897" s="223" t="s">
        <v>195</v>
      </c>
      <c r="F897" s="233" t="s">
        <v>221</v>
      </c>
      <c r="G897" s="233" t="s">
        <v>4149</v>
      </c>
      <c r="H897" s="233" t="s">
        <v>4148</v>
      </c>
      <c r="I897" s="233" t="s">
        <v>6284</v>
      </c>
      <c r="J897" s="233" t="s">
        <v>180</v>
      </c>
      <c r="K897" s="233" t="s">
        <v>202</v>
      </c>
      <c r="L897" s="233" t="s">
        <v>178</v>
      </c>
      <c r="M897" s="233" t="s">
        <v>201</v>
      </c>
    </row>
    <row r="898" spans="1:13">
      <c r="A898" s="224">
        <v>897</v>
      </c>
      <c r="B898" s="233" t="s">
        <v>5389</v>
      </c>
      <c r="C898" s="233" t="s">
        <v>6283</v>
      </c>
      <c r="D898" s="234">
        <v>102.854785478548</v>
      </c>
      <c r="E898" s="223" t="s">
        <v>195</v>
      </c>
      <c r="F898" s="233" t="s">
        <v>221</v>
      </c>
      <c r="G898" s="233" t="s">
        <v>321</v>
      </c>
      <c r="H898" s="233" t="s">
        <v>5387</v>
      </c>
      <c r="I898" s="233" t="s">
        <v>6282</v>
      </c>
      <c r="J898" s="233" t="s">
        <v>180</v>
      </c>
      <c r="K898" s="233" t="s">
        <v>179</v>
      </c>
      <c r="L898" s="233" t="s">
        <v>178</v>
      </c>
      <c r="M898" s="233" t="s">
        <v>377</v>
      </c>
    </row>
    <row r="899" spans="1:13">
      <c r="A899" s="224">
        <v>898</v>
      </c>
      <c r="B899" s="233" t="s">
        <v>4445</v>
      </c>
      <c r="C899" s="233" t="s">
        <v>2161</v>
      </c>
      <c r="D899" s="234">
        <v>102.848</v>
      </c>
      <c r="E899" s="223" t="s">
        <v>195</v>
      </c>
      <c r="F899" s="233" t="s">
        <v>221</v>
      </c>
      <c r="G899" s="233" t="s">
        <v>2160</v>
      </c>
      <c r="H899" s="233" t="s">
        <v>4443</v>
      </c>
      <c r="I899" s="233" t="s">
        <v>6281</v>
      </c>
      <c r="J899" s="233" t="s">
        <v>180</v>
      </c>
      <c r="K899" s="233" t="s">
        <v>179</v>
      </c>
      <c r="L899" s="233" t="s">
        <v>178</v>
      </c>
      <c r="M899" s="233" t="s">
        <v>377</v>
      </c>
    </row>
    <row r="900" spans="1:13">
      <c r="A900" s="224">
        <v>899</v>
      </c>
      <c r="B900" s="233" t="s">
        <v>2816</v>
      </c>
      <c r="C900" s="233" t="s">
        <v>6280</v>
      </c>
      <c r="D900" s="234">
        <v>102.847790507365</v>
      </c>
      <c r="E900" s="223" t="s">
        <v>195</v>
      </c>
      <c r="F900" s="233" t="s">
        <v>221</v>
      </c>
      <c r="G900" s="233" t="s">
        <v>2814</v>
      </c>
      <c r="H900" s="233" t="s">
        <v>2813</v>
      </c>
      <c r="I900" s="233" t="s">
        <v>6279</v>
      </c>
      <c r="J900" s="233" t="s">
        <v>180</v>
      </c>
      <c r="K900" s="233" t="s">
        <v>202</v>
      </c>
      <c r="L900" s="233" t="s">
        <v>178</v>
      </c>
      <c r="M900" s="233" t="s">
        <v>1923</v>
      </c>
    </row>
    <row r="901" spans="1:13">
      <c r="A901" s="224">
        <v>900</v>
      </c>
      <c r="B901" s="233" t="s">
        <v>3188</v>
      </c>
      <c r="C901" s="233" t="s">
        <v>6278</v>
      </c>
      <c r="D901" s="234">
        <v>102.834331337325</v>
      </c>
      <c r="E901" s="223" t="s">
        <v>195</v>
      </c>
      <c r="F901" s="233" t="s">
        <v>221</v>
      </c>
      <c r="G901" s="233" t="s">
        <v>1304</v>
      </c>
      <c r="H901" s="233" t="s">
        <v>3186</v>
      </c>
      <c r="I901" s="233" t="s">
        <v>6277</v>
      </c>
      <c r="J901" s="233" t="s">
        <v>180</v>
      </c>
      <c r="K901" s="233" t="s">
        <v>202</v>
      </c>
      <c r="L901" s="233" t="s">
        <v>178</v>
      </c>
      <c r="M901" s="233" t="s">
        <v>201</v>
      </c>
    </row>
    <row r="902" spans="1:13">
      <c r="A902" s="224">
        <v>901</v>
      </c>
      <c r="B902" s="233" t="s">
        <v>5961</v>
      </c>
      <c r="C902" s="233" t="s">
        <v>6276</v>
      </c>
      <c r="D902" s="234">
        <v>102.826446280992</v>
      </c>
      <c r="E902" s="223" t="s">
        <v>195</v>
      </c>
      <c r="F902" s="233" t="s">
        <v>221</v>
      </c>
      <c r="G902" s="233" t="s">
        <v>888</v>
      </c>
      <c r="H902" s="233" t="s">
        <v>5959</v>
      </c>
      <c r="I902" s="233" t="s">
        <v>6275</v>
      </c>
      <c r="J902" s="233" t="s">
        <v>180</v>
      </c>
      <c r="K902" s="233" t="s">
        <v>202</v>
      </c>
      <c r="L902" s="233" t="s">
        <v>178</v>
      </c>
      <c r="M902" s="233" t="s">
        <v>201</v>
      </c>
    </row>
    <row r="903" spans="1:13">
      <c r="A903" s="224">
        <v>902</v>
      </c>
      <c r="B903" s="233" t="s">
        <v>4856</v>
      </c>
      <c r="C903" s="233" t="s">
        <v>6274</v>
      </c>
      <c r="D903" s="234">
        <v>102.826086956522</v>
      </c>
      <c r="E903" s="223" t="s">
        <v>195</v>
      </c>
      <c r="F903" s="233" t="s">
        <v>221</v>
      </c>
      <c r="G903" s="233" t="s">
        <v>888</v>
      </c>
      <c r="H903" s="233" t="s">
        <v>6273</v>
      </c>
      <c r="I903" s="233" t="s">
        <v>6272</v>
      </c>
      <c r="J903" s="233" t="s">
        <v>180</v>
      </c>
      <c r="K903" s="233" t="s">
        <v>179</v>
      </c>
      <c r="L903" s="233" t="s">
        <v>178</v>
      </c>
      <c r="M903" s="233" t="s">
        <v>1910</v>
      </c>
    </row>
    <row r="904" spans="1:13">
      <c r="A904" s="224">
        <v>903</v>
      </c>
      <c r="B904" s="233" t="s">
        <v>6271</v>
      </c>
      <c r="C904" s="233" t="s">
        <v>6270</v>
      </c>
      <c r="D904" s="234">
        <v>102.82539682539699</v>
      </c>
      <c r="E904" s="223" t="s">
        <v>195</v>
      </c>
      <c r="F904" s="233" t="s">
        <v>221</v>
      </c>
      <c r="G904" s="233" t="s">
        <v>2332</v>
      </c>
      <c r="H904" s="233" t="s">
        <v>6269</v>
      </c>
      <c r="I904" s="233" t="s">
        <v>6268</v>
      </c>
      <c r="J904" s="233" t="s">
        <v>180</v>
      </c>
      <c r="K904" s="233" t="s">
        <v>179</v>
      </c>
      <c r="L904" s="233" t="s">
        <v>178</v>
      </c>
      <c r="M904" s="233" t="s">
        <v>377</v>
      </c>
    </row>
    <row r="905" spans="1:13">
      <c r="A905" s="224">
        <v>904</v>
      </c>
      <c r="B905" s="233" t="s">
        <v>1922</v>
      </c>
      <c r="C905" s="233" t="s">
        <v>2028</v>
      </c>
      <c r="D905" s="234">
        <v>102.82115869017601</v>
      </c>
      <c r="E905" s="223" t="s">
        <v>195</v>
      </c>
      <c r="F905" s="233" t="s">
        <v>221</v>
      </c>
      <c r="G905" s="233" t="s">
        <v>572</v>
      </c>
      <c r="H905" s="233" t="s">
        <v>1920</v>
      </c>
      <c r="I905" s="233" t="s">
        <v>6267</v>
      </c>
      <c r="J905" s="233" t="s">
        <v>180</v>
      </c>
      <c r="K905" s="233" t="s">
        <v>179</v>
      </c>
      <c r="L905" s="233" t="s">
        <v>178</v>
      </c>
      <c r="M905" s="233" t="s">
        <v>377</v>
      </c>
    </row>
    <row r="906" spans="1:13">
      <c r="A906" s="224">
        <v>905</v>
      </c>
      <c r="B906" s="233" t="s">
        <v>5470</v>
      </c>
      <c r="C906" s="233" t="s">
        <v>6266</v>
      </c>
      <c r="D906" s="234">
        <v>102.81746031746</v>
      </c>
      <c r="E906" s="223" t="s">
        <v>195</v>
      </c>
      <c r="F906" s="233" t="s">
        <v>221</v>
      </c>
      <c r="G906" s="233" t="s">
        <v>976</v>
      </c>
      <c r="H906" s="233" t="s">
        <v>5468</v>
      </c>
      <c r="I906" s="233" t="s">
        <v>6265</v>
      </c>
      <c r="J906" s="233" t="s">
        <v>180</v>
      </c>
      <c r="K906" s="233" t="s">
        <v>179</v>
      </c>
      <c r="L906" s="233" t="s">
        <v>178</v>
      </c>
      <c r="M906" s="233" t="s">
        <v>748</v>
      </c>
    </row>
    <row r="907" spans="1:13">
      <c r="A907" s="224">
        <v>906</v>
      </c>
      <c r="B907" s="233" t="s">
        <v>2391</v>
      </c>
      <c r="C907" s="233" t="s">
        <v>6264</v>
      </c>
      <c r="D907" s="234">
        <v>102.81105990783399</v>
      </c>
      <c r="E907" s="223" t="s">
        <v>195</v>
      </c>
      <c r="F907" s="233" t="s">
        <v>221</v>
      </c>
      <c r="G907" s="233" t="s">
        <v>1337</v>
      </c>
      <c r="H907" s="233" t="s">
        <v>2389</v>
      </c>
      <c r="I907" s="233" t="s">
        <v>6263</v>
      </c>
      <c r="J907" s="233" t="s">
        <v>180</v>
      </c>
      <c r="K907" s="233" t="s">
        <v>179</v>
      </c>
      <c r="L907" s="233" t="s">
        <v>178</v>
      </c>
      <c r="M907" s="233" t="s">
        <v>748</v>
      </c>
    </row>
    <row r="908" spans="1:13">
      <c r="A908" s="224">
        <v>907</v>
      </c>
      <c r="B908" s="233" t="s">
        <v>5389</v>
      </c>
      <c r="C908" s="233" t="s">
        <v>6262</v>
      </c>
      <c r="D908" s="234">
        <v>102.81099324975899</v>
      </c>
      <c r="E908" s="223" t="s">
        <v>195</v>
      </c>
      <c r="F908" s="233" t="s">
        <v>221</v>
      </c>
      <c r="G908" s="233" t="s">
        <v>321</v>
      </c>
      <c r="H908" s="233" t="s">
        <v>5387</v>
      </c>
      <c r="I908" s="233" t="s">
        <v>6261</v>
      </c>
      <c r="J908" s="233" t="s">
        <v>180</v>
      </c>
      <c r="K908" s="233" t="s">
        <v>192</v>
      </c>
      <c r="L908" s="233" t="s">
        <v>178</v>
      </c>
      <c r="M908" s="233" t="s">
        <v>333</v>
      </c>
    </row>
    <row r="909" spans="1:13">
      <c r="A909" s="224">
        <v>908</v>
      </c>
      <c r="B909" s="233" t="s">
        <v>6260</v>
      </c>
      <c r="C909" s="233" t="s">
        <v>6259</v>
      </c>
      <c r="D909" s="234">
        <v>102.810902896082</v>
      </c>
      <c r="E909" s="223" t="s">
        <v>195</v>
      </c>
      <c r="F909" s="233" t="s">
        <v>221</v>
      </c>
      <c r="G909" s="233" t="s">
        <v>1334</v>
      </c>
      <c r="H909" s="233" t="s">
        <v>6258</v>
      </c>
      <c r="I909" s="233" t="s">
        <v>6257</v>
      </c>
      <c r="J909" s="233" t="s">
        <v>180</v>
      </c>
      <c r="K909" s="233" t="s">
        <v>202</v>
      </c>
      <c r="L909" s="233" t="s">
        <v>178</v>
      </c>
      <c r="M909" s="233" t="s">
        <v>514</v>
      </c>
    </row>
    <row r="910" spans="1:13">
      <c r="A910" s="224">
        <v>909</v>
      </c>
      <c r="B910" s="233" t="s">
        <v>3720</v>
      </c>
      <c r="C910" s="233" t="s">
        <v>6256</v>
      </c>
      <c r="D910" s="234">
        <v>102.80981595092</v>
      </c>
      <c r="E910" s="223" t="s">
        <v>195</v>
      </c>
      <c r="F910" s="233" t="s">
        <v>221</v>
      </c>
      <c r="G910" s="233" t="s">
        <v>1170</v>
      </c>
      <c r="H910" s="233" t="s">
        <v>3718</v>
      </c>
      <c r="I910" s="233" t="s">
        <v>6255</v>
      </c>
      <c r="J910" s="233" t="s">
        <v>180</v>
      </c>
      <c r="K910" s="233" t="s">
        <v>202</v>
      </c>
      <c r="L910" s="233" t="s">
        <v>178</v>
      </c>
      <c r="M910" s="233" t="s">
        <v>201</v>
      </c>
    </row>
    <row r="911" spans="1:13">
      <c r="A911" s="224">
        <v>910</v>
      </c>
      <c r="B911" s="233" t="s">
        <v>2706</v>
      </c>
      <c r="C911" s="233" t="s">
        <v>6254</v>
      </c>
      <c r="D911" s="234">
        <v>102.807276302852</v>
      </c>
      <c r="E911" s="223" t="s">
        <v>195</v>
      </c>
      <c r="F911" s="233" t="s">
        <v>221</v>
      </c>
      <c r="G911" s="233" t="s">
        <v>336</v>
      </c>
      <c r="H911" s="233" t="s">
        <v>2704</v>
      </c>
      <c r="I911" s="233" t="s">
        <v>6253</v>
      </c>
      <c r="J911" s="233" t="s">
        <v>180</v>
      </c>
      <c r="K911" s="233" t="s">
        <v>192</v>
      </c>
      <c r="L911" s="233" t="s">
        <v>178</v>
      </c>
      <c r="M911" s="233" t="s">
        <v>333</v>
      </c>
    </row>
    <row r="912" spans="1:13">
      <c r="A912" s="224">
        <v>911</v>
      </c>
      <c r="B912" s="233" t="s">
        <v>3728</v>
      </c>
      <c r="C912" s="233" t="s">
        <v>6252</v>
      </c>
      <c r="D912" s="234">
        <v>102.798742138365</v>
      </c>
      <c r="E912" s="223" t="s">
        <v>195</v>
      </c>
      <c r="F912" s="233" t="s">
        <v>221</v>
      </c>
      <c r="G912" s="233" t="s">
        <v>1797</v>
      </c>
      <c r="H912" s="233" t="s">
        <v>3726</v>
      </c>
      <c r="I912" s="233" t="s">
        <v>6251</v>
      </c>
      <c r="J912" s="233" t="s">
        <v>180</v>
      </c>
      <c r="K912" s="233" t="s">
        <v>179</v>
      </c>
      <c r="L912" s="233" t="s">
        <v>178</v>
      </c>
      <c r="M912" s="233" t="s">
        <v>748</v>
      </c>
    </row>
    <row r="913" spans="1:13">
      <c r="A913" s="224">
        <v>912</v>
      </c>
      <c r="B913" s="233" t="s">
        <v>3012</v>
      </c>
      <c r="C913" s="233" t="s">
        <v>6249</v>
      </c>
      <c r="D913" s="234">
        <v>102.79187817258899</v>
      </c>
      <c r="E913" s="223" t="s">
        <v>195</v>
      </c>
      <c r="F913" s="233" t="s">
        <v>221</v>
      </c>
      <c r="G913" s="233" t="s">
        <v>1093</v>
      </c>
      <c r="H913" s="233" t="s">
        <v>3010</v>
      </c>
      <c r="I913" s="233" t="s">
        <v>6250</v>
      </c>
      <c r="J913" s="233" t="s">
        <v>180</v>
      </c>
      <c r="K913" s="233" t="s">
        <v>202</v>
      </c>
      <c r="L913" s="233" t="s">
        <v>178</v>
      </c>
      <c r="M913" s="233" t="s">
        <v>201</v>
      </c>
    </row>
    <row r="914" spans="1:13">
      <c r="A914" s="224">
        <v>913</v>
      </c>
      <c r="B914" s="233" t="s">
        <v>3386</v>
      </c>
      <c r="C914" s="233" t="s">
        <v>6249</v>
      </c>
      <c r="D914" s="234">
        <v>102.78980891719701</v>
      </c>
      <c r="E914" s="223" t="s">
        <v>195</v>
      </c>
      <c r="F914" s="233" t="s">
        <v>221</v>
      </c>
      <c r="G914" s="233" t="s">
        <v>1722</v>
      </c>
      <c r="H914" s="233" t="s">
        <v>3384</v>
      </c>
      <c r="I914" s="233" t="s">
        <v>6248</v>
      </c>
      <c r="J914" s="233" t="s">
        <v>180</v>
      </c>
      <c r="K914" s="233" t="s">
        <v>202</v>
      </c>
      <c r="L914" s="233" t="s">
        <v>178</v>
      </c>
      <c r="M914" s="233" t="s">
        <v>201</v>
      </c>
    </row>
    <row r="915" spans="1:13">
      <c r="A915" s="224">
        <v>914</v>
      </c>
      <c r="B915" s="233" t="s">
        <v>2926</v>
      </c>
      <c r="C915" s="233" t="s">
        <v>6247</v>
      </c>
      <c r="D915" s="234">
        <v>102.788461538462</v>
      </c>
      <c r="E915" s="223" t="s">
        <v>195</v>
      </c>
      <c r="F915" s="233" t="s">
        <v>221</v>
      </c>
      <c r="G915" s="233" t="s">
        <v>2723</v>
      </c>
      <c r="H915" s="233" t="s">
        <v>2924</v>
      </c>
      <c r="I915" s="233" t="s">
        <v>6246</v>
      </c>
      <c r="J915" s="233" t="s">
        <v>180</v>
      </c>
      <c r="K915" s="233" t="s">
        <v>202</v>
      </c>
      <c r="L915" s="233" t="s">
        <v>178</v>
      </c>
      <c r="M915" s="233" t="s">
        <v>201</v>
      </c>
    </row>
    <row r="916" spans="1:13">
      <c r="A916" s="224">
        <v>915</v>
      </c>
      <c r="B916" s="233" t="s">
        <v>5235</v>
      </c>
      <c r="C916" s="233" t="s">
        <v>6245</v>
      </c>
      <c r="D916" s="234">
        <v>102.78156996587001</v>
      </c>
      <c r="E916" s="223" t="s">
        <v>195</v>
      </c>
      <c r="F916" s="233" t="s">
        <v>221</v>
      </c>
      <c r="G916" s="233" t="s">
        <v>964</v>
      </c>
      <c r="H916" s="233" t="s">
        <v>5233</v>
      </c>
      <c r="I916" s="233" t="s">
        <v>6244</v>
      </c>
      <c r="J916" s="233" t="s">
        <v>180</v>
      </c>
      <c r="K916" s="233" t="s">
        <v>179</v>
      </c>
      <c r="L916" s="233" t="s">
        <v>178</v>
      </c>
      <c r="M916" s="233" t="s">
        <v>748</v>
      </c>
    </row>
    <row r="917" spans="1:13">
      <c r="A917" s="224">
        <v>916</v>
      </c>
      <c r="B917" s="233" t="s">
        <v>5737</v>
      </c>
      <c r="C917" s="233" t="s">
        <v>6243</v>
      </c>
      <c r="D917" s="234">
        <v>102.78021978021999</v>
      </c>
      <c r="E917" s="223" t="s">
        <v>195</v>
      </c>
      <c r="F917" s="233" t="s">
        <v>221</v>
      </c>
      <c r="G917" s="233" t="s">
        <v>976</v>
      </c>
      <c r="H917" s="233" t="s">
        <v>5735</v>
      </c>
      <c r="I917" s="233" t="s">
        <v>6242</v>
      </c>
      <c r="J917" s="233" t="s">
        <v>180</v>
      </c>
      <c r="K917" s="233" t="s">
        <v>179</v>
      </c>
      <c r="L917" s="233" t="s">
        <v>178</v>
      </c>
      <c r="M917" s="233" t="s">
        <v>377</v>
      </c>
    </row>
    <row r="918" spans="1:13">
      <c r="A918" s="224">
        <v>917</v>
      </c>
      <c r="B918" s="233" t="s">
        <v>5994</v>
      </c>
      <c r="C918" s="233" t="s">
        <v>6241</v>
      </c>
      <c r="D918" s="234">
        <v>102.776769509982</v>
      </c>
      <c r="E918" s="223" t="s">
        <v>195</v>
      </c>
      <c r="F918" s="233" t="s">
        <v>221</v>
      </c>
      <c r="G918" s="233" t="s">
        <v>2713</v>
      </c>
      <c r="H918" s="233" t="s">
        <v>5992</v>
      </c>
      <c r="I918" s="233" t="s">
        <v>6240</v>
      </c>
      <c r="J918" s="233" t="s">
        <v>180</v>
      </c>
      <c r="K918" s="233" t="s">
        <v>192</v>
      </c>
      <c r="L918" s="233" t="s">
        <v>178</v>
      </c>
      <c r="M918" s="233" t="s">
        <v>197</v>
      </c>
    </row>
    <row r="919" spans="1:13">
      <c r="A919" s="224">
        <v>918</v>
      </c>
      <c r="B919" s="233" t="s">
        <v>2884</v>
      </c>
      <c r="C919" s="233" t="s">
        <v>1524</v>
      </c>
      <c r="D919" s="234">
        <v>102.772357723577</v>
      </c>
      <c r="E919" s="223" t="s">
        <v>195</v>
      </c>
      <c r="F919" s="233" t="s">
        <v>221</v>
      </c>
      <c r="G919" s="233" t="s">
        <v>1093</v>
      </c>
      <c r="H919" s="233" t="s">
        <v>6239</v>
      </c>
      <c r="I919" s="233" t="s">
        <v>6238</v>
      </c>
      <c r="J919" s="233" t="s">
        <v>180</v>
      </c>
      <c r="K919" s="233" t="s">
        <v>179</v>
      </c>
      <c r="L919" s="233" t="s">
        <v>178</v>
      </c>
      <c r="M919" s="233" t="s">
        <v>1313</v>
      </c>
    </row>
    <row r="920" spans="1:13">
      <c r="A920" s="224">
        <v>919</v>
      </c>
      <c r="B920" s="233" t="s">
        <v>1019</v>
      </c>
      <c r="C920" s="233" t="s">
        <v>6237</v>
      </c>
      <c r="D920" s="234">
        <v>102.765432098765</v>
      </c>
      <c r="E920" s="223" t="s">
        <v>195</v>
      </c>
      <c r="F920" s="233" t="s">
        <v>221</v>
      </c>
      <c r="G920" s="233" t="s">
        <v>1017</v>
      </c>
      <c r="H920" s="233" t="s">
        <v>1016</v>
      </c>
      <c r="I920" s="233" t="s">
        <v>6236</v>
      </c>
      <c r="J920" s="233" t="s">
        <v>180</v>
      </c>
      <c r="K920" s="233" t="s">
        <v>179</v>
      </c>
      <c r="L920" s="233" t="s">
        <v>178</v>
      </c>
      <c r="M920" s="233" t="s">
        <v>377</v>
      </c>
    </row>
    <row r="921" spans="1:13">
      <c r="A921" s="224">
        <v>920</v>
      </c>
      <c r="B921" s="233" t="s">
        <v>3599</v>
      </c>
      <c r="C921" s="233" t="s">
        <v>6235</v>
      </c>
      <c r="D921" s="236">
        <v>102.76315789473681</v>
      </c>
      <c r="E921" s="233" t="s">
        <v>185</v>
      </c>
      <c r="F921" s="233" t="s">
        <v>184</v>
      </c>
      <c r="G921" s="233" t="s">
        <v>3597</v>
      </c>
      <c r="H921" s="233" t="s">
        <v>3596</v>
      </c>
      <c r="I921" s="233" t="s">
        <v>6234</v>
      </c>
      <c r="J921" s="233" t="s">
        <v>180</v>
      </c>
      <c r="K921" s="233" t="s">
        <v>179</v>
      </c>
      <c r="L921" s="233" t="s">
        <v>178</v>
      </c>
      <c r="M921" s="233" t="s">
        <v>177</v>
      </c>
    </row>
    <row r="922" spans="1:13">
      <c r="A922" s="224">
        <v>921</v>
      </c>
      <c r="B922" s="233" t="s">
        <v>4468</v>
      </c>
      <c r="C922" s="233" t="s">
        <v>6233</v>
      </c>
      <c r="D922" s="234">
        <v>102.752941176471</v>
      </c>
      <c r="E922" s="223" t="s">
        <v>195</v>
      </c>
      <c r="F922" s="233" t="s">
        <v>221</v>
      </c>
      <c r="G922" s="233" t="s">
        <v>2285</v>
      </c>
      <c r="H922" s="233" t="s">
        <v>4466</v>
      </c>
      <c r="I922" s="233" t="s">
        <v>6232</v>
      </c>
      <c r="J922" s="233" t="s">
        <v>180</v>
      </c>
      <c r="K922" s="233" t="s">
        <v>192</v>
      </c>
      <c r="L922" s="233" t="s">
        <v>178</v>
      </c>
      <c r="M922" s="233" t="s">
        <v>333</v>
      </c>
    </row>
    <row r="923" spans="1:13">
      <c r="A923" s="224">
        <v>922</v>
      </c>
      <c r="B923" s="233" t="s">
        <v>6231</v>
      </c>
      <c r="C923" s="233" t="s">
        <v>6230</v>
      </c>
      <c r="D923" s="234">
        <v>102.740141557128</v>
      </c>
      <c r="E923" s="223" t="s">
        <v>195</v>
      </c>
      <c r="F923" s="233" t="s">
        <v>221</v>
      </c>
      <c r="G923" s="233" t="s">
        <v>938</v>
      </c>
      <c r="H923" s="233" t="s">
        <v>6229</v>
      </c>
      <c r="I923" s="233" t="s">
        <v>6228</v>
      </c>
      <c r="J923" s="233" t="s">
        <v>180</v>
      </c>
      <c r="K923" s="233" t="s">
        <v>192</v>
      </c>
      <c r="L923" s="233" t="s">
        <v>178</v>
      </c>
      <c r="M923" s="233" t="s">
        <v>1022</v>
      </c>
    </row>
    <row r="924" spans="1:13">
      <c r="A924" s="224">
        <v>923</v>
      </c>
      <c r="B924" s="233" t="s">
        <v>3916</v>
      </c>
      <c r="C924" s="233" t="s">
        <v>6227</v>
      </c>
      <c r="D924" s="234">
        <v>102.739495798319</v>
      </c>
      <c r="E924" s="223" t="s">
        <v>195</v>
      </c>
      <c r="F924" s="233" t="s">
        <v>221</v>
      </c>
      <c r="G924" s="233" t="s">
        <v>1170</v>
      </c>
      <c r="H924" s="233" t="s">
        <v>3914</v>
      </c>
      <c r="I924" s="233" t="s">
        <v>6226</v>
      </c>
      <c r="J924" s="233" t="s">
        <v>180</v>
      </c>
      <c r="K924" s="233" t="s">
        <v>202</v>
      </c>
      <c r="L924" s="233" t="s">
        <v>178</v>
      </c>
      <c r="M924" s="233" t="s">
        <v>201</v>
      </c>
    </row>
    <row r="925" spans="1:13">
      <c r="A925" s="224">
        <v>924</v>
      </c>
      <c r="B925" s="233" t="s">
        <v>5402</v>
      </c>
      <c r="C925" s="233" t="s">
        <v>6225</v>
      </c>
      <c r="D925" s="234">
        <v>102.7365356623</v>
      </c>
      <c r="E925" s="223" t="s">
        <v>195</v>
      </c>
      <c r="F925" s="233" t="s">
        <v>221</v>
      </c>
      <c r="G925" s="233" t="s">
        <v>1480</v>
      </c>
      <c r="H925" s="233" t="s">
        <v>5401</v>
      </c>
      <c r="I925" s="233" t="s">
        <v>6224</v>
      </c>
      <c r="J925" s="233" t="s">
        <v>180</v>
      </c>
      <c r="K925" s="233" t="s">
        <v>192</v>
      </c>
      <c r="L925" s="233" t="s">
        <v>178</v>
      </c>
      <c r="M925" s="233" t="s">
        <v>333</v>
      </c>
    </row>
    <row r="926" spans="1:13">
      <c r="A926" s="224">
        <v>925</v>
      </c>
      <c r="B926" s="233" t="s">
        <v>5837</v>
      </c>
      <c r="C926" s="233" t="s">
        <v>6223</v>
      </c>
      <c r="D926" s="234">
        <v>102.735426008969</v>
      </c>
      <c r="E926" s="223" t="s">
        <v>195</v>
      </c>
      <c r="F926" s="233" t="s">
        <v>221</v>
      </c>
      <c r="G926" s="233" t="s">
        <v>2160</v>
      </c>
      <c r="H926" s="233" t="s">
        <v>5835</v>
      </c>
      <c r="I926" s="233" t="s">
        <v>6222</v>
      </c>
      <c r="J926" s="233" t="s">
        <v>180</v>
      </c>
      <c r="K926" s="233" t="s">
        <v>179</v>
      </c>
      <c r="L926" s="233" t="s">
        <v>178</v>
      </c>
      <c r="M926" s="233" t="s">
        <v>6221</v>
      </c>
    </row>
    <row r="927" spans="1:13">
      <c r="A927" s="224">
        <v>926</v>
      </c>
      <c r="B927" s="233" t="s">
        <v>4376</v>
      </c>
      <c r="C927" s="233" t="s">
        <v>6220</v>
      </c>
      <c r="D927" s="234">
        <v>102.734970364098</v>
      </c>
      <c r="E927" s="223" t="s">
        <v>195</v>
      </c>
      <c r="F927" s="233" t="s">
        <v>221</v>
      </c>
      <c r="G927" s="233" t="s">
        <v>183</v>
      </c>
      <c r="H927" s="233" t="s">
        <v>4374</v>
      </c>
      <c r="I927" s="233" t="s">
        <v>6219</v>
      </c>
      <c r="J927" s="233" t="s">
        <v>180</v>
      </c>
      <c r="K927" s="233" t="s">
        <v>179</v>
      </c>
      <c r="L927" s="233" t="s">
        <v>178</v>
      </c>
      <c r="M927" s="233" t="s">
        <v>377</v>
      </c>
    </row>
    <row r="928" spans="1:13">
      <c r="A928" s="224">
        <v>927</v>
      </c>
      <c r="B928" s="233" t="s">
        <v>5682</v>
      </c>
      <c r="C928" s="233" t="s">
        <v>6218</v>
      </c>
      <c r="D928" s="234">
        <v>102.731481481481</v>
      </c>
      <c r="E928" s="223" t="s">
        <v>195</v>
      </c>
      <c r="F928" s="233" t="s">
        <v>221</v>
      </c>
      <c r="G928" s="233" t="s">
        <v>964</v>
      </c>
      <c r="H928" s="233" t="s">
        <v>5680</v>
      </c>
      <c r="I928" s="233" t="s">
        <v>6217</v>
      </c>
      <c r="J928" s="233" t="s">
        <v>180</v>
      </c>
      <c r="K928" s="233" t="s">
        <v>202</v>
      </c>
      <c r="L928" s="233" t="s">
        <v>178</v>
      </c>
      <c r="M928" s="233" t="s">
        <v>514</v>
      </c>
    </row>
    <row r="929" spans="1:13">
      <c r="A929" s="224">
        <v>928</v>
      </c>
      <c r="B929" s="233" t="s">
        <v>4070</v>
      </c>
      <c r="C929" s="233" t="s">
        <v>6216</v>
      </c>
      <c r="D929" s="234">
        <v>102.729257641921</v>
      </c>
      <c r="E929" s="223" t="s">
        <v>195</v>
      </c>
      <c r="F929" s="233" t="s">
        <v>221</v>
      </c>
      <c r="G929" s="233" t="s">
        <v>210</v>
      </c>
      <c r="H929" s="233" t="s">
        <v>4068</v>
      </c>
      <c r="I929" s="233" t="s">
        <v>6215</v>
      </c>
      <c r="J929" s="233" t="s">
        <v>180</v>
      </c>
      <c r="K929" s="233" t="s">
        <v>179</v>
      </c>
      <c r="L929" s="233" t="s">
        <v>178</v>
      </c>
      <c r="M929" s="233" t="s">
        <v>377</v>
      </c>
    </row>
    <row r="930" spans="1:13">
      <c r="A930" s="224">
        <v>929</v>
      </c>
      <c r="B930" s="233" t="s">
        <v>4534</v>
      </c>
      <c r="C930" s="233" t="s">
        <v>6214</v>
      </c>
      <c r="D930" s="234">
        <v>102.718006795017</v>
      </c>
      <c r="E930" s="223" t="s">
        <v>195</v>
      </c>
      <c r="F930" s="233" t="s">
        <v>221</v>
      </c>
      <c r="G930" s="233" t="s">
        <v>1193</v>
      </c>
      <c r="H930" s="233" t="s">
        <v>4532</v>
      </c>
      <c r="I930" s="233" t="s">
        <v>6213</v>
      </c>
      <c r="J930" s="233" t="s">
        <v>180</v>
      </c>
      <c r="K930" s="233" t="s">
        <v>192</v>
      </c>
      <c r="L930" s="233" t="s">
        <v>178</v>
      </c>
      <c r="M930" s="233" t="s">
        <v>333</v>
      </c>
    </row>
    <row r="931" spans="1:13">
      <c r="A931" s="224">
        <v>930</v>
      </c>
      <c r="B931" s="233" t="s">
        <v>2611</v>
      </c>
      <c r="C931" s="233" t="s">
        <v>5809</v>
      </c>
      <c r="D931" s="234">
        <v>102.71604938271599</v>
      </c>
      <c r="E931" s="223" t="s">
        <v>195</v>
      </c>
      <c r="F931" s="233" t="s">
        <v>221</v>
      </c>
      <c r="G931" s="233" t="s">
        <v>1193</v>
      </c>
      <c r="H931" s="233" t="s">
        <v>2609</v>
      </c>
      <c r="I931" s="233" t="s">
        <v>6212</v>
      </c>
      <c r="J931" s="233" t="s">
        <v>180</v>
      </c>
      <c r="K931" s="233" t="s">
        <v>202</v>
      </c>
      <c r="L931" s="233" t="s">
        <v>178</v>
      </c>
      <c r="M931" s="233" t="s">
        <v>201</v>
      </c>
    </row>
    <row r="932" spans="1:13">
      <c r="A932" s="224">
        <v>931</v>
      </c>
      <c r="B932" s="233" t="s">
        <v>3891</v>
      </c>
      <c r="C932" s="233" t="s">
        <v>6211</v>
      </c>
      <c r="D932" s="234">
        <v>102.714819427148</v>
      </c>
      <c r="E932" s="223" t="s">
        <v>195</v>
      </c>
      <c r="F932" s="233" t="s">
        <v>221</v>
      </c>
      <c r="G932" s="233" t="s">
        <v>572</v>
      </c>
      <c r="H932" s="233" t="s">
        <v>3889</v>
      </c>
      <c r="I932" s="233" t="s">
        <v>6210</v>
      </c>
      <c r="J932" s="233" t="s">
        <v>180</v>
      </c>
      <c r="K932" s="233" t="s">
        <v>179</v>
      </c>
      <c r="L932" s="233" t="s">
        <v>178</v>
      </c>
      <c r="M932" s="233" t="s">
        <v>341</v>
      </c>
    </row>
    <row r="933" spans="1:13">
      <c r="A933" s="224">
        <v>932</v>
      </c>
      <c r="B933" s="233" t="s">
        <v>2472</v>
      </c>
      <c r="C933" s="233" t="s">
        <v>4858</v>
      </c>
      <c r="D933" s="234">
        <v>102.712975098296</v>
      </c>
      <c r="E933" s="223" t="s">
        <v>195</v>
      </c>
      <c r="F933" s="233" t="s">
        <v>221</v>
      </c>
      <c r="G933" s="233" t="s">
        <v>2470</v>
      </c>
      <c r="H933" s="233" t="s">
        <v>2469</v>
      </c>
      <c r="I933" s="233" t="s">
        <v>6209</v>
      </c>
      <c r="J933" s="233" t="s">
        <v>180</v>
      </c>
      <c r="K933" s="233" t="s">
        <v>202</v>
      </c>
      <c r="L933" s="233" t="s">
        <v>178</v>
      </c>
      <c r="M933" s="233" t="s">
        <v>201</v>
      </c>
    </row>
    <row r="934" spans="1:13">
      <c r="A934" s="224">
        <v>933</v>
      </c>
      <c r="B934" s="233" t="s">
        <v>2743</v>
      </c>
      <c r="C934" s="233" t="s">
        <v>6208</v>
      </c>
      <c r="D934" s="234">
        <v>102.71144278606999</v>
      </c>
      <c r="E934" s="223" t="s">
        <v>195</v>
      </c>
      <c r="F934" s="233" t="s">
        <v>221</v>
      </c>
      <c r="G934" s="233" t="s">
        <v>1779</v>
      </c>
      <c r="H934" s="233" t="s">
        <v>2741</v>
      </c>
      <c r="I934" s="233" t="s">
        <v>6207</v>
      </c>
      <c r="J934" s="233" t="s">
        <v>180</v>
      </c>
      <c r="K934" s="233" t="s">
        <v>179</v>
      </c>
      <c r="L934" s="233" t="s">
        <v>178</v>
      </c>
      <c r="M934" s="233" t="s">
        <v>529</v>
      </c>
    </row>
    <row r="935" spans="1:13">
      <c r="A935" s="224">
        <v>934</v>
      </c>
      <c r="B935" s="233" t="s">
        <v>4538</v>
      </c>
      <c r="C935" s="233" t="s">
        <v>6206</v>
      </c>
      <c r="D935" s="234">
        <v>102.707070707071</v>
      </c>
      <c r="E935" s="223" t="s">
        <v>195</v>
      </c>
      <c r="F935" s="233" t="s">
        <v>221</v>
      </c>
      <c r="G935" s="233" t="s">
        <v>938</v>
      </c>
      <c r="H935" s="233" t="s">
        <v>4536</v>
      </c>
      <c r="I935" s="233" t="s">
        <v>6205</v>
      </c>
      <c r="J935" s="233" t="s">
        <v>180</v>
      </c>
      <c r="K935" s="233" t="s">
        <v>202</v>
      </c>
      <c r="L935" s="233" t="s">
        <v>178</v>
      </c>
      <c r="M935" s="233" t="s">
        <v>324</v>
      </c>
    </row>
    <row r="936" spans="1:13">
      <c r="A936" s="224">
        <v>935</v>
      </c>
      <c r="B936" s="233" t="s">
        <v>5355</v>
      </c>
      <c r="C936" s="233" t="s">
        <v>6204</v>
      </c>
      <c r="D936" s="234">
        <v>102.702535559678</v>
      </c>
      <c r="E936" s="223" t="s">
        <v>195</v>
      </c>
      <c r="F936" s="233" t="s">
        <v>221</v>
      </c>
      <c r="G936" s="233" t="s">
        <v>3069</v>
      </c>
      <c r="H936" s="233" t="s">
        <v>5353</v>
      </c>
      <c r="I936" s="233" t="s">
        <v>6203</v>
      </c>
      <c r="J936" s="233" t="s">
        <v>180</v>
      </c>
      <c r="K936" s="233" t="s">
        <v>192</v>
      </c>
      <c r="L936" s="233" t="s">
        <v>178</v>
      </c>
      <c r="M936" s="233" t="s">
        <v>333</v>
      </c>
    </row>
    <row r="937" spans="1:13">
      <c r="A937" s="224">
        <v>936</v>
      </c>
      <c r="B937" s="233" t="s">
        <v>1019</v>
      </c>
      <c r="C937" s="233" t="s">
        <v>6202</v>
      </c>
      <c r="D937" s="234">
        <v>102.695652173913</v>
      </c>
      <c r="E937" s="223" t="s">
        <v>195</v>
      </c>
      <c r="F937" s="233" t="s">
        <v>221</v>
      </c>
      <c r="G937" s="233" t="s">
        <v>1017</v>
      </c>
      <c r="H937" s="233" t="s">
        <v>1016</v>
      </c>
      <c r="I937" s="233" t="s">
        <v>6201</v>
      </c>
      <c r="J937" s="233" t="s">
        <v>180</v>
      </c>
      <c r="K937" s="233" t="s">
        <v>179</v>
      </c>
      <c r="L937" s="233" t="s">
        <v>178</v>
      </c>
      <c r="M937" s="233" t="s">
        <v>377</v>
      </c>
    </row>
    <row r="938" spans="1:13">
      <c r="A938" s="224">
        <v>937</v>
      </c>
      <c r="B938" s="233" t="s">
        <v>5380</v>
      </c>
      <c r="C938" s="233" t="s">
        <v>6200</v>
      </c>
      <c r="D938" s="234">
        <v>102.69230769230801</v>
      </c>
      <c r="E938" s="223" t="s">
        <v>195</v>
      </c>
      <c r="F938" s="233" t="s">
        <v>221</v>
      </c>
      <c r="G938" s="233" t="s">
        <v>1017</v>
      </c>
      <c r="H938" s="233" t="s">
        <v>5378</v>
      </c>
      <c r="I938" s="233" t="s">
        <v>6199</v>
      </c>
      <c r="J938" s="233" t="s">
        <v>180</v>
      </c>
      <c r="K938" s="233" t="s">
        <v>179</v>
      </c>
      <c r="L938" s="233" t="s">
        <v>178</v>
      </c>
      <c r="M938" s="233" t="s">
        <v>1401</v>
      </c>
    </row>
    <row r="939" spans="1:13">
      <c r="A939" s="224">
        <v>938</v>
      </c>
      <c r="B939" s="233" t="s">
        <v>3756</v>
      </c>
      <c r="C939" s="233" t="s">
        <v>6198</v>
      </c>
      <c r="D939" s="234">
        <v>102.690655209452</v>
      </c>
      <c r="E939" s="223" t="s">
        <v>195</v>
      </c>
      <c r="F939" s="233" t="s">
        <v>221</v>
      </c>
      <c r="G939" s="233" t="s">
        <v>336</v>
      </c>
      <c r="H939" s="233" t="s">
        <v>3754</v>
      </c>
      <c r="I939" s="233" t="s">
        <v>6197</v>
      </c>
      <c r="J939" s="233" t="s">
        <v>180</v>
      </c>
      <c r="K939" s="233" t="s">
        <v>192</v>
      </c>
      <c r="L939" s="233" t="s">
        <v>178</v>
      </c>
      <c r="M939" s="233" t="s">
        <v>191</v>
      </c>
    </row>
    <row r="940" spans="1:13">
      <c r="A940" s="224">
        <v>939</v>
      </c>
      <c r="B940" s="233" t="s">
        <v>4730</v>
      </c>
      <c r="C940" s="233" t="s">
        <v>6196</v>
      </c>
      <c r="D940" s="234">
        <v>102.688</v>
      </c>
      <c r="E940" s="223" t="s">
        <v>195</v>
      </c>
      <c r="F940" s="233" t="s">
        <v>221</v>
      </c>
      <c r="G940" s="233" t="s">
        <v>2409</v>
      </c>
      <c r="H940" s="233" t="s">
        <v>4728</v>
      </c>
      <c r="I940" s="233" t="s">
        <v>6195</v>
      </c>
      <c r="J940" s="233" t="s">
        <v>180</v>
      </c>
      <c r="K940" s="233" t="s">
        <v>202</v>
      </c>
      <c r="L940" s="233" t="s">
        <v>178</v>
      </c>
      <c r="M940" s="233" t="s">
        <v>201</v>
      </c>
    </row>
    <row r="941" spans="1:13">
      <c r="A941" s="224">
        <v>940</v>
      </c>
      <c r="B941" s="233" t="s">
        <v>4743</v>
      </c>
      <c r="C941" s="233" t="s">
        <v>6194</v>
      </c>
      <c r="D941" s="234">
        <v>102.67869535045099</v>
      </c>
      <c r="E941" s="223" t="s">
        <v>195</v>
      </c>
      <c r="F941" s="233" t="s">
        <v>221</v>
      </c>
      <c r="G941" s="233" t="s">
        <v>976</v>
      </c>
      <c r="H941" s="233" t="s">
        <v>4742</v>
      </c>
      <c r="I941" s="233" t="s">
        <v>6193</v>
      </c>
      <c r="J941" s="233" t="s">
        <v>180</v>
      </c>
      <c r="K941" s="233" t="s">
        <v>202</v>
      </c>
      <c r="L941" s="233" t="s">
        <v>178</v>
      </c>
      <c r="M941" s="233" t="s">
        <v>201</v>
      </c>
    </row>
    <row r="942" spans="1:13">
      <c r="A942" s="224">
        <v>941</v>
      </c>
      <c r="B942" s="233" t="s">
        <v>3086</v>
      </c>
      <c r="C942" s="233" t="s">
        <v>6192</v>
      </c>
      <c r="D942" s="234">
        <v>102.67573696145099</v>
      </c>
      <c r="E942" s="223" t="s">
        <v>195</v>
      </c>
      <c r="F942" s="233" t="s">
        <v>221</v>
      </c>
      <c r="G942" s="233" t="s">
        <v>1070</v>
      </c>
      <c r="H942" s="233" t="s">
        <v>3084</v>
      </c>
      <c r="I942" s="233" t="s">
        <v>6191</v>
      </c>
      <c r="J942" s="233" t="s">
        <v>180</v>
      </c>
      <c r="K942" s="233" t="s">
        <v>179</v>
      </c>
      <c r="L942" s="233" t="s">
        <v>178</v>
      </c>
      <c r="M942" s="233" t="s">
        <v>377</v>
      </c>
    </row>
    <row r="943" spans="1:13">
      <c r="A943" s="224">
        <v>942</v>
      </c>
      <c r="B943" s="233" t="s">
        <v>6190</v>
      </c>
      <c r="C943" s="233" t="s">
        <v>6189</v>
      </c>
      <c r="D943" s="234">
        <v>102.674698795181</v>
      </c>
      <c r="E943" s="223" t="s">
        <v>195</v>
      </c>
      <c r="F943" s="233" t="s">
        <v>221</v>
      </c>
      <c r="G943" s="233" t="s">
        <v>2441</v>
      </c>
      <c r="H943" s="233" t="s">
        <v>6188</v>
      </c>
      <c r="I943" s="233" t="s">
        <v>6187</v>
      </c>
      <c r="J943" s="233" t="s">
        <v>180</v>
      </c>
      <c r="K943" s="233" t="s">
        <v>202</v>
      </c>
      <c r="L943" s="233" t="s">
        <v>178</v>
      </c>
      <c r="M943" s="233" t="s">
        <v>201</v>
      </c>
    </row>
    <row r="944" spans="1:13">
      <c r="A944" s="224">
        <v>943</v>
      </c>
      <c r="B944" s="233" t="s">
        <v>2349</v>
      </c>
      <c r="C944" s="233" t="s">
        <v>6186</v>
      </c>
      <c r="D944" s="234">
        <v>102.666666666667</v>
      </c>
      <c r="E944" s="223" t="s">
        <v>195</v>
      </c>
      <c r="F944" s="233" t="s">
        <v>221</v>
      </c>
      <c r="G944" s="233" t="s">
        <v>1722</v>
      </c>
      <c r="H944" s="233" t="s">
        <v>2347</v>
      </c>
      <c r="I944" s="233" t="s">
        <v>6185</v>
      </c>
      <c r="J944" s="233" t="s">
        <v>180</v>
      </c>
      <c r="K944" s="233" t="s">
        <v>202</v>
      </c>
      <c r="L944" s="233" t="s">
        <v>178</v>
      </c>
      <c r="M944" s="233" t="s">
        <v>201</v>
      </c>
    </row>
    <row r="945" spans="1:13">
      <c r="A945" s="224">
        <v>944</v>
      </c>
      <c r="B945" s="233" t="s">
        <v>3676</v>
      </c>
      <c r="C945" s="233" t="s">
        <v>6184</v>
      </c>
      <c r="D945" s="234">
        <v>102.66457680250799</v>
      </c>
      <c r="E945" s="223" t="s">
        <v>195</v>
      </c>
      <c r="F945" s="233" t="s">
        <v>221</v>
      </c>
      <c r="G945" s="233" t="s">
        <v>1890</v>
      </c>
      <c r="H945" s="233" t="s">
        <v>3674</v>
      </c>
      <c r="I945" s="233" t="s">
        <v>6183</v>
      </c>
      <c r="J945" s="233" t="s">
        <v>180</v>
      </c>
      <c r="K945" s="233" t="s">
        <v>179</v>
      </c>
      <c r="L945" s="233" t="s">
        <v>178</v>
      </c>
      <c r="M945" s="233" t="s">
        <v>529</v>
      </c>
    </row>
    <row r="946" spans="1:13">
      <c r="A946" s="224">
        <v>945</v>
      </c>
      <c r="B946" s="233" t="s">
        <v>4657</v>
      </c>
      <c r="C946" s="233" t="s">
        <v>6182</v>
      </c>
      <c r="D946" s="234">
        <v>102.661290322581</v>
      </c>
      <c r="E946" s="223" t="s">
        <v>195</v>
      </c>
      <c r="F946" s="233" t="s">
        <v>221</v>
      </c>
      <c r="G946" s="233" t="s">
        <v>1093</v>
      </c>
      <c r="H946" s="233" t="s">
        <v>4655</v>
      </c>
      <c r="I946" s="233" t="s">
        <v>6181</v>
      </c>
      <c r="J946" s="233" t="s">
        <v>180</v>
      </c>
      <c r="K946" s="233" t="s">
        <v>202</v>
      </c>
      <c r="L946" s="233" t="s">
        <v>178</v>
      </c>
      <c r="M946" s="233" t="s">
        <v>201</v>
      </c>
    </row>
    <row r="947" spans="1:13">
      <c r="A947" s="224">
        <v>946</v>
      </c>
      <c r="B947" s="233" t="s">
        <v>3376</v>
      </c>
      <c r="C947" s="233" t="s">
        <v>6180</v>
      </c>
      <c r="D947" s="234">
        <v>102.660550458716</v>
      </c>
      <c r="E947" s="223" t="s">
        <v>195</v>
      </c>
      <c r="F947" s="233" t="s">
        <v>221</v>
      </c>
      <c r="G947" s="233" t="s">
        <v>3288</v>
      </c>
      <c r="H947" s="233" t="s">
        <v>3375</v>
      </c>
      <c r="I947" s="233" t="s">
        <v>6179</v>
      </c>
      <c r="J947" s="233" t="s">
        <v>180</v>
      </c>
      <c r="K947" s="233" t="s">
        <v>202</v>
      </c>
      <c r="L947" s="233" t="s">
        <v>178</v>
      </c>
      <c r="M947" s="233" t="s">
        <v>201</v>
      </c>
    </row>
    <row r="948" spans="1:13">
      <c r="A948" s="224">
        <v>947</v>
      </c>
      <c r="B948" s="233" t="s">
        <v>3094</v>
      </c>
      <c r="C948" s="233" t="s">
        <v>6178</v>
      </c>
      <c r="D948" s="234">
        <v>102.655367231638</v>
      </c>
      <c r="E948" s="223" t="s">
        <v>195</v>
      </c>
      <c r="F948" s="233" t="s">
        <v>221</v>
      </c>
      <c r="G948" s="233" t="s">
        <v>1783</v>
      </c>
      <c r="H948" s="233" t="s">
        <v>3092</v>
      </c>
      <c r="I948" s="233" t="s">
        <v>6177</v>
      </c>
      <c r="J948" s="233" t="s">
        <v>180</v>
      </c>
      <c r="K948" s="233" t="s">
        <v>179</v>
      </c>
      <c r="L948" s="233" t="s">
        <v>178</v>
      </c>
      <c r="M948" s="233" t="s">
        <v>748</v>
      </c>
    </row>
    <row r="949" spans="1:13">
      <c r="A949" s="224">
        <v>948</v>
      </c>
      <c r="B949" s="233" t="s">
        <v>5389</v>
      </c>
      <c r="C949" s="233" t="s">
        <v>6176</v>
      </c>
      <c r="D949" s="234">
        <v>102.64394829612201</v>
      </c>
      <c r="E949" s="223" t="s">
        <v>195</v>
      </c>
      <c r="F949" s="233" t="s">
        <v>221</v>
      </c>
      <c r="G949" s="233" t="s">
        <v>321</v>
      </c>
      <c r="H949" s="233" t="s">
        <v>5387</v>
      </c>
      <c r="I949" s="233" t="s">
        <v>6175</v>
      </c>
      <c r="J949" s="233" t="s">
        <v>180</v>
      </c>
      <c r="K949" s="233" t="s">
        <v>192</v>
      </c>
      <c r="L949" s="233" t="s">
        <v>178</v>
      </c>
      <c r="M949" s="233" t="s">
        <v>333</v>
      </c>
    </row>
    <row r="950" spans="1:13">
      <c r="A950" s="224">
        <v>949</v>
      </c>
      <c r="B950" s="233" t="s">
        <v>1072</v>
      </c>
      <c r="C950" s="233" t="s">
        <v>6174</v>
      </c>
      <c r="D950" s="234">
        <v>102.641509433962</v>
      </c>
      <c r="E950" s="223" t="s">
        <v>195</v>
      </c>
      <c r="F950" s="233" t="s">
        <v>221</v>
      </c>
      <c r="G950" s="233" t="s">
        <v>1070</v>
      </c>
      <c r="H950" s="233" t="s">
        <v>1069</v>
      </c>
      <c r="I950" s="233" t="s">
        <v>6173</v>
      </c>
      <c r="J950" s="233" t="s">
        <v>180</v>
      </c>
      <c r="K950" s="233" t="s">
        <v>179</v>
      </c>
      <c r="L950" s="233" t="s">
        <v>178</v>
      </c>
      <c r="M950" s="233" t="s">
        <v>529</v>
      </c>
    </row>
    <row r="951" spans="1:13">
      <c r="A951" s="224">
        <v>950</v>
      </c>
      <c r="B951" s="233" t="s">
        <v>3070</v>
      </c>
      <c r="C951" s="233" t="s">
        <v>6172</v>
      </c>
      <c r="D951" s="234">
        <v>102.62697022767099</v>
      </c>
      <c r="E951" s="223" t="s">
        <v>195</v>
      </c>
      <c r="F951" s="233" t="s">
        <v>221</v>
      </c>
      <c r="G951" s="233" t="s">
        <v>3069</v>
      </c>
      <c r="H951" s="233" t="s">
        <v>3068</v>
      </c>
      <c r="I951" s="233" t="s">
        <v>6171</v>
      </c>
      <c r="J951" s="233" t="s">
        <v>180</v>
      </c>
      <c r="K951" s="233" t="s">
        <v>179</v>
      </c>
      <c r="L951" s="233" t="s">
        <v>178</v>
      </c>
      <c r="M951" s="233" t="s">
        <v>377</v>
      </c>
    </row>
    <row r="952" spans="1:13">
      <c r="A952" s="224">
        <v>951</v>
      </c>
      <c r="B952" s="233" t="s">
        <v>6170</v>
      </c>
      <c r="C952" s="233" t="s">
        <v>6169</v>
      </c>
      <c r="D952" s="234">
        <v>102.62329485834201</v>
      </c>
      <c r="E952" s="223" t="s">
        <v>195</v>
      </c>
      <c r="F952" s="233" t="s">
        <v>221</v>
      </c>
      <c r="G952" s="233" t="s">
        <v>2465</v>
      </c>
      <c r="H952" s="233" t="s">
        <v>6168</v>
      </c>
      <c r="I952" s="233" t="s">
        <v>6167</v>
      </c>
      <c r="J952" s="233" t="s">
        <v>180</v>
      </c>
      <c r="K952" s="233" t="s">
        <v>192</v>
      </c>
      <c r="L952" s="233" t="s">
        <v>178</v>
      </c>
      <c r="M952" s="233" t="s">
        <v>333</v>
      </c>
    </row>
    <row r="953" spans="1:13">
      <c r="A953" s="224">
        <v>952</v>
      </c>
      <c r="B953" s="233" t="s">
        <v>3752</v>
      </c>
      <c r="C953" s="233" t="s">
        <v>6166</v>
      </c>
      <c r="D953" s="234">
        <v>102.616438356164</v>
      </c>
      <c r="E953" s="223" t="s">
        <v>195</v>
      </c>
      <c r="F953" s="233" t="s">
        <v>221</v>
      </c>
      <c r="G953" s="233" t="s">
        <v>2285</v>
      </c>
      <c r="H953" s="233" t="s">
        <v>3750</v>
      </c>
      <c r="I953" s="233" t="s">
        <v>6165</v>
      </c>
      <c r="J953" s="233" t="s">
        <v>180</v>
      </c>
      <c r="K953" s="233" t="s">
        <v>192</v>
      </c>
      <c r="L953" s="233" t="s">
        <v>178</v>
      </c>
      <c r="M953" s="233" t="s">
        <v>191</v>
      </c>
    </row>
    <row r="954" spans="1:13">
      <c r="A954" s="224">
        <v>953</v>
      </c>
      <c r="B954" s="233" t="s">
        <v>5389</v>
      </c>
      <c r="C954" s="233" t="s">
        <v>6164</v>
      </c>
      <c r="D954" s="234">
        <v>102.616279069767</v>
      </c>
      <c r="E954" s="223" t="s">
        <v>195</v>
      </c>
      <c r="F954" s="233" t="s">
        <v>221</v>
      </c>
      <c r="G954" s="233" t="s">
        <v>321</v>
      </c>
      <c r="H954" s="233" t="s">
        <v>5387</v>
      </c>
      <c r="I954" s="233" t="s">
        <v>6163</v>
      </c>
      <c r="J954" s="233" t="s">
        <v>180</v>
      </c>
      <c r="K954" s="233" t="s">
        <v>179</v>
      </c>
      <c r="L954" s="233" t="s">
        <v>178</v>
      </c>
      <c r="M954" s="233" t="s">
        <v>377</v>
      </c>
    </row>
    <row r="955" spans="1:13">
      <c r="A955" s="224">
        <v>954</v>
      </c>
      <c r="B955" s="233" t="s">
        <v>4295</v>
      </c>
      <c r="C955" s="233" t="s">
        <v>6162</v>
      </c>
      <c r="D955" s="234">
        <v>102.60869565217401</v>
      </c>
      <c r="E955" s="223" t="s">
        <v>195</v>
      </c>
      <c r="F955" s="233" t="s">
        <v>221</v>
      </c>
      <c r="G955" s="233" t="s">
        <v>572</v>
      </c>
      <c r="H955" s="233" t="s">
        <v>4293</v>
      </c>
      <c r="I955" s="233" t="s">
        <v>6161</v>
      </c>
      <c r="J955" s="233" t="s">
        <v>180</v>
      </c>
      <c r="K955" s="233" t="s">
        <v>179</v>
      </c>
      <c r="L955" s="233" t="s">
        <v>178</v>
      </c>
      <c r="M955" s="233" t="s">
        <v>377</v>
      </c>
    </row>
    <row r="956" spans="1:13">
      <c r="A956" s="224">
        <v>955</v>
      </c>
      <c r="B956" s="233" t="s">
        <v>3354</v>
      </c>
      <c r="C956" s="233" t="s">
        <v>6160</v>
      </c>
      <c r="D956" s="234">
        <v>102.60663507109</v>
      </c>
      <c r="E956" s="223" t="s">
        <v>195</v>
      </c>
      <c r="F956" s="233" t="s">
        <v>221</v>
      </c>
      <c r="G956" s="233" t="s">
        <v>888</v>
      </c>
      <c r="H956" s="233" t="s">
        <v>5009</v>
      </c>
      <c r="I956" s="233" t="s">
        <v>6159</v>
      </c>
      <c r="J956" s="233" t="s">
        <v>180</v>
      </c>
      <c r="K956" s="233" t="s">
        <v>1029</v>
      </c>
      <c r="L956" s="233" t="s">
        <v>178</v>
      </c>
      <c r="M956" s="233" t="s">
        <v>191</v>
      </c>
    </row>
    <row r="957" spans="1:13">
      <c r="A957" s="224">
        <v>956</v>
      </c>
      <c r="B957" s="233" t="s">
        <v>2706</v>
      </c>
      <c r="C957" s="233" t="s">
        <v>6158</v>
      </c>
      <c r="D957" s="234">
        <v>102.604501607717</v>
      </c>
      <c r="E957" s="223" t="s">
        <v>195</v>
      </c>
      <c r="F957" s="233" t="s">
        <v>221</v>
      </c>
      <c r="G957" s="233" t="s">
        <v>336</v>
      </c>
      <c r="H957" s="233" t="s">
        <v>2704</v>
      </c>
      <c r="I957" s="233" t="s">
        <v>6157</v>
      </c>
      <c r="J957" s="233" t="s">
        <v>180</v>
      </c>
      <c r="K957" s="233" t="s">
        <v>179</v>
      </c>
      <c r="L957" s="233" t="s">
        <v>178</v>
      </c>
      <c r="M957" s="233" t="s">
        <v>341</v>
      </c>
    </row>
    <row r="958" spans="1:13">
      <c r="A958" s="224">
        <v>957</v>
      </c>
      <c r="B958" s="233" t="s">
        <v>5071</v>
      </c>
      <c r="C958" s="233" t="s">
        <v>6156</v>
      </c>
      <c r="D958" s="234">
        <v>102.6</v>
      </c>
      <c r="E958" s="223" t="s">
        <v>195</v>
      </c>
      <c r="F958" s="233" t="s">
        <v>221</v>
      </c>
      <c r="G958" s="233" t="s">
        <v>2713</v>
      </c>
      <c r="H958" s="233" t="s">
        <v>5069</v>
      </c>
      <c r="I958" s="233" t="s">
        <v>6155</v>
      </c>
      <c r="J958" s="233" t="s">
        <v>180</v>
      </c>
      <c r="K958" s="233" t="s">
        <v>179</v>
      </c>
      <c r="L958" s="233" t="s">
        <v>178</v>
      </c>
      <c r="M958" s="233" t="s">
        <v>1401</v>
      </c>
    </row>
    <row r="959" spans="1:13">
      <c r="A959" s="224">
        <v>958</v>
      </c>
      <c r="B959" s="233" t="s">
        <v>5792</v>
      </c>
      <c r="C959" s="233" t="s">
        <v>6154</v>
      </c>
      <c r="D959" s="234">
        <v>102.59631490787299</v>
      </c>
      <c r="E959" s="223" t="s">
        <v>195</v>
      </c>
      <c r="F959" s="233" t="s">
        <v>221</v>
      </c>
      <c r="G959" s="233" t="s">
        <v>1809</v>
      </c>
      <c r="H959" s="233" t="s">
        <v>5790</v>
      </c>
      <c r="I959" s="233" t="s">
        <v>6153</v>
      </c>
      <c r="J959" s="233" t="s">
        <v>180</v>
      </c>
      <c r="K959" s="233" t="s">
        <v>179</v>
      </c>
      <c r="L959" s="233" t="s">
        <v>178</v>
      </c>
      <c r="M959" s="233" t="s">
        <v>377</v>
      </c>
    </row>
    <row r="960" spans="1:13">
      <c r="A960" s="224">
        <v>959</v>
      </c>
      <c r="B960" s="233" t="s">
        <v>4193</v>
      </c>
      <c r="C960" s="233" t="s">
        <v>6152</v>
      </c>
      <c r="D960" s="234">
        <v>102.594339622642</v>
      </c>
      <c r="E960" s="223" t="s">
        <v>195</v>
      </c>
      <c r="F960" s="233" t="s">
        <v>221</v>
      </c>
      <c r="G960" s="233" t="s">
        <v>1304</v>
      </c>
      <c r="H960" s="233" t="s">
        <v>4191</v>
      </c>
      <c r="I960" s="233" t="s">
        <v>6151</v>
      </c>
      <c r="J960" s="233" t="s">
        <v>180</v>
      </c>
      <c r="K960" s="233" t="s">
        <v>179</v>
      </c>
      <c r="L960" s="233" t="s">
        <v>178</v>
      </c>
      <c r="M960" s="233" t="s">
        <v>1241</v>
      </c>
    </row>
    <row r="961" spans="1:13">
      <c r="A961" s="224">
        <v>960</v>
      </c>
      <c r="B961" s="233" t="s">
        <v>2141</v>
      </c>
      <c r="C961" s="233" t="s">
        <v>6150</v>
      </c>
      <c r="D961" s="234">
        <v>102.586206896552</v>
      </c>
      <c r="E961" s="223" t="s">
        <v>195</v>
      </c>
      <c r="F961" s="233" t="s">
        <v>221</v>
      </c>
      <c r="G961" s="233" t="s">
        <v>210</v>
      </c>
      <c r="H961" s="233" t="s">
        <v>2139</v>
      </c>
      <c r="I961" s="233" t="s">
        <v>6149</v>
      </c>
      <c r="J961" s="233" t="s">
        <v>180</v>
      </c>
      <c r="K961" s="233" t="s">
        <v>179</v>
      </c>
      <c r="L961" s="233" t="s">
        <v>178</v>
      </c>
      <c r="M961" s="233" t="s">
        <v>529</v>
      </c>
    </row>
    <row r="962" spans="1:13">
      <c r="A962" s="224">
        <v>961</v>
      </c>
      <c r="B962" s="233" t="s">
        <v>3672</v>
      </c>
      <c r="C962" s="233" t="s">
        <v>2161</v>
      </c>
      <c r="D962" s="234">
        <v>102.577519379845</v>
      </c>
      <c r="E962" s="223" t="s">
        <v>195</v>
      </c>
      <c r="F962" s="233" t="s">
        <v>221</v>
      </c>
      <c r="G962" s="233" t="s">
        <v>3670</v>
      </c>
      <c r="H962" s="233" t="s">
        <v>3669</v>
      </c>
      <c r="I962" s="233" t="s">
        <v>6148</v>
      </c>
      <c r="J962" s="233" t="s">
        <v>180</v>
      </c>
      <c r="K962" s="233" t="s">
        <v>179</v>
      </c>
      <c r="L962" s="233" t="s">
        <v>178</v>
      </c>
      <c r="M962" s="233" t="s">
        <v>748</v>
      </c>
    </row>
    <row r="963" spans="1:13">
      <c r="A963" s="224">
        <v>962</v>
      </c>
      <c r="B963" s="233" t="s">
        <v>4094</v>
      </c>
      <c r="C963" s="233" t="s">
        <v>6147</v>
      </c>
      <c r="D963" s="234">
        <v>102.566445182724</v>
      </c>
      <c r="E963" s="223" t="s">
        <v>195</v>
      </c>
      <c r="F963" s="233" t="s">
        <v>221</v>
      </c>
      <c r="G963" s="233" t="s">
        <v>336</v>
      </c>
      <c r="H963" s="233" t="s">
        <v>4092</v>
      </c>
      <c r="I963" s="233" t="s">
        <v>6146</v>
      </c>
      <c r="J963" s="233" t="s">
        <v>180</v>
      </c>
      <c r="K963" s="233" t="s">
        <v>192</v>
      </c>
      <c r="L963" s="233" t="s">
        <v>178</v>
      </c>
      <c r="M963" s="233" t="s">
        <v>191</v>
      </c>
    </row>
    <row r="964" spans="1:13">
      <c r="A964" s="224">
        <v>963</v>
      </c>
      <c r="B964" s="233" t="s">
        <v>6145</v>
      </c>
      <c r="C964" s="233" t="s">
        <v>6145</v>
      </c>
      <c r="D964" s="234">
        <v>102.55765199161399</v>
      </c>
      <c r="E964" s="223" t="s">
        <v>195</v>
      </c>
      <c r="F964" s="233" t="s">
        <v>221</v>
      </c>
      <c r="G964" s="233" t="s">
        <v>183</v>
      </c>
      <c r="H964" s="233" t="s">
        <v>6144</v>
      </c>
      <c r="I964" s="233" t="s">
        <v>6144</v>
      </c>
      <c r="J964" s="233" t="s">
        <v>951</v>
      </c>
      <c r="K964" s="233" t="s">
        <v>179</v>
      </c>
      <c r="L964" s="233" t="s">
        <v>178</v>
      </c>
      <c r="M964" s="233" t="s">
        <v>529</v>
      </c>
    </row>
    <row r="965" spans="1:13">
      <c r="A965" s="224">
        <v>964</v>
      </c>
      <c r="B965" s="233" t="s">
        <v>4516</v>
      </c>
      <c r="C965" s="233" t="s">
        <v>6143</v>
      </c>
      <c r="D965" s="234">
        <v>102.537462537463</v>
      </c>
      <c r="E965" s="223" t="s">
        <v>195</v>
      </c>
      <c r="F965" s="233" t="s">
        <v>221</v>
      </c>
      <c r="G965" s="233" t="s">
        <v>3272</v>
      </c>
      <c r="H965" s="233" t="s">
        <v>4514</v>
      </c>
      <c r="I965" s="233" t="s">
        <v>6142</v>
      </c>
      <c r="J965" s="233" t="s">
        <v>180</v>
      </c>
      <c r="K965" s="233" t="s">
        <v>179</v>
      </c>
      <c r="L965" s="233" t="s">
        <v>178</v>
      </c>
      <c r="M965" s="233" t="s">
        <v>2175</v>
      </c>
    </row>
    <row r="966" spans="1:13">
      <c r="A966" s="224">
        <v>965</v>
      </c>
      <c r="B966" s="233" t="s">
        <v>3746</v>
      </c>
      <c r="C966" s="233" t="s">
        <v>6141</v>
      </c>
      <c r="D966" s="234">
        <v>102.537313432836</v>
      </c>
      <c r="E966" s="223" t="s">
        <v>195</v>
      </c>
      <c r="F966" s="233" t="s">
        <v>221</v>
      </c>
      <c r="G966" s="233" t="s">
        <v>3039</v>
      </c>
      <c r="H966" s="233" t="s">
        <v>3744</v>
      </c>
      <c r="I966" s="233" t="s">
        <v>6140</v>
      </c>
      <c r="J966" s="233" t="s">
        <v>180</v>
      </c>
      <c r="K966" s="233" t="s">
        <v>179</v>
      </c>
      <c r="L966" s="233" t="s">
        <v>178</v>
      </c>
      <c r="M966" s="233" t="s">
        <v>377</v>
      </c>
    </row>
    <row r="967" spans="1:13">
      <c r="A967" s="224">
        <v>966</v>
      </c>
      <c r="B967" s="233" t="s">
        <v>2595</v>
      </c>
      <c r="C967" s="233" t="s">
        <v>6139</v>
      </c>
      <c r="D967" s="236">
        <v>102.5252525252525</v>
      </c>
      <c r="E967" s="233" t="s">
        <v>185</v>
      </c>
      <c r="F967" s="233" t="s">
        <v>184</v>
      </c>
      <c r="G967" s="233" t="s">
        <v>321</v>
      </c>
      <c r="H967" s="233" t="s">
        <v>2593</v>
      </c>
      <c r="I967" s="233" t="s">
        <v>6138</v>
      </c>
      <c r="J967" s="233" t="s">
        <v>180</v>
      </c>
      <c r="K967" s="233" t="s">
        <v>179</v>
      </c>
      <c r="L967" s="233" t="s">
        <v>178</v>
      </c>
      <c r="M967" s="233" t="s">
        <v>4883</v>
      </c>
    </row>
    <row r="968" spans="1:13">
      <c r="A968" s="224">
        <v>967</v>
      </c>
      <c r="B968" s="233" t="s">
        <v>6137</v>
      </c>
      <c r="C968" s="233" t="s">
        <v>6137</v>
      </c>
      <c r="D968" s="234">
        <v>102.520661157025</v>
      </c>
      <c r="E968" s="223" t="s">
        <v>195</v>
      </c>
      <c r="F968" s="233" t="s">
        <v>221</v>
      </c>
      <c r="G968" s="233" t="s">
        <v>572</v>
      </c>
      <c r="H968" s="233" t="s">
        <v>6136</v>
      </c>
      <c r="I968" s="233" t="s">
        <v>6136</v>
      </c>
      <c r="J968" s="233" t="s">
        <v>951</v>
      </c>
      <c r="K968" s="233" t="s">
        <v>179</v>
      </c>
      <c r="L968" s="233" t="s">
        <v>178</v>
      </c>
      <c r="M968" s="233" t="s">
        <v>748</v>
      </c>
    </row>
    <row r="969" spans="1:13">
      <c r="A969" s="224">
        <v>968</v>
      </c>
      <c r="B969" s="233" t="s">
        <v>5355</v>
      </c>
      <c r="C969" s="233" t="s">
        <v>3176</v>
      </c>
      <c r="D969" s="234">
        <v>102.52</v>
      </c>
      <c r="E969" s="223" t="s">
        <v>195</v>
      </c>
      <c r="F969" s="233" t="s">
        <v>221</v>
      </c>
      <c r="G969" s="233" t="s">
        <v>3069</v>
      </c>
      <c r="H969" s="233" t="s">
        <v>5353</v>
      </c>
      <c r="I969" s="233" t="s">
        <v>6135</v>
      </c>
      <c r="J969" s="233" t="s">
        <v>180</v>
      </c>
      <c r="K969" s="233" t="s">
        <v>179</v>
      </c>
      <c r="L969" s="233" t="s">
        <v>178</v>
      </c>
      <c r="M969" s="233" t="s">
        <v>377</v>
      </c>
    </row>
    <row r="970" spans="1:13">
      <c r="A970" s="224">
        <v>969</v>
      </c>
      <c r="B970" s="233" t="s">
        <v>2162</v>
      </c>
      <c r="C970" s="233" t="s">
        <v>1780</v>
      </c>
      <c r="D970" s="234">
        <v>102.5</v>
      </c>
      <c r="E970" s="223" t="s">
        <v>195</v>
      </c>
      <c r="F970" s="233" t="s">
        <v>221</v>
      </c>
      <c r="G970" s="233" t="s">
        <v>2160</v>
      </c>
      <c r="H970" s="233" t="s">
        <v>2159</v>
      </c>
      <c r="I970" s="233" t="s">
        <v>6134</v>
      </c>
      <c r="J970" s="233" t="s">
        <v>180</v>
      </c>
      <c r="K970" s="233" t="s">
        <v>179</v>
      </c>
      <c r="L970" s="233" t="s">
        <v>178</v>
      </c>
      <c r="M970" s="233" t="s">
        <v>377</v>
      </c>
    </row>
    <row r="971" spans="1:13">
      <c r="A971" s="224">
        <v>969</v>
      </c>
      <c r="B971" s="233" t="s">
        <v>4625</v>
      </c>
      <c r="C971" s="233" t="s">
        <v>6133</v>
      </c>
      <c r="D971" s="234">
        <v>102.5</v>
      </c>
      <c r="E971" s="223" t="s">
        <v>195</v>
      </c>
      <c r="F971" s="233" t="s">
        <v>221</v>
      </c>
      <c r="G971" s="233" t="s">
        <v>1692</v>
      </c>
      <c r="H971" s="233" t="s">
        <v>4623</v>
      </c>
      <c r="I971" s="233" t="s">
        <v>6132</v>
      </c>
      <c r="J971" s="233" t="s">
        <v>180</v>
      </c>
      <c r="K971" s="233" t="s">
        <v>202</v>
      </c>
      <c r="L971" s="233" t="s">
        <v>178</v>
      </c>
      <c r="M971" s="233" t="s">
        <v>201</v>
      </c>
    </row>
    <row r="972" spans="1:13">
      <c r="A972" s="224">
        <v>971</v>
      </c>
      <c r="B972" s="233" t="s">
        <v>2559</v>
      </c>
      <c r="C972" s="233" t="s">
        <v>6131</v>
      </c>
      <c r="D972" s="234">
        <v>102.49710982659001</v>
      </c>
      <c r="E972" s="223" t="s">
        <v>195</v>
      </c>
      <c r="F972" s="233" t="s">
        <v>221</v>
      </c>
      <c r="G972" s="233" t="s">
        <v>1170</v>
      </c>
      <c r="H972" s="233" t="s">
        <v>2557</v>
      </c>
      <c r="I972" s="233" t="s">
        <v>6130</v>
      </c>
      <c r="J972" s="233" t="s">
        <v>180</v>
      </c>
      <c r="K972" s="233" t="s">
        <v>202</v>
      </c>
      <c r="L972" s="233" t="s">
        <v>178</v>
      </c>
      <c r="M972" s="233" t="s">
        <v>201</v>
      </c>
    </row>
    <row r="973" spans="1:13">
      <c r="A973" s="224">
        <v>972</v>
      </c>
      <c r="B973" s="233" t="s">
        <v>5476</v>
      </c>
      <c r="C973" s="233" t="s">
        <v>6129</v>
      </c>
      <c r="D973" s="234">
        <v>102.486486486486</v>
      </c>
      <c r="E973" s="223" t="s">
        <v>195</v>
      </c>
      <c r="F973" s="233" t="s">
        <v>221</v>
      </c>
      <c r="G973" s="233" t="s">
        <v>1875</v>
      </c>
      <c r="H973" s="233" t="s">
        <v>5474</v>
      </c>
      <c r="I973" s="233" t="s">
        <v>6128</v>
      </c>
      <c r="J973" s="233" t="s">
        <v>180</v>
      </c>
      <c r="K973" s="233" t="s">
        <v>202</v>
      </c>
      <c r="L973" s="233" t="s">
        <v>178</v>
      </c>
      <c r="M973" s="233" t="s">
        <v>201</v>
      </c>
    </row>
    <row r="974" spans="1:13">
      <c r="A974" s="224">
        <v>973</v>
      </c>
      <c r="B974" s="233" t="s">
        <v>3306</v>
      </c>
      <c r="C974" s="233" t="s">
        <v>6127</v>
      </c>
      <c r="D974" s="234">
        <v>102.484076433121</v>
      </c>
      <c r="E974" s="223" t="s">
        <v>195</v>
      </c>
      <c r="F974" s="233" t="s">
        <v>221</v>
      </c>
      <c r="G974" s="233" t="s">
        <v>1145</v>
      </c>
      <c r="H974" s="233" t="s">
        <v>4449</v>
      </c>
      <c r="I974" s="233" t="s">
        <v>6126</v>
      </c>
      <c r="J974" s="233" t="s">
        <v>180</v>
      </c>
      <c r="K974" s="233" t="s">
        <v>179</v>
      </c>
      <c r="L974" s="233" t="s">
        <v>178</v>
      </c>
      <c r="M974" s="233" t="s">
        <v>377</v>
      </c>
    </row>
    <row r="975" spans="1:13">
      <c r="A975" s="224">
        <v>974</v>
      </c>
      <c r="B975" s="233" t="s">
        <v>4435</v>
      </c>
      <c r="C975" s="233" t="s">
        <v>6125</v>
      </c>
      <c r="D975" s="234">
        <v>102.48402555910501</v>
      </c>
      <c r="E975" s="223" t="s">
        <v>195</v>
      </c>
      <c r="F975" s="233" t="s">
        <v>221</v>
      </c>
      <c r="G975" s="233" t="s">
        <v>1229</v>
      </c>
      <c r="H975" s="233" t="s">
        <v>4433</v>
      </c>
      <c r="I975" s="233" t="s">
        <v>6124</v>
      </c>
      <c r="J975" s="233" t="s">
        <v>180</v>
      </c>
      <c r="K975" s="233" t="s">
        <v>202</v>
      </c>
      <c r="L975" s="233" t="s">
        <v>178</v>
      </c>
      <c r="M975" s="233" t="s">
        <v>201</v>
      </c>
    </row>
    <row r="976" spans="1:13">
      <c r="A976" s="224">
        <v>975</v>
      </c>
      <c r="B976" s="233" t="s">
        <v>4631</v>
      </c>
      <c r="C976" s="233" t="s">
        <v>6123</v>
      </c>
      <c r="D976" s="234">
        <v>102.482993197279</v>
      </c>
      <c r="E976" s="223" t="s">
        <v>195</v>
      </c>
      <c r="F976" s="233" t="s">
        <v>221</v>
      </c>
      <c r="G976" s="233" t="s">
        <v>2700</v>
      </c>
      <c r="H976" s="233" t="s">
        <v>4629</v>
      </c>
      <c r="I976" s="233" t="s">
        <v>6122</v>
      </c>
      <c r="J976" s="233" t="s">
        <v>180</v>
      </c>
      <c r="K976" s="233" t="s">
        <v>179</v>
      </c>
      <c r="L976" s="233" t="s">
        <v>178</v>
      </c>
      <c r="M976" s="233" t="s">
        <v>748</v>
      </c>
    </row>
    <row r="977" spans="1:13">
      <c r="A977" s="224">
        <v>976</v>
      </c>
      <c r="B977" s="233" t="s">
        <v>5434</v>
      </c>
      <c r="C977" s="233" t="s">
        <v>6121</v>
      </c>
      <c r="D977" s="234">
        <v>102.47996228194199</v>
      </c>
      <c r="E977" s="223" t="s">
        <v>195</v>
      </c>
      <c r="F977" s="233" t="s">
        <v>221</v>
      </c>
      <c r="G977" s="233" t="s">
        <v>3342</v>
      </c>
      <c r="H977" s="233" t="s">
        <v>5432</v>
      </c>
      <c r="I977" s="233" t="s">
        <v>6120</v>
      </c>
      <c r="J977" s="233" t="s">
        <v>180</v>
      </c>
      <c r="K977" s="233" t="s">
        <v>1029</v>
      </c>
      <c r="L977" s="233" t="s">
        <v>178</v>
      </c>
      <c r="M977" s="233" t="s">
        <v>191</v>
      </c>
    </row>
    <row r="978" spans="1:13">
      <c r="A978" s="224">
        <v>977</v>
      </c>
      <c r="B978" s="233" t="s">
        <v>4516</v>
      </c>
      <c r="C978" s="233" t="s">
        <v>6119</v>
      </c>
      <c r="D978" s="234">
        <v>102.47731397459199</v>
      </c>
      <c r="E978" s="223" t="s">
        <v>195</v>
      </c>
      <c r="F978" s="233" t="s">
        <v>221</v>
      </c>
      <c r="G978" s="233" t="s">
        <v>3272</v>
      </c>
      <c r="H978" s="233" t="s">
        <v>4514</v>
      </c>
      <c r="I978" s="233" t="s">
        <v>6118</v>
      </c>
      <c r="J978" s="233" t="s">
        <v>180</v>
      </c>
      <c r="K978" s="233" t="s">
        <v>192</v>
      </c>
      <c r="L978" s="233" t="s">
        <v>178</v>
      </c>
      <c r="M978" s="233" t="s">
        <v>333</v>
      </c>
    </row>
    <row r="979" spans="1:13">
      <c r="A979" s="224">
        <v>978</v>
      </c>
      <c r="B979" s="233" t="s">
        <v>5355</v>
      </c>
      <c r="C979" s="233" t="s">
        <v>6117</v>
      </c>
      <c r="D979" s="234">
        <v>102.47504990020001</v>
      </c>
      <c r="E979" s="223" t="s">
        <v>195</v>
      </c>
      <c r="F979" s="233" t="s">
        <v>221</v>
      </c>
      <c r="G979" s="233" t="s">
        <v>3069</v>
      </c>
      <c r="H979" s="233" t="s">
        <v>5353</v>
      </c>
      <c r="I979" s="233" t="s">
        <v>6116</v>
      </c>
      <c r="J979" s="233" t="s">
        <v>180</v>
      </c>
      <c r="K979" s="233" t="s">
        <v>179</v>
      </c>
      <c r="L979" s="233" t="s">
        <v>178</v>
      </c>
      <c r="M979" s="233" t="s">
        <v>377</v>
      </c>
    </row>
    <row r="980" spans="1:13">
      <c r="A980" s="224">
        <v>979</v>
      </c>
      <c r="B980" s="233" t="s">
        <v>4112</v>
      </c>
      <c r="C980" s="233" t="s">
        <v>6115</v>
      </c>
      <c r="D980" s="234">
        <v>102.473684210526</v>
      </c>
      <c r="E980" s="223" t="s">
        <v>195</v>
      </c>
      <c r="F980" s="233" t="s">
        <v>221</v>
      </c>
      <c r="G980" s="233" t="s">
        <v>2759</v>
      </c>
      <c r="H980" s="233" t="s">
        <v>4110</v>
      </c>
      <c r="I980" s="233" t="s">
        <v>6114</v>
      </c>
      <c r="J980" s="233" t="s">
        <v>180</v>
      </c>
      <c r="K980" s="233" t="s">
        <v>202</v>
      </c>
      <c r="L980" s="233" t="s">
        <v>178</v>
      </c>
      <c r="M980" s="233" t="s">
        <v>201</v>
      </c>
    </row>
    <row r="981" spans="1:13">
      <c r="A981" s="224">
        <v>980</v>
      </c>
      <c r="B981" s="233" t="s">
        <v>3846</v>
      </c>
      <c r="C981" s="233" t="s">
        <v>6113</v>
      </c>
      <c r="D981" s="234">
        <v>102.46835443038</v>
      </c>
      <c r="E981" s="223" t="s">
        <v>195</v>
      </c>
      <c r="F981" s="233" t="s">
        <v>221</v>
      </c>
      <c r="G981" s="233" t="s">
        <v>2759</v>
      </c>
      <c r="H981" s="233" t="s">
        <v>3844</v>
      </c>
      <c r="I981" s="233" t="s">
        <v>6112</v>
      </c>
      <c r="J981" s="233" t="s">
        <v>180</v>
      </c>
      <c r="K981" s="233" t="s">
        <v>179</v>
      </c>
      <c r="L981" s="233" t="s">
        <v>178</v>
      </c>
      <c r="M981" s="233" t="s">
        <v>748</v>
      </c>
    </row>
    <row r="982" spans="1:13">
      <c r="A982" s="224">
        <v>981</v>
      </c>
      <c r="B982" s="233" t="s">
        <v>6111</v>
      </c>
      <c r="C982" s="233" t="s">
        <v>6110</v>
      </c>
      <c r="D982" s="234">
        <v>102.466517857143</v>
      </c>
      <c r="E982" s="223" t="s">
        <v>195</v>
      </c>
      <c r="F982" s="233" t="s">
        <v>221</v>
      </c>
      <c r="G982" s="233" t="s">
        <v>976</v>
      </c>
      <c r="H982" s="233" t="s">
        <v>6109</v>
      </c>
      <c r="I982" s="233" t="s">
        <v>6108</v>
      </c>
      <c r="J982" s="233" t="s">
        <v>180</v>
      </c>
      <c r="K982" s="233" t="s">
        <v>202</v>
      </c>
      <c r="L982" s="233" t="s">
        <v>178</v>
      </c>
      <c r="M982" s="233" t="s">
        <v>201</v>
      </c>
    </row>
    <row r="983" spans="1:13">
      <c r="A983" s="224">
        <v>982</v>
      </c>
      <c r="B983" s="233" t="s">
        <v>4406</v>
      </c>
      <c r="C983" s="233" t="s">
        <v>6107</v>
      </c>
      <c r="D983" s="234">
        <v>102.46451612903201</v>
      </c>
      <c r="E983" s="223" t="s">
        <v>195</v>
      </c>
      <c r="F983" s="233" t="s">
        <v>221</v>
      </c>
      <c r="G983" s="233" t="s">
        <v>976</v>
      </c>
      <c r="H983" s="233" t="s">
        <v>4404</v>
      </c>
      <c r="I983" s="233" t="s">
        <v>6106</v>
      </c>
      <c r="J983" s="233" t="s">
        <v>180</v>
      </c>
      <c r="K983" s="233" t="s">
        <v>202</v>
      </c>
      <c r="L983" s="233" t="s">
        <v>178</v>
      </c>
      <c r="M983" s="233" t="s">
        <v>201</v>
      </c>
    </row>
    <row r="984" spans="1:13">
      <c r="A984" s="224">
        <v>983</v>
      </c>
      <c r="B984" s="233" t="s">
        <v>3487</v>
      </c>
      <c r="C984" s="233" t="s">
        <v>6105</v>
      </c>
      <c r="D984" s="234">
        <v>102.461538461538</v>
      </c>
      <c r="E984" s="223" t="s">
        <v>195</v>
      </c>
      <c r="F984" s="233" t="s">
        <v>221</v>
      </c>
      <c r="G984" s="233" t="s">
        <v>2458</v>
      </c>
      <c r="H984" s="233" t="s">
        <v>3485</v>
      </c>
      <c r="I984" s="233" t="s">
        <v>6104</v>
      </c>
      <c r="J984" s="233" t="s">
        <v>180</v>
      </c>
      <c r="K984" s="233" t="s">
        <v>202</v>
      </c>
      <c r="L984" s="233" t="s">
        <v>178</v>
      </c>
      <c r="M984" s="233" t="s">
        <v>324</v>
      </c>
    </row>
    <row r="985" spans="1:13">
      <c r="A985" s="224">
        <v>984</v>
      </c>
      <c r="B985" s="233" t="s">
        <v>4967</v>
      </c>
      <c r="C985" s="233" t="s">
        <v>6103</v>
      </c>
      <c r="D985" s="234">
        <v>102.457142857143</v>
      </c>
      <c r="E985" s="223" t="s">
        <v>195</v>
      </c>
      <c r="F985" s="233" t="s">
        <v>221</v>
      </c>
      <c r="G985" s="233" t="s">
        <v>964</v>
      </c>
      <c r="H985" s="233" t="s">
        <v>4965</v>
      </c>
      <c r="I985" s="233" t="s">
        <v>6102</v>
      </c>
      <c r="J985" s="233" t="s">
        <v>180</v>
      </c>
      <c r="K985" s="233" t="s">
        <v>202</v>
      </c>
      <c r="L985" s="233" t="s">
        <v>178</v>
      </c>
      <c r="M985" s="233" t="s">
        <v>201</v>
      </c>
    </row>
    <row r="986" spans="1:13">
      <c r="A986" s="224">
        <v>985</v>
      </c>
      <c r="B986" s="233" t="s">
        <v>2905</v>
      </c>
      <c r="C986" s="233" t="s">
        <v>6101</v>
      </c>
      <c r="D986" s="234">
        <v>102.45333333333301</v>
      </c>
      <c r="E986" s="223" t="s">
        <v>195</v>
      </c>
      <c r="F986" s="233" t="s">
        <v>221</v>
      </c>
      <c r="G986" s="233" t="s">
        <v>938</v>
      </c>
      <c r="H986" s="233" t="s">
        <v>2903</v>
      </c>
      <c r="I986" s="233" t="s">
        <v>6100</v>
      </c>
      <c r="J986" s="233" t="s">
        <v>180</v>
      </c>
      <c r="K986" s="233" t="s">
        <v>202</v>
      </c>
      <c r="L986" s="233" t="s">
        <v>178</v>
      </c>
      <c r="M986" s="233" t="s">
        <v>201</v>
      </c>
    </row>
    <row r="987" spans="1:13">
      <c r="A987" s="224">
        <v>986</v>
      </c>
      <c r="B987" s="233" t="s">
        <v>6099</v>
      </c>
      <c r="C987" s="233" t="s">
        <v>6098</v>
      </c>
      <c r="D987" s="234">
        <v>102.449058054594</v>
      </c>
      <c r="E987" s="223" t="s">
        <v>195</v>
      </c>
      <c r="F987" s="233" t="s">
        <v>221</v>
      </c>
      <c r="G987" s="233" t="s">
        <v>1017</v>
      </c>
      <c r="H987" s="233" t="s">
        <v>6097</v>
      </c>
      <c r="I987" s="233" t="s">
        <v>6096</v>
      </c>
      <c r="J987" s="233" t="s">
        <v>180</v>
      </c>
      <c r="K987" s="233" t="s">
        <v>192</v>
      </c>
      <c r="L987" s="233" t="s">
        <v>178</v>
      </c>
      <c r="M987" s="233" t="s">
        <v>1022</v>
      </c>
    </row>
    <row r="988" spans="1:13">
      <c r="A988" s="224">
        <v>987</v>
      </c>
      <c r="B988" s="233" t="s">
        <v>3783</v>
      </c>
      <c r="C988" s="233" t="s">
        <v>6095</v>
      </c>
      <c r="D988" s="234">
        <v>102.448351648352</v>
      </c>
      <c r="E988" s="223" t="s">
        <v>195</v>
      </c>
      <c r="F988" s="233" t="s">
        <v>221</v>
      </c>
      <c r="G988" s="233" t="s">
        <v>888</v>
      </c>
      <c r="H988" s="233" t="s">
        <v>3781</v>
      </c>
      <c r="I988" s="233" t="s">
        <v>6094</v>
      </c>
      <c r="J988" s="233" t="s">
        <v>180</v>
      </c>
      <c r="K988" s="233" t="s">
        <v>1029</v>
      </c>
      <c r="L988" s="233" t="s">
        <v>178</v>
      </c>
      <c r="M988" s="233" t="s">
        <v>191</v>
      </c>
    </row>
    <row r="989" spans="1:13">
      <c r="A989" s="224">
        <v>988</v>
      </c>
      <c r="B989" s="233" t="s">
        <v>5365</v>
      </c>
      <c r="C989" s="233" t="s">
        <v>6093</v>
      </c>
      <c r="D989" s="234">
        <v>102.446877012234</v>
      </c>
      <c r="E989" s="223" t="s">
        <v>195</v>
      </c>
      <c r="F989" s="233" t="s">
        <v>221</v>
      </c>
      <c r="G989" s="233" t="s">
        <v>938</v>
      </c>
      <c r="H989" s="233" t="s">
        <v>5363</v>
      </c>
      <c r="I989" s="233" t="s">
        <v>6092</v>
      </c>
      <c r="J989" s="233" t="s">
        <v>180</v>
      </c>
      <c r="K989" s="233" t="s">
        <v>192</v>
      </c>
      <c r="L989" s="233" t="s">
        <v>178</v>
      </c>
      <c r="M989" s="233" t="s">
        <v>1022</v>
      </c>
    </row>
    <row r="990" spans="1:13">
      <c r="A990" s="224">
        <v>989</v>
      </c>
      <c r="B990" s="233" t="s">
        <v>4094</v>
      </c>
      <c r="C990" s="233" t="s">
        <v>6091</v>
      </c>
      <c r="D990" s="234">
        <v>102.43975903614501</v>
      </c>
      <c r="E990" s="223" t="s">
        <v>195</v>
      </c>
      <c r="F990" s="233" t="s">
        <v>221</v>
      </c>
      <c r="G990" s="233" t="s">
        <v>336</v>
      </c>
      <c r="H990" s="233" t="s">
        <v>4092</v>
      </c>
      <c r="I990" s="233" t="s">
        <v>6090</v>
      </c>
      <c r="J990" s="233" t="s">
        <v>180</v>
      </c>
      <c r="K990" s="233" t="s">
        <v>179</v>
      </c>
      <c r="L990" s="233" t="s">
        <v>178</v>
      </c>
      <c r="M990" s="233" t="s">
        <v>529</v>
      </c>
    </row>
    <row r="991" spans="1:13">
      <c r="A991" s="224">
        <v>990</v>
      </c>
      <c r="B991" s="233" t="s">
        <v>2367</v>
      </c>
      <c r="C991" s="233" t="s">
        <v>6089</v>
      </c>
      <c r="D991" s="234">
        <v>102.43243243243199</v>
      </c>
      <c r="E991" s="223" t="s">
        <v>195</v>
      </c>
      <c r="F991" s="233" t="s">
        <v>221</v>
      </c>
      <c r="G991" s="233" t="s">
        <v>2100</v>
      </c>
      <c r="H991" s="233" t="s">
        <v>2365</v>
      </c>
      <c r="I991" s="233" t="s">
        <v>6088</v>
      </c>
      <c r="J991" s="233" t="s">
        <v>180</v>
      </c>
      <c r="K991" s="233" t="s">
        <v>202</v>
      </c>
      <c r="L991" s="233" t="s">
        <v>178</v>
      </c>
      <c r="M991" s="233" t="s">
        <v>201</v>
      </c>
    </row>
    <row r="992" spans="1:13">
      <c r="A992" s="224">
        <v>991</v>
      </c>
      <c r="B992" s="233" t="s">
        <v>6087</v>
      </c>
      <c r="C992" s="233" t="s">
        <v>6086</v>
      </c>
      <c r="D992" s="234">
        <v>102.428571428571</v>
      </c>
      <c r="E992" s="223" t="s">
        <v>195</v>
      </c>
      <c r="F992" s="233" t="s">
        <v>221</v>
      </c>
      <c r="G992" s="233" t="s">
        <v>2874</v>
      </c>
      <c r="H992" s="233" t="s">
        <v>6085</v>
      </c>
      <c r="I992" s="233" t="s">
        <v>6084</v>
      </c>
      <c r="J992" s="233" t="s">
        <v>180</v>
      </c>
      <c r="K992" s="233" t="s">
        <v>179</v>
      </c>
      <c r="L992" s="233" t="s">
        <v>178</v>
      </c>
      <c r="M992" s="233" t="s">
        <v>529</v>
      </c>
    </row>
    <row r="993" spans="1:13">
      <c r="A993" s="224">
        <v>992</v>
      </c>
      <c r="B993" s="233" t="s">
        <v>6083</v>
      </c>
      <c r="C993" s="233" t="s">
        <v>6082</v>
      </c>
      <c r="D993" s="234">
        <v>102.42774566474</v>
      </c>
      <c r="E993" s="223" t="s">
        <v>195</v>
      </c>
      <c r="F993" s="233" t="s">
        <v>221</v>
      </c>
      <c r="G993" s="233" t="s">
        <v>183</v>
      </c>
      <c r="H993" s="233" t="s">
        <v>6081</v>
      </c>
      <c r="I993" s="233" t="s">
        <v>6080</v>
      </c>
      <c r="J993" s="233" t="s">
        <v>180</v>
      </c>
      <c r="K993" s="233" t="s">
        <v>179</v>
      </c>
      <c r="L993" s="233" t="s">
        <v>178</v>
      </c>
      <c r="M993" s="233" t="s">
        <v>197</v>
      </c>
    </row>
    <row r="994" spans="1:13">
      <c r="A994" s="224">
        <v>993</v>
      </c>
      <c r="B994" s="233" t="s">
        <v>2897</v>
      </c>
      <c r="C994" s="233" t="s">
        <v>6079</v>
      </c>
      <c r="D994" s="234">
        <v>102.42334322453</v>
      </c>
      <c r="E994" s="223" t="s">
        <v>195</v>
      </c>
      <c r="F994" s="233" t="s">
        <v>221</v>
      </c>
      <c r="G994" s="233" t="s">
        <v>1193</v>
      </c>
      <c r="H994" s="233" t="s">
        <v>2895</v>
      </c>
      <c r="I994" s="233" t="s">
        <v>6078</v>
      </c>
      <c r="J994" s="233" t="s">
        <v>180</v>
      </c>
      <c r="K994" s="233" t="s">
        <v>192</v>
      </c>
      <c r="L994" s="233" t="s">
        <v>178</v>
      </c>
      <c r="M994" s="233" t="s">
        <v>333</v>
      </c>
    </row>
    <row r="995" spans="1:13">
      <c r="A995" s="224">
        <v>994</v>
      </c>
      <c r="B995" s="233" t="s">
        <v>5402</v>
      </c>
      <c r="C995" s="233" t="s">
        <v>6077</v>
      </c>
      <c r="D995" s="234">
        <v>102.416666666667</v>
      </c>
      <c r="E995" s="223" t="s">
        <v>195</v>
      </c>
      <c r="F995" s="233" t="s">
        <v>221</v>
      </c>
      <c r="G995" s="233" t="s">
        <v>1480</v>
      </c>
      <c r="H995" s="233" t="s">
        <v>5401</v>
      </c>
      <c r="I995" s="233" t="s">
        <v>6076</v>
      </c>
      <c r="J995" s="233" t="s">
        <v>180</v>
      </c>
      <c r="K995" s="233" t="s">
        <v>202</v>
      </c>
      <c r="L995" s="233" t="s">
        <v>178</v>
      </c>
      <c r="M995" s="233" t="s">
        <v>201</v>
      </c>
    </row>
    <row r="996" spans="1:13">
      <c r="A996" s="224">
        <v>995</v>
      </c>
      <c r="B996" s="233" t="s">
        <v>3152</v>
      </c>
      <c r="C996" s="233" t="s">
        <v>6075</v>
      </c>
      <c r="D996" s="234">
        <v>102.416034669556</v>
      </c>
      <c r="E996" s="223" t="s">
        <v>195</v>
      </c>
      <c r="F996" s="233" t="s">
        <v>221</v>
      </c>
      <c r="G996" s="233" t="s">
        <v>2219</v>
      </c>
      <c r="H996" s="233" t="s">
        <v>3150</v>
      </c>
      <c r="I996" s="233" t="s">
        <v>6074</v>
      </c>
      <c r="J996" s="233" t="s">
        <v>180</v>
      </c>
      <c r="K996" s="233" t="s">
        <v>202</v>
      </c>
      <c r="L996" s="233" t="s">
        <v>178</v>
      </c>
      <c r="M996" s="233" t="s">
        <v>201</v>
      </c>
    </row>
    <row r="997" spans="1:13">
      <c r="A997" s="224">
        <v>996</v>
      </c>
      <c r="B997" s="233" t="s">
        <v>2411</v>
      </c>
      <c r="C997" s="233" t="s">
        <v>6073</v>
      </c>
      <c r="D997" s="234">
        <v>102.415254237288</v>
      </c>
      <c r="E997" s="223" t="s">
        <v>195</v>
      </c>
      <c r="F997" s="233" t="s">
        <v>221</v>
      </c>
      <c r="G997" s="233" t="s">
        <v>2409</v>
      </c>
      <c r="H997" s="233" t="s">
        <v>2408</v>
      </c>
      <c r="I997" s="233" t="s">
        <v>6072</v>
      </c>
      <c r="J997" s="233" t="s">
        <v>180</v>
      </c>
      <c r="K997" s="233" t="s">
        <v>179</v>
      </c>
      <c r="L997" s="233" t="s">
        <v>178</v>
      </c>
      <c r="M997" s="233" t="s">
        <v>6071</v>
      </c>
    </row>
    <row r="998" spans="1:13">
      <c r="A998" s="224">
        <v>997</v>
      </c>
      <c r="B998" s="233" t="s">
        <v>3756</v>
      </c>
      <c r="C998" s="233" t="s">
        <v>6070</v>
      </c>
      <c r="D998" s="234">
        <v>102.40942028985501</v>
      </c>
      <c r="E998" s="223" t="s">
        <v>195</v>
      </c>
      <c r="F998" s="233" t="s">
        <v>221</v>
      </c>
      <c r="G998" s="233" t="s">
        <v>336</v>
      </c>
      <c r="H998" s="233" t="s">
        <v>3754</v>
      </c>
      <c r="I998" s="233" t="s">
        <v>6069</v>
      </c>
      <c r="J998" s="233" t="s">
        <v>180</v>
      </c>
      <c r="K998" s="233" t="s">
        <v>179</v>
      </c>
      <c r="L998" s="233" t="s">
        <v>178</v>
      </c>
      <c r="M998" s="233" t="s">
        <v>377</v>
      </c>
    </row>
    <row r="999" spans="1:13">
      <c r="A999" s="224">
        <v>998</v>
      </c>
      <c r="B999" s="233" t="s">
        <v>6068</v>
      </c>
      <c r="C999" s="233" t="s">
        <v>6067</v>
      </c>
      <c r="D999" s="234">
        <v>102.40807498197501</v>
      </c>
      <c r="E999" s="223" t="s">
        <v>195</v>
      </c>
      <c r="F999" s="233" t="s">
        <v>221</v>
      </c>
      <c r="G999" s="233" t="s">
        <v>321</v>
      </c>
      <c r="H999" s="233" t="s">
        <v>6066</v>
      </c>
      <c r="I999" s="233" t="s">
        <v>6065</v>
      </c>
      <c r="J999" s="233" t="s">
        <v>180</v>
      </c>
      <c r="K999" s="233" t="s">
        <v>192</v>
      </c>
      <c r="L999" s="233" t="s">
        <v>178</v>
      </c>
      <c r="M999" s="233" t="s">
        <v>992</v>
      </c>
    </row>
    <row r="1000" spans="1:13">
      <c r="A1000" s="224">
        <v>999</v>
      </c>
      <c r="B1000" s="233" t="s">
        <v>2106</v>
      </c>
      <c r="C1000" s="233" t="s">
        <v>6064</v>
      </c>
      <c r="D1000" s="234">
        <v>102.39415322580599</v>
      </c>
      <c r="E1000" s="223" t="s">
        <v>195</v>
      </c>
      <c r="F1000" s="233" t="s">
        <v>221</v>
      </c>
      <c r="G1000" s="233" t="s">
        <v>572</v>
      </c>
      <c r="H1000" s="233" t="s">
        <v>2104</v>
      </c>
      <c r="I1000" s="233" t="s">
        <v>6063</v>
      </c>
      <c r="J1000" s="233" t="s">
        <v>180</v>
      </c>
      <c r="K1000" s="233" t="s">
        <v>202</v>
      </c>
      <c r="L1000" s="233" t="s">
        <v>178</v>
      </c>
      <c r="M1000" s="233" t="s">
        <v>935</v>
      </c>
    </row>
    <row r="1001" spans="1:13">
      <c r="A1001" s="224">
        <v>1000</v>
      </c>
      <c r="B1001" s="233" t="s">
        <v>2869</v>
      </c>
      <c r="C1001" s="233" t="s">
        <v>6062</v>
      </c>
      <c r="D1001" s="234">
        <v>102.37288135593199</v>
      </c>
      <c r="E1001" s="223" t="s">
        <v>195</v>
      </c>
      <c r="F1001" s="233" t="s">
        <v>221</v>
      </c>
      <c r="G1001" s="233" t="s">
        <v>2290</v>
      </c>
      <c r="H1001" s="233" t="s">
        <v>2867</v>
      </c>
      <c r="I1001" s="233" t="s">
        <v>6061</v>
      </c>
      <c r="J1001" s="233" t="s">
        <v>180</v>
      </c>
      <c r="K1001" s="233" t="s">
        <v>202</v>
      </c>
      <c r="L1001" s="233" t="s">
        <v>178</v>
      </c>
      <c r="M1001" s="233" t="s">
        <v>201</v>
      </c>
    </row>
    <row r="1002" spans="1:13">
      <c r="A1002" s="224">
        <v>1001</v>
      </c>
      <c r="B1002" s="233" t="s">
        <v>6060</v>
      </c>
      <c r="C1002" s="233" t="s">
        <v>6059</v>
      </c>
      <c r="D1002" s="234">
        <v>102.370203160271</v>
      </c>
      <c r="E1002" s="223" t="s">
        <v>195</v>
      </c>
      <c r="F1002" s="233" t="s">
        <v>221</v>
      </c>
      <c r="G1002" s="233" t="s">
        <v>964</v>
      </c>
      <c r="H1002" s="233" t="s">
        <v>6058</v>
      </c>
      <c r="I1002" s="233" t="s">
        <v>6057</v>
      </c>
      <c r="J1002" s="233" t="s">
        <v>180</v>
      </c>
      <c r="K1002" s="233" t="s">
        <v>179</v>
      </c>
      <c r="L1002" s="233" t="s">
        <v>178</v>
      </c>
      <c r="M1002" s="233" t="s">
        <v>748</v>
      </c>
    </row>
    <row r="1003" spans="1:13">
      <c r="A1003" s="224">
        <v>1002</v>
      </c>
      <c r="B1003" s="233" t="s">
        <v>4250</v>
      </c>
      <c r="C1003" s="233" t="s">
        <v>6056</v>
      </c>
      <c r="D1003" s="234">
        <v>102.361963190184</v>
      </c>
      <c r="E1003" s="223" t="s">
        <v>195</v>
      </c>
      <c r="F1003" s="233" t="s">
        <v>221</v>
      </c>
      <c r="G1003" s="233" t="s">
        <v>4249</v>
      </c>
      <c r="H1003" s="233" t="s">
        <v>4248</v>
      </c>
      <c r="I1003" s="233" t="s">
        <v>6055</v>
      </c>
      <c r="J1003" s="233" t="s">
        <v>180</v>
      </c>
      <c r="K1003" s="233" t="s">
        <v>179</v>
      </c>
      <c r="L1003" s="233" t="s">
        <v>178</v>
      </c>
      <c r="M1003" s="233" t="s">
        <v>748</v>
      </c>
    </row>
    <row r="1004" spans="1:13">
      <c r="A1004" s="224">
        <v>1003</v>
      </c>
      <c r="B1004" s="233" t="s">
        <v>6054</v>
      </c>
      <c r="C1004" s="233" t="s">
        <v>6054</v>
      </c>
      <c r="D1004" s="234">
        <v>102.345679012346</v>
      </c>
      <c r="E1004" s="223" t="s">
        <v>195</v>
      </c>
      <c r="F1004" s="233" t="s">
        <v>221</v>
      </c>
      <c r="G1004" s="233" t="s">
        <v>572</v>
      </c>
      <c r="H1004" s="233" t="s">
        <v>6053</v>
      </c>
      <c r="I1004" s="233" t="s">
        <v>6053</v>
      </c>
      <c r="J1004" s="233" t="s">
        <v>951</v>
      </c>
      <c r="K1004" s="233" t="s">
        <v>179</v>
      </c>
      <c r="L1004" s="233" t="s">
        <v>178</v>
      </c>
      <c r="M1004" s="233" t="s">
        <v>377</v>
      </c>
    </row>
    <row r="1005" spans="1:13">
      <c r="A1005" s="224">
        <v>1004</v>
      </c>
      <c r="B1005" s="233" t="s">
        <v>4021</v>
      </c>
      <c r="C1005" s="233" t="s">
        <v>6052</v>
      </c>
      <c r="D1005" s="234">
        <v>102.338709677419</v>
      </c>
      <c r="E1005" s="223" t="s">
        <v>195</v>
      </c>
      <c r="F1005" s="233" t="s">
        <v>221</v>
      </c>
      <c r="G1005" s="233" t="s">
        <v>572</v>
      </c>
      <c r="H1005" s="233" t="s">
        <v>4019</v>
      </c>
      <c r="I1005" s="233" t="s">
        <v>6051</v>
      </c>
      <c r="J1005" s="233" t="s">
        <v>180</v>
      </c>
      <c r="K1005" s="233" t="s">
        <v>179</v>
      </c>
      <c r="L1005" s="233" t="s">
        <v>178</v>
      </c>
      <c r="M1005" s="233" t="s">
        <v>1910</v>
      </c>
    </row>
    <row r="1006" spans="1:13">
      <c r="A1006" s="224">
        <v>1005</v>
      </c>
      <c r="B1006" s="233" t="s">
        <v>5175</v>
      </c>
      <c r="C1006" s="233" t="s">
        <v>6050</v>
      </c>
      <c r="D1006" s="234">
        <v>102.325809617272</v>
      </c>
      <c r="E1006" s="223" t="s">
        <v>195</v>
      </c>
      <c r="F1006" s="233" t="s">
        <v>221</v>
      </c>
      <c r="G1006" s="233" t="s">
        <v>2160</v>
      </c>
      <c r="H1006" s="233" t="s">
        <v>5173</v>
      </c>
      <c r="I1006" s="233" t="s">
        <v>6049</v>
      </c>
      <c r="J1006" s="233" t="s">
        <v>180</v>
      </c>
      <c r="K1006" s="233" t="s">
        <v>202</v>
      </c>
      <c r="L1006" s="233" t="s">
        <v>178</v>
      </c>
      <c r="M1006" s="233" t="s">
        <v>324</v>
      </c>
    </row>
    <row r="1007" spans="1:13">
      <c r="A1007" s="224">
        <v>1006</v>
      </c>
      <c r="B1007" s="233" t="s">
        <v>4661</v>
      </c>
      <c r="C1007" s="233" t="s">
        <v>6048</v>
      </c>
      <c r="D1007" s="234">
        <v>102.324786324786</v>
      </c>
      <c r="E1007" s="223" t="s">
        <v>195</v>
      </c>
      <c r="F1007" s="233" t="s">
        <v>221</v>
      </c>
      <c r="G1007" s="233" t="s">
        <v>3833</v>
      </c>
      <c r="H1007" s="233" t="s">
        <v>4659</v>
      </c>
      <c r="I1007" s="233" t="s">
        <v>6047</v>
      </c>
      <c r="J1007" s="233" t="s">
        <v>180</v>
      </c>
      <c r="K1007" s="233" t="s">
        <v>202</v>
      </c>
      <c r="L1007" s="233" t="s">
        <v>178</v>
      </c>
      <c r="M1007" s="233" t="s">
        <v>201</v>
      </c>
    </row>
    <row r="1008" spans="1:13">
      <c r="A1008" s="224">
        <v>1007</v>
      </c>
      <c r="B1008" s="233" t="s">
        <v>4295</v>
      </c>
      <c r="C1008" s="233" t="s">
        <v>6046</v>
      </c>
      <c r="D1008" s="234">
        <v>102.32067511</v>
      </c>
      <c r="E1008" s="223" t="s">
        <v>292</v>
      </c>
      <c r="F1008" s="233" t="s">
        <v>184</v>
      </c>
      <c r="G1008" s="233" t="s">
        <v>572</v>
      </c>
      <c r="H1008" s="233" t="s">
        <v>4293</v>
      </c>
      <c r="I1008" s="233" t="s">
        <v>6045</v>
      </c>
      <c r="J1008" s="233" t="s">
        <v>180</v>
      </c>
      <c r="K1008" s="233" t="s">
        <v>179</v>
      </c>
      <c r="L1008" s="233" t="s">
        <v>178</v>
      </c>
      <c r="M1008" s="233" t="s">
        <v>2335</v>
      </c>
    </row>
    <row r="1009" spans="1:13">
      <c r="A1009" s="224">
        <v>1008</v>
      </c>
      <c r="B1009" s="233" t="s">
        <v>3545</v>
      </c>
      <c r="C1009" s="233" t="s">
        <v>6044</v>
      </c>
      <c r="D1009" s="234">
        <v>102.32</v>
      </c>
      <c r="E1009" s="223" t="s">
        <v>195</v>
      </c>
      <c r="F1009" s="233" t="s">
        <v>221</v>
      </c>
      <c r="G1009" s="233" t="s">
        <v>964</v>
      </c>
      <c r="H1009" s="233" t="s">
        <v>3543</v>
      </c>
      <c r="I1009" s="233" t="s">
        <v>6043</v>
      </c>
      <c r="J1009" s="233" t="s">
        <v>180</v>
      </c>
      <c r="K1009" s="233" t="s">
        <v>179</v>
      </c>
      <c r="L1009" s="233" t="s">
        <v>178</v>
      </c>
      <c r="M1009" s="233" t="s">
        <v>1401</v>
      </c>
    </row>
    <row r="1010" spans="1:13">
      <c r="A1010" s="224">
        <v>1009</v>
      </c>
      <c r="B1010" s="233" t="s">
        <v>3803</v>
      </c>
      <c r="C1010" s="233" t="s">
        <v>6042</v>
      </c>
      <c r="D1010" s="234">
        <v>102.30952380952399</v>
      </c>
      <c r="E1010" s="223" t="s">
        <v>195</v>
      </c>
      <c r="F1010" s="233" t="s">
        <v>221</v>
      </c>
      <c r="G1010" s="233" t="s">
        <v>2441</v>
      </c>
      <c r="H1010" s="233" t="s">
        <v>3801</v>
      </c>
      <c r="I1010" s="233" t="s">
        <v>6041</v>
      </c>
      <c r="J1010" s="233" t="s">
        <v>180</v>
      </c>
      <c r="K1010" s="233" t="s">
        <v>202</v>
      </c>
      <c r="L1010" s="233" t="s">
        <v>178</v>
      </c>
      <c r="M1010" s="233" t="s">
        <v>324</v>
      </c>
    </row>
    <row r="1011" spans="1:13">
      <c r="A1011" s="224">
        <v>1010</v>
      </c>
      <c r="B1011" s="233" t="s">
        <v>5355</v>
      </c>
      <c r="C1011" s="233" t="s">
        <v>6040</v>
      </c>
      <c r="D1011" s="234">
        <v>102.308970099668</v>
      </c>
      <c r="E1011" s="223" t="s">
        <v>195</v>
      </c>
      <c r="F1011" s="233" t="s">
        <v>221</v>
      </c>
      <c r="G1011" s="233" t="s">
        <v>3069</v>
      </c>
      <c r="H1011" s="233" t="s">
        <v>5353</v>
      </c>
      <c r="I1011" s="233" t="s">
        <v>6039</v>
      </c>
      <c r="J1011" s="233" t="s">
        <v>180</v>
      </c>
      <c r="K1011" s="233" t="s">
        <v>179</v>
      </c>
      <c r="L1011" s="233" t="s">
        <v>178</v>
      </c>
      <c r="M1011" s="233" t="s">
        <v>377</v>
      </c>
    </row>
    <row r="1012" spans="1:13">
      <c r="A1012" s="224">
        <v>1011</v>
      </c>
      <c r="B1012" s="233" t="s">
        <v>1019</v>
      </c>
      <c r="C1012" s="233" t="s">
        <v>6038</v>
      </c>
      <c r="D1012" s="234">
        <v>102.29600000000001</v>
      </c>
      <c r="E1012" s="223" t="s">
        <v>195</v>
      </c>
      <c r="F1012" s="233" t="s">
        <v>221</v>
      </c>
      <c r="G1012" s="233" t="s">
        <v>1017</v>
      </c>
      <c r="H1012" s="233" t="s">
        <v>1016</v>
      </c>
      <c r="I1012" s="233" t="s">
        <v>6037</v>
      </c>
      <c r="J1012" s="233" t="s">
        <v>180</v>
      </c>
      <c r="K1012" s="233" t="s">
        <v>202</v>
      </c>
      <c r="L1012" s="233" t="s">
        <v>178</v>
      </c>
      <c r="M1012" s="233" t="s">
        <v>201</v>
      </c>
    </row>
    <row r="1013" spans="1:13">
      <c r="A1013" s="224">
        <v>1012</v>
      </c>
      <c r="B1013" s="233" t="s">
        <v>4070</v>
      </c>
      <c r="C1013" s="233" t="s">
        <v>6036</v>
      </c>
      <c r="D1013" s="234">
        <v>102.29083665338599</v>
      </c>
      <c r="E1013" s="223" t="s">
        <v>195</v>
      </c>
      <c r="F1013" s="233" t="s">
        <v>221</v>
      </c>
      <c r="G1013" s="233" t="s">
        <v>210</v>
      </c>
      <c r="H1013" s="233" t="s">
        <v>4068</v>
      </c>
      <c r="I1013" s="233" t="s">
        <v>6035</v>
      </c>
      <c r="J1013" s="233" t="s">
        <v>180</v>
      </c>
      <c r="K1013" s="233" t="s">
        <v>179</v>
      </c>
      <c r="L1013" s="233" t="s">
        <v>178</v>
      </c>
      <c r="M1013" s="233" t="s">
        <v>377</v>
      </c>
    </row>
    <row r="1014" spans="1:13">
      <c r="A1014" s="224">
        <v>1013</v>
      </c>
      <c r="B1014" s="233" t="s">
        <v>3188</v>
      </c>
      <c r="C1014" s="233" t="s">
        <v>6034</v>
      </c>
      <c r="D1014" s="236">
        <v>102.2865853658537</v>
      </c>
      <c r="E1014" s="233" t="s">
        <v>185</v>
      </c>
      <c r="F1014" s="233" t="s">
        <v>184</v>
      </c>
      <c r="G1014" s="233" t="s">
        <v>1304</v>
      </c>
      <c r="H1014" s="233" t="s">
        <v>3186</v>
      </c>
      <c r="I1014" s="233" t="s">
        <v>6033</v>
      </c>
      <c r="J1014" s="233" t="s">
        <v>180</v>
      </c>
      <c r="K1014" s="233" t="s">
        <v>179</v>
      </c>
      <c r="L1014" s="233" t="s">
        <v>178</v>
      </c>
      <c r="M1014" s="233" t="s">
        <v>177</v>
      </c>
    </row>
    <row r="1015" spans="1:13">
      <c r="A1015" s="224">
        <v>1014</v>
      </c>
      <c r="B1015" s="233" t="s">
        <v>2327</v>
      </c>
      <c r="C1015" s="233" t="s">
        <v>6032</v>
      </c>
      <c r="D1015" s="234">
        <v>102.283464566929</v>
      </c>
      <c r="E1015" s="223" t="s">
        <v>195</v>
      </c>
      <c r="F1015" s="233" t="s">
        <v>221</v>
      </c>
      <c r="G1015" s="233" t="s">
        <v>1017</v>
      </c>
      <c r="H1015" s="233" t="s">
        <v>6031</v>
      </c>
      <c r="I1015" s="233" t="s">
        <v>6030</v>
      </c>
      <c r="J1015" s="233" t="s">
        <v>180</v>
      </c>
      <c r="K1015" s="233" t="s">
        <v>179</v>
      </c>
      <c r="L1015" s="233" t="s">
        <v>178</v>
      </c>
      <c r="M1015" s="233" t="s">
        <v>330</v>
      </c>
    </row>
    <row r="1016" spans="1:13">
      <c r="A1016" s="224">
        <v>1015</v>
      </c>
      <c r="B1016" s="233" t="s">
        <v>3672</v>
      </c>
      <c r="C1016" s="233" t="s">
        <v>6029</v>
      </c>
      <c r="D1016" s="234">
        <v>102.28125</v>
      </c>
      <c r="E1016" s="223" t="s">
        <v>195</v>
      </c>
      <c r="F1016" s="233" t="s">
        <v>221</v>
      </c>
      <c r="G1016" s="233" t="s">
        <v>3670</v>
      </c>
      <c r="H1016" s="233" t="s">
        <v>3669</v>
      </c>
      <c r="I1016" s="233" t="s">
        <v>6028</v>
      </c>
      <c r="J1016" s="233" t="s">
        <v>180</v>
      </c>
      <c r="K1016" s="233" t="s">
        <v>202</v>
      </c>
      <c r="L1016" s="233" t="s">
        <v>178</v>
      </c>
      <c r="M1016" s="233" t="s">
        <v>201</v>
      </c>
    </row>
    <row r="1017" spans="1:13">
      <c r="A1017" s="224">
        <v>1016</v>
      </c>
      <c r="B1017" s="233" t="s">
        <v>4909</v>
      </c>
      <c r="C1017" s="233" t="s">
        <v>6027</v>
      </c>
      <c r="D1017" s="234">
        <v>102.280991735537</v>
      </c>
      <c r="E1017" s="223" t="s">
        <v>195</v>
      </c>
      <c r="F1017" s="233" t="s">
        <v>221</v>
      </c>
      <c r="G1017" s="233" t="s">
        <v>964</v>
      </c>
      <c r="H1017" s="233" t="s">
        <v>4907</v>
      </c>
      <c r="I1017" s="233" t="s">
        <v>6026</v>
      </c>
      <c r="J1017" s="233" t="s">
        <v>180</v>
      </c>
      <c r="K1017" s="233" t="s">
        <v>202</v>
      </c>
      <c r="L1017" s="233" t="s">
        <v>178</v>
      </c>
      <c r="M1017" s="233" t="s">
        <v>201</v>
      </c>
    </row>
    <row r="1018" spans="1:13">
      <c r="A1018" s="224">
        <v>1017</v>
      </c>
      <c r="B1018" s="233" t="s">
        <v>4991</v>
      </c>
      <c r="C1018" s="233" t="s">
        <v>1531</v>
      </c>
      <c r="D1018" s="234">
        <v>102.268041237113</v>
      </c>
      <c r="E1018" s="223" t="s">
        <v>195</v>
      </c>
      <c r="F1018" s="233" t="s">
        <v>221</v>
      </c>
      <c r="G1018" s="233" t="s">
        <v>1204</v>
      </c>
      <c r="H1018" s="233" t="s">
        <v>4989</v>
      </c>
      <c r="I1018" s="233" t="s">
        <v>6025</v>
      </c>
      <c r="J1018" s="233" t="s">
        <v>180</v>
      </c>
      <c r="K1018" s="233" t="s">
        <v>179</v>
      </c>
      <c r="L1018" s="233" t="s">
        <v>178</v>
      </c>
      <c r="M1018" s="233" t="s">
        <v>377</v>
      </c>
    </row>
    <row r="1019" spans="1:13">
      <c r="A1019" s="224">
        <v>1018</v>
      </c>
      <c r="B1019" s="233" t="s">
        <v>4856</v>
      </c>
      <c r="C1019" s="233" t="s">
        <v>6024</v>
      </c>
      <c r="D1019" s="234">
        <v>102.265795206972</v>
      </c>
      <c r="E1019" s="223" t="s">
        <v>195</v>
      </c>
      <c r="F1019" s="233" t="s">
        <v>221</v>
      </c>
      <c r="G1019" s="233" t="s">
        <v>2266</v>
      </c>
      <c r="H1019" s="233" t="s">
        <v>4855</v>
      </c>
      <c r="I1019" s="233" t="s">
        <v>6023</v>
      </c>
      <c r="J1019" s="233" t="s">
        <v>180</v>
      </c>
      <c r="K1019" s="233" t="s">
        <v>192</v>
      </c>
      <c r="L1019" s="233" t="s">
        <v>178</v>
      </c>
      <c r="M1019" s="233" t="s">
        <v>333</v>
      </c>
    </row>
    <row r="1020" spans="1:13">
      <c r="A1020" s="224">
        <v>1019</v>
      </c>
      <c r="B1020" s="233" t="s">
        <v>3354</v>
      </c>
      <c r="C1020" s="233" t="s">
        <v>6022</v>
      </c>
      <c r="D1020" s="234">
        <v>102.263513513514</v>
      </c>
      <c r="E1020" s="223" t="s">
        <v>195</v>
      </c>
      <c r="F1020" s="233" t="s">
        <v>221</v>
      </c>
      <c r="G1020" s="233" t="s">
        <v>888</v>
      </c>
      <c r="H1020" s="233" t="s">
        <v>5009</v>
      </c>
      <c r="I1020" s="233" t="s">
        <v>6021</v>
      </c>
      <c r="J1020" s="233" t="s">
        <v>180</v>
      </c>
      <c r="K1020" s="233" t="s">
        <v>179</v>
      </c>
      <c r="L1020" s="233" t="s">
        <v>178</v>
      </c>
      <c r="M1020" s="233" t="s">
        <v>748</v>
      </c>
    </row>
    <row r="1021" spans="1:13">
      <c r="A1021" s="224">
        <v>1020</v>
      </c>
      <c r="B1021" s="233" t="s">
        <v>5235</v>
      </c>
      <c r="C1021" s="233" t="s">
        <v>6020</v>
      </c>
      <c r="D1021" s="234">
        <v>102.261363636364</v>
      </c>
      <c r="E1021" s="223" t="s">
        <v>195</v>
      </c>
      <c r="F1021" s="233" t="s">
        <v>221</v>
      </c>
      <c r="G1021" s="233" t="s">
        <v>964</v>
      </c>
      <c r="H1021" s="233" t="s">
        <v>5233</v>
      </c>
      <c r="I1021" s="233" t="s">
        <v>6019</v>
      </c>
      <c r="J1021" s="233" t="s">
        <v>180</v>
      </c>
      <c r="K1021" s="233" t="s">
        <v>202</v>
      </c>
      <c r="L1021" s="233" t="s">
        <v>178</v>
      </c>
      <c r="M1021" s="233" t="s">
        <v>201</v>
      </c>
    </row>
    <row r="1022" spans="1:13">
      <c r="A1022" s="224">
        <v>1021</v>
      </c>
      <c r="B1022" s="233" t="s">
        <v>4933</v>
      </c>
      <c r="C1022" s="233" t="s">
        <v>6018</v>
      </c>
      <c r="D1022" s="234">
        <v>102.25</v>
      </c>
      <c r="E1022" s="223" t="s">
        <v>195</v>
      </c>
      <c r="F1022" s="233" t="s">
        <v>221</v>
      </c>
      <c r="G1022" s="233" t="s">
        <v>2713</v>
      </c>
      <c r="H1022" s="233" t="s">
        <v>4931</v>
      </c>
      <c r="I1022" s="233" t="s">
        <v>6017</v>
      </c>
      <c r="J1022" s="233" t="s">
        <v>180</v>
      </c>
      <c r="K1022" s="233" t="s">
        <v>179</v>
      </c>
      <c r="L1022" s="233" t="s">
        <v>178</v>
      </c>
      <c r="M1022" s="233" t="s">
        <v>377</v>
      </c>
    </row>
    <row r="1023" spans="1:13">
      <c r="A1023" s="224">
        <v>1022</v>
      </c>
      <c r="B1023" s="233" t="s">
        <v>4004</v>
      </c>
      <c r="C1023" s="233" t="s">
        <v>6016</v>
      </c>
      <c r="D1023" s="234">
        <v>102.242268041237</v>
      </c>
      <c r="E1023" s="223" t="s">
        <v>195</v>
      </c>
      <c r="F1023" s="233" t="s">
        <v>221</v>
      </c>
      <c r="G1023" s="233" t="s">
        <v>888</v>
      </c>
      <c r="H1023" s="233" t="s">
        <v>4002</v>
      </c>
      <c r="I1023" s="233" t="s">
        <v>6015</v>
      </c>
      <c r="J1023" s="233" t="s">
        <v>180</v>
      </c>
      <c r="K1023" s="233" t="s">
        <v>192</v>
      </c>
      <c r="L1023" s="233" t="s">
        <v>178</v>
      </c>
      <c r="M1023" s="233" t="s">
        <v>333</v>
      </c>
    </row>
    <row r="1024" spans="1:13">
      <c r="A1024" s="224">
        <v>1023</v>
      </c>
      <c r="B1024" s="233" t="s">
        <v>5792</v>
      </c>
      <c r="C1024" s="233" t="s">
        <v>6014</v>
      </c>
      <c r="D1024" s="234">
        <v>102.24175824175801</v>
      </c>
      <c r="E1024" s="223" t="s">
        <v>195</v>
      </c>
      <c r="F1024" s="233" t="s">
        <v>221</v>
      </c>
      <c r="G1024" s="233" t="s">
        <v>1809</v>
      </c>
      <c r="H1024" s="233" t="s">
        <v>5790</v>
      </c>
      <c r="I1024" s="233" t="s">
        <v>6013</v>
      </c>
      <c r="J1024" s="233" t="s">
        <v>180</v>
      </c>
      <c r="K1024" s="233" t="s">
        <v>202</v>
      </c>
      <c r="L1024" s="233" t="s">
        <v>178</v>
      </c>
      <c r="M1024" s="233" t="s">
        <v>201</v>
      </c>
    </row>
    <row r="1025" spans="1:13">
      <c r="A1025" s="224">
        <v>1024</v>
      </c>
      <c r="B1025" s="233" t="s">
        <v>3921</v>
      </c>
      <c r="C1025" s="233" t="s">
        <v>1651</v>
      </c>
      <c r="D1025" s="234">
        <v>102.235772357724</v>
      </c>
      <c r="E1025" s="223" t="s">
        <v>195</v>
      </c>
      <c r="F1025" s="233" t="s">
        <v>221</v>
      </c>
      <c r="G1025" s="233" t="s">
        <v>3919</v>
      </c>
      <c r="H1025" s="233" t="s">
        <v>3918</v>
      </c>
      <c r="I1025" s="233" t="s">
        <v>6012</v>
      </c>
      <c r="J1025" s="233" t="s">
        <v>180</v>
      </c>
      <c r="K1025" s="233" t="s">
        <v>179</v>
      </c>
      <c r="L1025" s="233" t="s">
        <v>178</v>
      </c>
      <c r="M1025" s="233" t="s">
        <v>346</v>
      </c>
    </row>
    <row r="1026" spans="1:13">
      <c r="A1026" s="224">
        <v>1025</v>
      </c>
      <c r="B1026" s="233" t="s">
        <v>2148</v>
      </c>
      <c r="C1026" s="233" t="s">
        <v>6011</v>
      </c>
      <c r="D1026" s="234">
        <v>102.224770642202</v>
      </c>
      <c r="E1026" s="223" t="s">
        <v>195</v>
      </c>
      <c r="F1026" s="233" t="s">
        <v>221</v>
      </c>
      <c r="G1026" s="233" t="s">
        <v>3069</v>
      </c>
      <c r="H1026" s="233" t="s">
        <v>4926</v>
      </c>
      <c r="I1026" s="233" t="s">
        <v>6010</v>
      </c>
      <c r="J1026" s="233" t="s">
        <v>180</v>
      </c>
      <c r="K1026" s="233" t="s">
        <v>1029</v>
      </c>
      <c r="L1026" s="233" t="s">
        <v>178</v>
      </c>
      <c r="M1026" s="233" t="s">
        <v>6009</v>
      </c>
    </row>
    <row r="1027" spans="1:13">
      <c r="A1027" s="224">
        <v>1026</v>
      </c>
      <c r="B1027" s="233" t="s">
        <v>3365</v>
      </c>
      <c r="C1027" s="233" t="s">
        <v>6008</v>
      </c>
      <c r="D1027" s="234">
        <v>102.222222222222</v>
      </c>
      <c r="E1027" s="223" t="s">
        <v>195</v>
      </c>
      <c r="F1027" s="233" t="s">
        <v>221</v>
      </c>
      <c r="G1027" s="233" t="s">
        <v>1566</v>
      </c>
      <c r="H1027" s="233" t="s">
        <v>3363</v>
      </c>
      <c r="I1027" s="233" t="s">
        <v>6007</v>
      </c>
      <c r="J1027" s="233" t="s">
        <v>180</v>
      </c>
      <c r="K1027" s="233" t="s">
        <v>179</v>
      </c>
      <c r="L1027" s="233" t="s">
        <v>178</v>
      </c>
      <c r="M1027" s="233" t="s">
        <v>748</v>
      </c>
    </row>
    <row r="1028" spans="1:13">
      <c r="A1028" s="224">
        <v>1026</v>
      </c>
      <c r="B1028" s="233" t="s">
        <v>5741</v>
      </c>
      <c r="C1028" s="233" t="s">
        <v>6006</v>
      </c>
      <c r="D1028" s="234">
        <v>102.222222222222</v>
      </c>
      <c r="E1028" s="223" t="s">
        <v>195</v>
      </c>
      <c r="F1028" s="233" t="s">
        <v>221</v>
      </c>
      <c r="G1028" s="233" t="s">
        <v>3833</v>
      </c>
      <c r="H1028" s="233" t="s">
        <v>5739</v>
      </c>
      <c r="I1028" s="233" t="s">
        <v>6005</v>
      </c>
      <c r="J1028" s="233" t="s">
        <v>180</v>
      </c>
      <c r="K1028" s="233" t="s">
        <v>202</v>
      </c>
      <c r="L1028" s="233" t="s">
        <v>178</v>
      </c>
      <c r="M1028" s="233" t="s">
        <v>201</v>
      </c>
    </row>
    <row r="1029" spans="1:13">
      <c r="A1029" s="224">
        <v>1028</v>
      </c>
      <c r="B1029" s="233" t="s">
        <v>6004</v>
      </c>
      <c r="C1029" s="233" t="s">
        <v>6003</v>
      </c>
      <c r="D1029" s="234">
        <v>102.21782178217801</v>
      </c>
      <c r="E1029" s="223" t="s">
        <v>195</v>
      </c>
      <c r="F1029" s="233" t="s">
        <v>221</v>
      </c>
      <c r="G1029" s="233" t="s">
        <v>1890</v>
      </c>
      <c r="H1029" s="233" t="s">
        <v>6002</v>
      </c>
      <c r="I1029" s="233" t="s">
        <v>6001</v>
      </c>
      <c r="J1029" s="233" t="s">
        <v>180</v>
      </c>
      <c r="K1029" s="233" t="s">
        <v>179</v>
      </c>
      <c r="L1029" s="233" t="s">
        <v>178</v>
      </c>
      <c r="M1029" s="233" t="s">
        <v>1211</v>
      </c>
    </row>
    <row r="1030" spans="1:13">
      <c r="A1030" s="224">
        <v>1029</v>
      </c>
      <c r="B1030" s="233" t="s">
        <v>2990</v>
      </c>
      <c r="C1030" s="233" t="s">
        <v>6000</v>
      </c>
      <c r="D1030" s="236">
        <v>102.2162162162162</v>
      </c>
      <c r="E1030" s="233" t="s">
        <v>185</v>
      </c>
      <c r="F1030" s="233" t="s">
        <v>184</v>
      </c>
      <c r="G1030" s="233" t="s">
        <v>964</v>
      </c>
      <c r="H1030" s="233" t="s">
        <v>2988</v>
      </c>
      <c r="I1030" s="233" t="s">
        <v>5999</v>
      </c>
      <c r="J1030" s="233" t="s">
        <v>180</v>
      </c>
      <c r="K1030" s="233" t="s">
        <v>179</v>
      </c>
      <c r="L1030" s="233" t="s">
        <v>178</v>
      </c>
      <c r="M1030" s="233" t="s">
        <v>2613</v>
      </c>
    </row>
    <row r="1031" spans="1:13">
      <c r="A1031" s="224">
        <v>1030</v>
      </c>
      <c r="B1031" s="233" t="s">
        <v>5614</v>
      </c>
      <c r="C1031" s="233" t="s">
        <v>5998</v>
      </c>
      <c r="D1031" s="234">
        <v>102.200392927308</v>
      </c>
      <c r="E1031" s="223" t="s">
        <v>195</v>
      </c>
      <c r="F1031" s="233" t="s">
        <v>221</v>
      </c>
      <c r="G1031" s="233" t="s">
        <v>321</v>
      </c>
      <c r="H1031" s="233" t="s">
        <v>5612</v>
      </c>
      <c r="I1031" s="233" t="s">
        <v>5997</v>
      </c>
      <c r="J1031" s="233" t="s">
        <v>180</v>
      </c>
      <c r="K1031" s="233" t="s">
        <v>179</v>
      </c>
      <c r="L1031" s="233" t="s">
        <v>178</v>
      </c>
      <c r="M1031" s="233" t="s">
        <v>3184</v>
      </c>
    </row>
    <row r="1032" spans="1:13">
      <c r="A1032" s="224">
        <v>1031</v>
      </c>
      <c r="B1032" s="233" t="s">
        <v>3463</v>
      </c>
      <c r="C1032" s="233" t="s">
        <v>5996</v>
      </c>
      <c r="D1032" s="234">
        <v>102.198198198198</v>
      </c>
      <c r="E1032" s="223" t="s">
        <v>195</v>
      </c>
      <c r="F1032" s="233" t="s">
        <v>221</v>
      </c>
      <c r="G1032" s="233" t="s">
        <v>1017</v>
      </c>
      <c r="H1032" s="233" t="s">
        <v>3461</v>
      </c>
      <c r="I1032" s="233" t="s">
        <v>5995</v>
      </c>
      <c r="J1032" s="233" t="s">
        <v>180</v>
      </c>
      <c r="K1032" s="233" t="s">
        <v>192</v>
      </c>
      <c r="L1032" s="233" t="s">
        <v>178</v>
      </c>
      <c r="M1032" s="233" t="s">
        <v>5121</v>
      </c>
    </row>
    <row r="1033" spans="1:13">
      <c r="A1033" s="224">
        <v>1032</v>
      </c>
      <c r="B1033" s="233" t="s">
        <v>5994</v>
      </c>
      <c r="C1033" s="233" t="s">
        <v>5993</v>
      </c>
      <c r="D1033" s="234">
        <v>102.189349112426</v>
      </c>
      <c r="E1033" s="223" t="s">
        <v>195</v>
      </c>
      <c r="F1033" s="233" t="s">
        <v>221</v>
      </c>
      <c r="G1033" s="233" t="s">
        <v>2713</v>
      </c>
      <c r="H1033" s="233" t="s">
        <v>5992</v>
      </c>
      <c r="I1033" s="233" t="s">
        <v>5991</v>
      </c>
      <c r="J1033" s="233" t="s">
        <v>180</v>
      </c>
      <c r="K1033" s="233" t="s">
        <v>192</v>
      </c>
      <c r="L1033" s="233" t="s">
        <v>178</v>
      </c>
      <c r="M1033" s="233" t="s">
        <v>333</v>
      </c>
    </row>
    <row r="1034" spans="1:13">
      <c r="A1034" s="224">
        <v>1033</v>
      </c>
      <c r="B1034" s="233" t="s">
        <v>4181</v>
      </c>
      <c r="C1034" s="233" t="s">
        <v>5990</v>
      </c>
      <c r="D1034" s="234">
        <v>102.1875</v>
      </c>
      <c r="E1034" s="223" t="s">
        <v>195</v>
      </c>
      <c r="F1034" s="233" t="s">
        <v>221</v>
      </c>
      <c r="G1034" s="233" t="s">
        <v>1247</v>
      </c>
      <c r="H1034" s="233" t="s">
        <v>4180</v>
      </c>
      <c r="I1034" s="233" t="s">
        <v>5989</v>
      </c>
      <c r="J1034" s="233" t="s">
        <v>180</v>
      </c>
      <c r="K1034" s="233" t="s">
        <v>202</v>
      </c>
      <c r="L1034" s="233" t="s">
        <v>178</v>
      </c>
      <c r="M1034" s="233" t="s">
        <v>201</v>
      </c>
    </row>
    <row r="1035" spans="1:13">
      <c r="A1035" s="224">
        <v>1034</v>
      </c>
      <c r="B1035" s="233" t="s">
        <v>2696</v>
      </c>
      <c r="C1035" s="233" t="s">
        <v>5988</v>
      </c>
      <c r="D1035" s="234">
        <v>102.187120291616</v>
      </c>
      <c r="E1035" s="223" t="s">
        <v>195</v>
      </c>
      <c r="F1035" s="233" t="s">
        <v>221</v>
      </c>
      <c r="G1035" s="233" t="s">
        <v>1193</v>
      </c>
      <c r="H1035" s="233" t="s">
        <v>2694</v>
      </c>
      <c r="I1035" s="233" t="s">
        <v>5987</v>
      </c>
      <c r="J1035" s="233" t="s">
        <v>180</v>
      </c>
      <c r="K1035" s="233" t="s">
        <v>179</v>
      </c>
      <c r="L1035" s="233" t="s">
        <v>178</v>
      </c>
      <c r="M1035" s="233" t="s">
        <v>2175</v>
      </c>
    </row>
    <row r="1036" spans="1:13">
      <c r="A1036" s="224">
        <v>1035</v>
      </c>
      <c r="B1036" s="233" t="s">
        <v>5389</v>
      </c>
      <c r="C1036" s="233" t="s">
        <v>5986</v>
      </c>
      <c r="D1036" s="234">
        <v>102.184684684685</v>
      </c>
      <c r="E1036" s="223" t="s">
        <v>195</v>
      </c>
      <c r="F1036" s="233" t="s">
        <v>221</v>
      </c>
      <c r="G1036" s="233" t="s">
        <v>321</v>
      </c>
      <c r="H1036" s="233" t="s">
        <v>5387</v>
      </c>
      <c r="I1036" s="233" t="s">
        <v>5985</v>
      </c>
      <c r="J1036" s="233" t="s">
        <v>180</v>
      </c>
      <c r="K1036" s="233" t="s">
        <v>179</v>
      </c>
      <c r="L1036" s="233" t="s">
        <v>178</v>
      </c>
      <c r="M1036" s="233" t="s">
        <v>377</v>
      </c>
    </row>
    <row r="1037" spans="1:13">
      <c r="A1037" s="224">
        <v>1036</v>
      </c>
      <c r="B1037" s="233" t="s">
        <v>1677</v>
      </c>
      <c r="C1037" s="233" t="s">
        <v>5984</v>
      </c>
      <c r="D1037" s="234">
        <v>102.182835820896</v>
      </c>
      <c r="E1037" s="223" t="s">
        <v>195</v>
      </c>
      <c r="F1037" s="233" t="s">
        <v>221</v>
      </c>
      <c r="G1037" s="233" t="s">
        <v>1675</v>
      </c>
      <c r="H1037" s="233" t="s">
        <v>1674</v>
      </c>
      <c r="I1037" s="233" t="s">
        <v>5983</v>
      </c>
      <c r="J1037" s="233" t="s">
        <v>180</v>
      </c>
      <c r="K1037" s="233" t="s">
        <v>202</v>
      </c>
      <c r="L1037" s="233" t="s">
        <v>178</v>
      </c>
      <c r="M1037" s="233" t="s">
        <v>201</v>
      </c>
    </row>
    <row r="1038" spans="1:13">
      <c r="A1038" s="224">
        <v>1037</v>
      </c>
      <c r="B1038" s="233" t="s">
        <v>5982</v>
      </c>
      <c r="C1038" s="233" t="s">
        <v>3380</v>
      </c>
      <c r="D1038" s="234">
        <v>102.17420212766</v>
      </c>
      <c r="E1038" s="223" t="s">
        <v>195</v>
      </c>
      <c r="F1038" s="233" t="s">
        <v>221</v>
      </c>
      <c r="G1038" s="233" t="s">
        <v>3342</v>
      </c>
      <c r="H1038" s="233" t="s">
        <v>5981</v>
      </c>
      <c r="I1038" s="233" t="s">
        <v>5980</v>
      </c>
      <c r="J1038" s="233" t="s">
        <v>180</v>
      </c>
      <c r="K1038" s="233" t="s">
        <v>179</v>
      </c>
      <c r="L1038" s="233" t="s">
        <v>178</v>
      </c>
      <c r="M1038" s="233" t="s">
        <v>197</v>
      </c>
    </row>
    <row r="1039" spans="1:13">
      <c r="A1039" s="224">
        <v>1038</v>
      </c>
      <c r="B1039" s="233" t="s">
        <v>5979</v>
      </c>
      <c r="C1039" s="233" t="s">
        <v>5978</v>
      </c>
      <c r="D1039" s="234">
        <v>102.173913043478</v>
      </c>
      <c r="E1039" s="223" t="s">
        <v>195</v>
      </c>
      <c r="F1039" s="233" t="s">
        <v>221</v>
      </c>
      <c r="G1039" s="233" t="s">
        <v>2266</v>
      </c>
      <c r="H1039" s="233" t="s">
        <v>5977</v>
      </c>
      <c r="I1039" s="233" t="s">
        <v>5976</v>
      </c>
      <c r="J1039" s="233" t="s">
        <v>180</v>
      </c>
      <c r="K1039" s="233" t="s">
        <v>179</v>
      </c>
      <c r="L1039" s="233" t="s">
        <v>178</v>
      </c>
      <c r="M1039" s="233" t="s">
        <v>748</v>
      </c>
    </row>
    <row r="1040" spans="1:13">
      <c r="A1040" s="224">
        <v>1039</v>
      </c>
      <c r="B1040" s="233" t="s">
        <v>4127</v>
      </c>
      <c r="C1040" s="233" t="s">
        <v>5975</v>
      </c>
      <c r="D1040" s="234">
        <v>102.17322834645699</v>
      </c>
      <c r="E1040" s="223" t="s">
        <v>195</v>
      </c>
      <c r="F1040" s="233" t="s">
        <v>221</v>
      </c>
      <c r="G1040" s="233" t="s">
        <v>321</v>
      </c>
      <c r="H1040" s="233" t="s">
        <v>4126</v>
      </c>
      <c r="I1040" s="233" t="s">
        <v>5974</v>
      </c>
      <c r="J1040" s="233" t="s">
        <v>180</v>
      </c>
      <c r="K1040" s="233" t="s">
        <v>179</v>
      </c>
      <c r="L1040" s="233" t="s">
        <v>178</v>
      </c>
      <c r="M1040" s="233" t="s">
        <v>529</v>
      </c>
    </row>
    <row r="1041" spans="1:13">
      <c r="A1041" s="224">
        <v>1040</v>
      </c>
      <c r="B1041" s="233" t="s">
        <v>5298</v>
      </c>
      <c r="C1041" s="233" t="s">
        <v>4326</v>
      </c>
      <c r="D1041" s="234">
        <v>102.168949771689</v>
      </c>
      <c r="E1041" s="223" t="s">
        <v>195</v>
      </c>
      <c r="F1041" s="233" t="s">
        <v>221</v>
      </c>
      <c r="G1041" s="233" t="s">
        <v>1093</v>
      </c>
      <c r="H1041" s="233" t="s">
        <v>5296</v>
      </c>
      <c r="I1041" s="233" t="s">
        <v>5973</v>
      </c>
      <c r="J1041" s="233" t="s">
        <v>180</v>
      </c>
      <c r="K1041" s="233" t="s">
        <v>179</v>
      </c>
      <c r="L1041" s="233" t="s">
        <v>178</v>
      </c>
      <c r="M1041" s="233" t="s">
        <v>1313</v>
      </c>
    </row>
    <row r="1042" spans="1:13">
      <c r="A1042" s="224">
        <v>1041</v>
      </c>
      <c r="B1042" s="233" t="s">
        <v>2802</v>
      </c>
      <c r="C1042" s="233" t="s">
        <v>5972</v>
      </c>
      <c r="D1042" s="234">
        <v>102.16528925619799</v>
      </c>
      <c r="E1042" s="223" t="s">
        <v>195</v>
      </c>
      <c r="F1042" s="233" t="s">
        <v>221</v>
      </c>
      <c r="G1042" s="233" t="s">
        <v>2266</v>
      </c>
      <c r="H1042" s="233" t="s">
        <v>2801</v>
      </c>
      <c r="I1042" s="233" t="s">
        <v>5971</v>
      </c>
      <c r="J1042" s="233" t="s">
        <v>180</v>
      </c>
      <c r="K1042" s="233" t="s">
        <v>202</v>
      </c>
      <c r="L1042" s="233" t="s">
        <v>178</v>
      </c>
      <c r="M1042" s="233" t="s">
        <v>201</v>
      </c>
    </row>
    <row r="1043" spans="1:13">
      <c r="A1043" s="224">
        <v>1042</v>
      </c>
      <c r="B1043" s="233" t="s">
        <v>5970</v>
      </c>
      <c r="C1043" s="233" t="s">
        <v>5969</v>
      </c>
      <c r="D1043" s="234">
        <v>102.146690518784</v>
      </c>
      <c r="E1043" s="223" t="s">
        <v>195</v>
      </c>
      <c r="F1043" s="233" t="s">
        <v>221</v>
      </c>
      <c r="G1043" s="233" t="s">
        <v>3670</v>
      </c>
      <c r="H1043" s="233" t="s">
        <v>5968</v>
      </c>
      <c r="I1043" s="233" t="s">
        <v>5967</v>
      </c>
      <c r="J1043" s="233" t="s">
        <v>180</v>
      </c>
      <c r="K1043" s="233" t="s">
        <v>179</v>
      </c>
      <c r="L1043" s="233" t="s">
        <v>178</v>
      </c>
      <c r="M1043" s="233" t="s">
        <v>341</v>
      </c>
    </row>
    <row r="1044" spans="1:13">
      <c r="A1044" s="224">
        <v>1043</v>
      </c>
      <c r="B1044" s="233" t="s">
        <v>4086</v>
      </c>
      <c r="C1044" s="233" t="s">
        <v>5966</v>
      </c>
      <c r="D1044" s="234">
        <v>102.140625</v>
      </c>
      <c r="E1044" s="223" t="s">
        <v>195</v>
      </c>
      <c r="F1044" s="233" t="s">
        <v>221</v>
      </c>
      <c r="G1044" s="233" t="s">
        <v>2700</v>
      </c>
      <c r="H1044" s="233" t="s">
        <v>4084</v>
      </c>
      <c r="I1044" s="233" t="s">
        <v>5965</v>
      </c>
      <c r="J1044" s="233" t="s">
        <v>180</v>
      </c>
      <c r="K1044" s="233" t="s">
        <v>202</v>
      </c>
      <c r="L1044" s="233" t="s">
        <v>178</v>
      </c>
      <c r="M1044" s="233" t="s">
        <v>324</v>
      </c>
    </row>
    <row r="1045" spans="1:13">
      <c r="A1045" s="224">
        <v>1044</v>
      </c>
      <c r="B1045" s="233" t="s">
        <v>2455</v>
      </c>
      <c r="C1045" s="233" t="s">
        <v>5964</v>
      </c>
      <c r="D1045" s="234">
        <v>102.13917525773201</v>
      </c>
      <c r="E1045" s="223" t="s">
        <v>195</v>
      </c>
      <c r="F1045" s="233" t="s">
        <v>221</v>
      </c>
      <c r="G1045" s="233" t="s">
        <v>2404</v>
      </c>
      <c r="H1045" s="233" t="s">
        <v>3950</v>
      </c>
      <c r="I1045" s="233" t="s">
        <v>5963</v>
      </c>
      <c r="J1045" s="233" t="s">
        <v>180</v>
      </c>
      <c r="K1045" s="233" t="s">
        <v>179</v>
      </c>
      <c r="L1045" s="233" t="s">
        <v>178</v>
      </c>
      <c r="M1045" s="233" t="s">
        <v>377</v>
      </c>
    </row>
    <row r="1046" spans="1:13">
      <c r="A1046" s="224">
        <v>1045</v>
      </c>
      <c r="B1046" s="233" t="s">
        <v>3056</v>
      </c>
      <c r="C1046" s="233" t="s">
        <v>1285</v>
      </c>
      <c r="D1046" s="234">
        <v>102.13768115942</v>
      </c>
      <c r="E1046" s="223" t="s">
        <v>195</v>
      </c>
      <c r="F1046" s="233" t="s">
        <v>221</v>
      </c>
      <c r="G1046" s="233" t="s">
        <v>1145</v>
      </c>
      <c r="H1046" s="233" t="s">
        <v>3054</v>
      </c>
      <c r="I1046" s="233" t="s">
        <v>5962</v>
      </c>
      <c r="J1046" s="233" t="s">
        <v>180</v>
      </c>
      <c r="K1046" s="233" t="s">
        <v>179</v>
      </c>
      <c r="L1046" s="233" t="s">
        <v>178</v>
      </c>
      <c r="M1046" s="233" t="s">
        <v>341</v>
      </c>
    </row>
    <row r="1047" spans="1:13">
      <c r="A1047" s="224">
        <v>1046</v>
      </c>
      <c r="B1047" s="233" t="s">
        <v>5961</v>
      </c>
      <c r="C1047" s="233" t="s">
        <v>5960</v>
      </c>
      <c r="D1047" s="234">
        <v>102.13523131672601</v>
      </c>
      <c r="E1047" s="223" t="s">
        <v>195</v>
      </c>
      <c r="F1047" s="233" t="s">
        <v>221</v>
      </c>
      <c r="G1047" s="233" t="s">
        <v>888</v>
      </c>
      <c r="H1047" s="233" t="s">
        <v>5959</v>
      </c>
      <c r="I1047" s="233" t="s">
        <v>5958</v>
      </c>
      <c r="J1047" s="233" t="s">
        <v>180</v>
      </c>
      <c r="K1047" s="233" t="s">
        <v>192</v>
      </c>
      <c r="L1047" s="233" t="s">
        <v>178</v>
      </c>
      <c r="M1047" s="233" t="s">
        <v>1022</v>
      </c>
    </row>
    <row r="1048" spans="1:13">
      <c r="A1048" s="224">
        <v>1047</v>
      </c>
      <c r="B1048" s="233" t="s">
        <v>3076</v>
      </c>
      <c r="C1048" s="233" t="s">
        <v>5957</v>
      </c>
      <c r="D1048" s="234">
        <v>102.12987012987</v>
      </c>
      <c r="E1048" s="223" t="s">
        <v>195</v>
      </c>
      <c r="F1048" s="233" t="s">
        <v>221</v>
      </c>
      <c r="G1048" s="233" t="s">
        <v>964</v>
      </c>
      <c r="H1048" s="233" t="s">
        <v>3074</v>
      </c>
      <c r="I1048" s="233" t="s">
        <v>5956</v>
      </c>
      <c r="J1048" s="233" t="s">
        <v>180</v>
      </c>
      <c r="K1048" s="233" t="s">
        <v>202</v>
      </c>
      <c r="L1048" s="233" t="s">
        <v>178</v>
      </c>
      <c r="M1048" s="233" t="s">
        <v>201</v>
      </c>
    </row>
    <row r="1049" spans="1:13">
      <c r="A1049" s="224">
        <v>1048</v>
      </c>
      <c r="B1049" s="233" t="s">
        <v>5955</v>
      </c>
      <c r="C1049" s="233" t="s">
        <v>5954</v>
      </c>
      <c r="D1049" s="234">
        <v>102.127176381529</v>
      </c>
      <c r="E1049" s="223" t="s">
        <v>195</v>
      </c>
      <c r="F1049" s="233" t="s">
        <v>221</v>
      </c>
      <c r="G1049" s="233" t="s">
        <v>2409</v>
      </c>
      <c r="H1049" s="233" t="s">
        <v>5953</v>
      </c>
      <c r="I1049" s="233" t="s">
        <v>5952</v>
      </c>
      <c r="J1049" s="233" t="s">
        <v>180</v>
      </c>
      <c r="K1049" s="233" t="s">
        <v>192</v>
      </c>
      <c r="L1049" s="233" t="s">
        <v>178</v>
      </c>
      <c r="M1049" s="233" t="s">
        <v>333</v>
      </c>
    </row>
    <row r="1050" spans="1:13">
      <c r="A1050" s="224">
        <v>1049</v>
      </c>
      <c r="B1050" s="233" t="s">
        <v>3344</v>
      </c>
      <c r="C1050" s="233" t="s">
        <v>5951</v>
      </c>
      <c r="D1050" s="234">
        <v>102.126789366053</v>
      </c>
      <c r="E1050" s="223" t="s">
        <v>195</v>
      </c>
      <c r="F1050" s="233" t="s">
        <v>221</v>
      </c>
      <c r="G1050" s="233" t="s">
        <v>3342</v>
      </c>
      <c r="H1050" s="233" t="s">
        <v>3341</v>
      </c>
      <c r="I1050" s="233" t="s">
        <v>5950</v>
      </c>
      <c r="J1050" s="233" t="s">
        <v>180</v>
      </c>
      <c r="K1050" s="233" t="s">
        <v>179</v>
      </c>
      <c r="L1050" s="233" t="s">
        <v>178</v>
      </c>
      <c r="M1050" s="233" t="s">
        <v>3339</v>
      </c>
    </row>
    <row r="1051" spans="1:13">
      <c r="A1051" s="224">
        <v>1050</v>
      </c>
      <c r="B1051" s="233" t="s">
        <v>3651</v>
      </c>
      <c r="C1051" s="233" t="s">
        <v>3650</v>
      </c>
      <c r="D1051" s="234">
        <v>102.125340599455</v>
      </c>
      <c r="E1051" s="223" t="s">
        <v>195</v>
      </c>
      <c r="F1051" s="233" t="s">
        <v>221</v>
      </c>
      <c r="G1051" s="233" t="s">
        <v>4229</v>
      </c>
      <c r="H1051" s="233" t="s">
        <v>5237</v>
      </c>
      <c r="I1051" s="233" t="s">
        <v>5949</v>
      </c>
      <c r="J1051" s="233" t="s">
        <v>180</v>
      </c>
      <c r="K1051" s="233" t="s">
        <v>192</v>
      </c>
      <c r="L1051" s="233" t="s">
        <v>178</v>
      </c>
      <c r="M1051" s="233" t="s">
        <v>191</v>
      </c>
    </row>
    <row r="1052" spans="1:13">
      <c r="A1052" s="224">
        <v>1051</v>
      </c>
      <c r="B1052" s="233" t="s">
        <v>5948</v>
      </c>
      <c r="C1052" s="233" t="s">
        <v>5947</v>
      </c>
      <c r="D1052" s="234">
        <v>102.121559633028</v>
      </c>
      <c r="E1052" s="223" t="s">
        <v>195</v>
      </c>
      <c r="F1052" s="233" t="s">
        <v>221</v>
      </c>
      <c r="G1052" s="233" t="s">
        <v>938</v>
      </c>
      <c r="H1052" s="233" t="s">
        <v>5946</v>
      </c>
      <c r="I1052" s="233" t="s">
        <v>5945</v>
      </c>
      <c r="J1052" s="233" t="s">
        <v>180</v>
      </c>
      <c r="K1052" s="233" t="s">
        <v>192</v>
      </c>
      <c r="L1052" s="233" t="s">
        <v>178</v>
      </c>
      <c r="M1052" s="233" t="s">
        <v>191</v>
      </c>
    </row>
    <row r="1053" spans="1:13">
      <c r="A1053" s="224">
        <v>1052</v>
      </c>
      <c r="B1053" s="233" t="s">
        <v>2982</v>
      </c>
      <c r="C1053" s="233" t="s">
        <v>5944</v>
      </c>
      <c r="D1053" s="234">
        <v>102.112970711297</v>
      </c>
      <c r="E1053" s="223" t="s">
        <v>195</v>
      </c>
      <c r="F1053" s="233" t="s">
        <v>221</v>
      </c>
      <c r="G1053" s="233" t="s">
        <v>2814</v>
      </c>
      <c r="H1053" s="233" t="s">
        <v>2980</v>
      </c>
      <c r="I1053" s="233" t="s">
        <v>5943</v>
      </c>
      <c r="J1053" s="233" t="s">
        <v>180</v>
      </c>
      <c r="K1053" s="233" t="s">
        <v>202</v>
      </c>
      <c r="L1053" s="233" t="s">
        <v>178</v>
      </c>
      <c r="M1053" s="233" t="s">
        <v>324</v>
      </c>
    </row>
    <row r="1054" spans="1:13">
      <c r="A1054" s="224">
        <v>1053</v>
      </c>
      <c r="B1054" s="233" t="s">
        <v>2258</v>
      </c>
      <c r="C1054" s="233" t="s">
        <v>5942</v>
      </c>
      <c r="D1054" s="234">
        <v>102.109988776655</v>
      </c>
      <c r="E1054" s="223" t="s">
        <v>195</v>
      </c>
      <c r="F1054" s="233" t="s">
        <v>221</v>
      </c>
      <c r="G1054" s="233" t="s">
        <v>938</v>
      </c>
      <c r="H1054" s="233" t="s">
        <v>5941</v>
      </c>
      <c r="I1054" s="233" t="s">
        <v>5940</v>
      </c>
      <c r="J1054" s="233" t="s">
        <v>180</v>
      </c>
      <c r="K1054" s="233" t="s">
        <v>192</v>
      </c>
      <c r="L1054" s="233" t="s">
        <v>178</v>
      </c>
      <c r="M1054" s="233" t="s">
        <v>1022</v>
      </c>
    </row>
    <row r="1055" spans="1:13">
      <c r="A1055" s="224">
        <v>1054</v>
      </c>
      <c r="B1055" s="233" t="s">
        <v>3220</v>
      </c>
      <c r="C1055" s="233" t="s">
        <v>5939</v>
      </c>
      <c r="D1055" s="234">
        <v>102.103301384452</v>
      </c>
      <c r="E1055" s="223" t="s">
        <v>195</v>
      </c>
      <c r="F1055" s="233" t="s">
        <v>221</v>
      </c>
      <c r="G1055" s="233" t="s">
        <v>336</v>
      </c>
      <c r="H1055" s="233" t="s">
        <v>3218</v>
      </c>
      <c r="I1055" s="233" t="s">
        <v>5938</v>
      </c>
      <c r="J1055" s="233" t="s">
        <v>180</v>
      </c>
      <c r="K1055" s="233" t="s">
        <v>1029</v>
      </c>
      <c r="L1055" s="233" t="s">
        <v>178</v>
      </c>
      <c r="M1055" s="233" t="s">
        <v>1022</v>
      </c>
    </row>
    <row r="1056" spans="1:13">
      <c r="A1056" s="224">
        <v>1055</v>
      </c>
      <c r="B1056" s="233" t="s">
        <v>5614</v>
      </c>
      <c r="C1056" s="233" t="s">
        <v>5937</v>
      </c>
      <c r="D1056" s="234">
        <v>102.10300429184601</v>
      </c>
      <c r="E1056" s="223" t="s">
        <v>195</v>
      </c>
      <c r="F1056" s="233" t="s">
        <v>221</v>
      </c>
      <c r="G1056" s="233" t="s">
        <v>321</v>
      </c>
      <c r="H1056" s="233" t="s">
        <v>5612</v>
      </c>
      <c r="I1056" s="233" t="s">
        <v>5936</v>
      </c>
      <c r="J1056" s="233" t="s">
        <v>180</v>
      </c>
      <c r="K1056" s="233" t="s">
        <v>179</v>
      </c>
      <c r="L1056" s="233" t="s">
        <v>178</v>
      </c>
      <c r="M1056" s="233" t="s">
        <v>3184</v>
      </c>
    </row>
    <row r="1057" spans="1:13">
      <c r="A1057" s="224">
        <v>1056</v>
      </c>
      <c r="B1057" s="233" t="s">
        <v>4995</v>
      </c>
      <c r="C1057" s="233" t="s">
        <v>5935</v>
      </c>
      <c r="D1057" s="234">
        <v>102.101449275362</v>
      </c>
      <c r="E1057" s="223" t="s">
        <v>195</v>
      </c>
      <c r="F1057" s="233" t="s">
        <v>221</v>
      </c>
      <c r="G1057" s="233" t="s">
        <v>321</v>
      </c>
      <c r="H1057" s="233" t="s">
        <v>4993</v>
      </c>
      <c r="I1057" s="233" t="s">
        <v>5934</v>
      </c>
      <c r="J1057" s="233" t="s">
        <v>180</v>
      </c>
      <c r="K1057" s="233" t="s">
        <v>179</v>
      </c>
      <c r="L1057" s="233" t="s">
        <v>178</v>
      </c>
      <c r="M1057" s="233" t="s">
        <v>1910</v>
      </c>
    </row>
    <row r="1058" spans="1:13">
      <c r="A1058" s="224">
        <v>1057</v>
      </c>
      <c r="B1058" s="233" t="s">
        <v>5480</v>
      </c>
      <c r="C1058" s="233" t="s">
        <v>5933</v>
      </c>
      <c r="D1058" s="234">
        <v>102.09840810419701</v>
      </c>
      <c r="E1058" s="223" t="s">
        <v>195</v>
      </c>
      <c r="F1058" s="233" t="s">
        <v>221</v>
      </c>
      <c r="G1058" s="233" t="s">
        <v>964</v>
      </c>
      <c r="H1058" s="233" t="s">
        <v>5478</v>
      </c>
      <c r="I1058" s="233" t="s">
        <v>5932</v>
      </c>
      <c r="J1058" s="233" t="s">
        <v>180</v>
      </c>
      <c r="K1058" s="233" t="s">
        <v>179</v>
      </c>
      <c r="L1058" s="233" t="s">
        <v>178</v>
      </c>
      <c r="M1058" s="233" t="s">
        <v>2175</v>
      </c>
    </row>
    <row r="1059" spans="1:13">
      <c r="A1059" s="224">
        <v>1058</v>
      </c>
      <c r="B1059" s="233" t="s">
        <v>4849</v>
      </c>
      <c r="C1059" s="233" t="s">
        <v>1921</v>
      </c>
      <c r="D1059" s="234">
        <v>102.094395280236</v>
      </c>
      <c r="E1059" s="223" t="s">
        <v>195</v>
      </c>
      <c r="F1059" s="233" t="s">
        <v>221</v>
      </c>
      <c r="G1059" s="233" t="s">
        <v>183</v>
      </c>
      <c r="H1059" s="233" t="s">
        <v>4847</v>
      </c>
      <c r="I1059" s="233" t="s">
        <v>5931</v>
      </c>
      <c r="J1059" s="233" t="s">
        <v>180</v>
      </c>
      <c r="K1059" s="233" t="s">
        <v>179</v>
      </c>
      <c r="L1059" s="233" t="s">
        <v>178</v>
      </c>
      <c r="M1059" s="233" t="s">
        <v>529</v>
      </c>
    </row>
    <row r="1060" spans="1:13">
      <c r="A1060" s="224">
        <v>1059</v>
      </c>
      <c r="B1060" s="233" t="s">
        <v>5930</v>
      </c>
      <c r="C1060" s="233" t="s">
        <v>5929</v>
      </c>
      <c r="D1060" s="234">
        <v>102.07843137254901</v>
      </c>
      <c r="E1060" s="223" t="s">
        <v>195</v>
      </c>
      <c r="F1060" s="233" t="s">
        <v>221</v>
      </c>
      <c r="G1060" s="233" t="s">
        <v>2332</v>
      </c>
      <c r="H1060" s="233" t="s">
        <v>5928</v>
      </c>
      <c r="I1060" s="233" t="s">
        <v>5927</v>
      </c>
      <c r="J1060" s="233" t="s">
        <v>180</v>
      </c>
      <c r="K1060" s="233" t="s">
        <v>179</v>
      </c>
      <c r="L1060" s="233" t="s">
        <v>178</v>
      </c>
      <c r="M1060" s="233" t="s">
        <v>529</v>
      </c>
    </row>
    <row r="1061" spans="1:13">
      <c r="A1061" s="224">
        <v>1060</v>
      </c>
      <c r="B1061" s="233" t="s">
        <v>5926</v>
      </c>
      <c r="C1061" s="233" t="s">
        <v>5925</v>
      </c>
      <c r="D1061" s="234">
        <v>102.075645756458</v>
      </c>
      <c r="E1061" s="223" t="s">
        <v>195</v>
      </c>
      <c r="F1061" s="233" t="s">
        <v>221</v>
      </c>
      <c r="G1061" s="233" t="s">
        <v>3833</v>
      </c>
      <c r="H1061" s="233" t="s">
        <v>5924</v>
      </c>
      <c r="I1061" s="233" t="s">
        <v>5923</v>
      </c>
      <c r="J1061" s="233" t="s">
        <v>180</v>
      </c>
      <c r="K1061" s="233" t="s">
        <v>192</v>
      </c>
      <c r="L1061" s="233" t="s">
        <v>178</v>
      </c>
      <c r="M1061" s="233" t="s">
        <v>1022</v>
      </c>
    </row>
    <row r="1062" spans="1:13">
      <c r="A1062" s="224">
        <v>1061</v>
      </c>
      <c r="B1062" s="233" t="s">
        <v>3416</v>
      </c>
      <c r="C1062" s="233" t="s">
        <v>5922</v>
      </c>
      <c r="D1062" s="234">
        <v>102.068965517241</v>
      </c>
      <c r="E1062" s="223" t="s">
        <v>195</v>
      </c>
      <c r="F1062" s="233" t="s">
        <v>221</v>
      </c>
      <c r="G1062" s="233" t="s">
        <v>976</v>
      </c>
      <c r="H1062" s="233" t="s">
        <v>3414</v>
      </c>
      <c r="I1062" s="233" t="s">
        <v>5921</v>
      </c>
      <c r="J1062" s="233" t="s">
        <v>180</v>
      </c>
      <c r="K1062" s="233" t="s">
        <v>179</v>
      </c>
      <c r="L1062" s="233" t="s">
        <v>178</v>
      </c>
      <c r="M1062" s="233" t="s">
        <v>748</v>
      </c>
    </row>
    <row r="1063" spans="1:13">
      <c r="A1063" s="224">
        <v>1062</v>
      </c>
      <c r="B1063" s="233" t="s">
        <v>5920</v>
      </c>
      <c r="C1063" s="233" t="s">
        <v>5919</v>
      </c>
      <c r="D1063" s="234">
        <v>102.06823027718499</v>
      </c>
      <c r="E1063" s="223" t="s">
        <v>195</v>
      </c>
      <c r="F1063" s="233" t="s">
        <v>221</v>
      </c>
      <c r="G1063" s="233" t="s">
        <v>1304</v>
      </c>
      <c r="H1063" s="233" t="s">
        <v>5918</v>
      </c>
      <c r="I1063" s="233" t="s">
        <v>5917</v>
      </c>
      <c r="J1063" s="233" t="s">
        <v>180</v>
      </c>
      <c r="K1063" s="233" t="s">
        <v>179</v>
      </c>
      <c r="L1063" s="233" t="s">
        <v>178</v>
      </c>
      <c r="M1063" s="233" t="s">
        <v>2076</v>
      </c>
    </row>
    <row r="1064" spans="1:13">
      <c r="A1064" s="224">
        <v>1063</v>
      </c>
      <c r="B1064" s="233" t="s">
        <v>4588</v>
      </c>
      <c r="C1064" s="233" t="s">
        <v>5916</v>
      </c>
      <c r="D1064" s="234">
        <v>102.059447983015</v>
      </c>
      <c r="E1064" s="223" t="s">
        <v>195</v>
      </c>
      <c r="F1064" s="233" t="s">
        <v>221</v>
      </c>
      <c r="G1064" s="233" t="s">
        <v>968</v>
      </c>
      <c r="H1064" s="233" t="s">
        <v>4586</v>
      </c>
      <c r="I1064" s="233" t="s">
        <v>5915</v>
      </c>
      <c r="J1064" s="233" t="s">
        <v>180</v>
      </c>
      <c r="K1064" s="233" t="s">
        <v>179</v>
      </c>
      <c r="L1064" s="233" t="s">
        <v>178</v>
      </c>
      <c r="M1064" s="233" t="s">
        <v>377</v>
      </c>
    </row>
    <row r="1065" spans="1:13">
      <c r="A1065" s="224">
        <v>1064</v>
      </c>
      <c r="B1065" s="233" t="s">
        <v>4127</v>
      </c>
      <c r="C1065" s="233" t="s">
        <v>5914</v>
      </c>
      <c r="D1065" s="234">
        <v>102.041666666667</v>
      </c>
      <c r="E1065" s="223" t="s">
        <v>195</v>
      </c>
      <c r="F1065" s="233" t="s">
        <v>221</v>
      </c>
      <c r="G1065" s="233" t="s">
        <v>321</v>
      </c>
      <c r="H1065" s="233" t="s">
        <v>4126</v>
      </c>
      <c r="I1065" s="233" t="s">
        <v>5913</v>
      </c>
      <c r="J1065" s="233" t="s">
        <v>180</v>
      </c>
      <c r="K1065" s="233" t="s">
        <v>202</v>
      </c>
      <c r="L1065" s="233" t="s">
        <v>178</v>
      </c>
      <c r="M1065" s="233" t="s">
        <v>201</v>
      </c>
    </row>
    <row r="1066" spans="1:13">
      <c r="A1066" s="224">
        <v>1065</v>
      </c>
      <c r="B1066" s="233" t="s">
        <v>4064</v>
      </c>
      <c r="C1066" s="233" t="s">
        <v>5912</v>
      </c>
      <c r="D1066" s="234">
        <v>102.037671232877</v>
      </c>
      <c r="E1066" s="223" t="s">
        <v>195</v>
      </c>
      <c r="F1066" s="233" t="s">
        <v>221</v>
      </c>
      <c r="G1066" s="233" t="s">
        <v>2409</v>
      </c>
      <c r="H1066" s="233" t="s">
        <v>4062</v>
      </c>
      <c r="I1066" s="233" t="s">
        <v>5911</v>
      </c>
      <c r="J1066" s="233" t="s">
        <v>180</v>
      </c>
      <c r="K1066" s="233" t="s">
        <v>179</v>
      </c>
      <c r="L1066" s="233" t="s">
        <v>178</v>
      </c>
      <c r="M1066" s="233" t="s">
        <v>748</v>
      </c>
    </row>
    <row r="1067" spans="1:13">
      <c r="A1067" s="224">
        <v>1066</v>
      </c>
      <c r="B1067" s="233" t="s">
        <v>5130</v>
      </c>
      <c r="C1067" s="233" t="s">
        <v>5910</v>
      </c>
      <c r="D1067" s="234">
        <v>102.02309236947799</v>
      </c>
      <c r="E1067" s="223" t="s">
        <v>195</v>
      </c>
      <c r="F1067" s="233" t="s">
        <v>221</v>
      </c>
      <c r="G1067" s="233" t="s">
        <v>2700</v>
      </c>
      <c r="H1067" s="233" t="s">
        <v>5128</v>
      </c>
      <c r="I1067" s="233" t="s">
        <v>5909</v>
      </c>
      <c r="J1067" s="233" t="s">
        <v>180</v>
      </c>
      <c r="K1067" s="233" t="s">
        <v>1029</v>
      </c>
      <c r="L1067" s="233" t="s">
        <v>178</v>
      </c>
      <c r="M1067" s="233" t="s">
        <v>191</v>
      </c>
    </row>
    <row r="1068" spans="1:13">
      <c r="A1068" s="224">
        <v>1067</v>
      </c>
      <c r="B1068" s="233" t="s">
        <v>5355</v>
      </c>
      <c r="C1068" s="233" t="s">
        <v>5908</v>
      </c>
      <c r="D1068" s="234">
        <v>102.01877934272299</v>
      </c>
      <c r="E1068" s="223" t="s">
        <v>195</v>
      </c>
      <c r="F1068" s="233" t="s">
        <v>221</v>
      </c>
      <c r="G1068" s="233" t="s">
        <v>3069</v>
      </c>
      <c r="H1068" s="233" t="s">
        <v>5353</v>
      </c>
      <c r="I1068" s="233" t="s">
        <v>5907</v>
      </c>
      <c r="J1068" s="233" t="s">
        <v>180</v>
      </c>
      <c r="K1068" s="233" t="s">
        <v>179</v>
      </c>
      <c r="L1068" s="233" t="s">
        <v>178</v>
      </c>
      <c r="M1068" s="233" t="s">
        <v>377</v>
      </c>
    </row>
    <row r="1069" spans="1:13">
      <c r="A1069" s="224">
        <v>1068</v>
      </c>
      <c r="B1069" s="233" t="s">
        <v>3667</v>
      </c>
      <c r="C1069" s="233" t="s">
        <v>5906</v>
      </c>
      <c r="D1069" s="234">
        <v>102.014388489209</v>
      </c>
      <c r="E1069" s="223" t="s">
        <v>195</v>
      </c>
      <c r="F1069" s="233" t="s">
        <v>221</v>
      </c>
      <c r="G1069" s="233" t="s">
        <v>2718</v>
      </c>
      <c r="H1069" s="233" t="s">
        <v>3665</v>
      </c>
      <c r="I1069" s="233" t="s">
        <v>5905</v>
      </c>
      <c r="J1069" s="233" t="s">
        <v>180</v>
      </c>
      <c r="K1069" s="233" t="s">
        <v>179</v>
      </c>
      <c r="L1069" s="233" t="s">
        <v>178</v>
      </c>
      <c r="M1069" s="233" t="s">
        <v>377</v>
      </c>
    </row>
    <row r="1070" spans="1:13">
      <c r="A1070" s="224">
        <v>1069</v>
      </c>
      <c r="B1070" s="233" t="s">
        <v>4598</v>
      </c>
      <c r="C1070" s="233" t="s">
        <v>5904</v>
      </c>
      <c r="D1070" s="234">
        <v>102.01282051282099</v>
      </c>
      <c r="E1070" s="223" t="s">
        <v>195</v>
      </c>
      <c r="F1070" s="233" t="s">
        <v>221</v>
      </c>
      <c r="G1070" s="233" t="s">
        <v>2409</v>
      </c>
      <c r="H1070" s="233" t="s">
        <v>4596</v>
      </c>
      <c r="I1070" s="233" t="s">
        <v>5903</v>
      </c>
      <c r="J1070" s="233" t="s">
        <v>180</v>
      </c>
      <c r="K1070" s="233" t="s">
        <v>202</v>
      </c>
      <c r="L1070" s="233" t="s">
        <v>178</v>
      </c>
      <c r="M1070" s="233" t="s">
        <v>201</v>
      </c>
    </row>
    <row r="1071" spans="1:13">
      <c r="A1071" s="224">
        <v>1070</v>
      </c>
      <c r="B1071" s="233" t="s">
        <v>5741</v>
      </c>
      <c r="C1071" s="233" t="s">
        <v>5902</v>
      </c>
      <c r="D1071" s="234">
        <v>101.987041036717</v>
      </c>
      <c r="E1071" s="223" t="s">
        <v>195</v>
      </c>
      <c r="F1071" s="233" t="s">
        <v>221</v>
      </c>
      <c r="G1071" s="233" t="s">
        <v>3833</v>
      </c>
      <c r="H1071" s="233" t="s">
        <v>5739</v>
      </c>
      <c r="I1071" s="233" t="s">
        <v>5901</v>
      </c>
      <c r="J1071" s="233" t="s">
        <v>180</v>
      </c>
      <c r="K1071" s="233" t="s">
        <v>179</v>
      </c>
      <c r="L1071" s="233" t="s">
        <v>178</v>
      </c>
      <c r="M1071" s="233" t="s">
        <v>529</v>
      </c>
    </row>
    <row r="1072" spans="1:13">
      <c r="A1072" s="224">
        <v>1071</v>
      </c>
      <c r="B1072" s="233" t="s">
        <v>3756</v>
      </c>
      <c r="C1072" s="233" t="s">
        <v>5900</v>
      </c>
      <c r="D1072" s="234">
        <v>101.985401459854</v>
      </c>
      <c r="E1072" s="223" t="s">
        <v>195</v>
      </c>
      <c r="F1072" s="233" t="s">
        <v>221</v>
      </c>
      <c r="G1072" s="233" t="s">
        <v>336</v>
      </c>
      <c r="H1072" s="233" t="s">
        <v>3754</v>
      </c>
      <c r="I1072" s="233" t="s">
        <v>5899</v>
      </c>
      <c r="J1072" s="233" t="s">
        <v>180</v>
      </c>
      <c r="K1072" s="233" t="s">
        <v>179</v>
      </c>
      <c r="L1072" s="233" t="s">
        <v>178</v>
      </c>
      <c r="M1072" s="233" t="s">
        <v>377</v>
      </c>
    </row>
    <row r="1073" spans="1:13">
      <c r="A1073" s="224">
        <v>1072</v>
      </c>
      <c r="B1073" s="233" t="s">
        <v>4661</v>
      </c>
      <c r="C1073" s="233" t="s">
        <v>5898</v>
      </c>
      <c r="D1073" s="234">
        <v>101.974522292994</v>
      </c>
      <c r="E1073" s="223" t="s">
        <v>195</v>
      </c>
      <c r="F1073" s="233" t="s">
        <v>221</v>
      </c>
      <c r="G1073" s="233" t="s">
        <v>3833</v>
      </c>
      <c r="H1073" s="233" t="s">
        <v>4659</v>
      </c>
      <c r="I1073" s="233" t="s">
        <v>5897</v>
      </c>
      <c r="J1073" s="233" t="s">
        <v>180</v>
      </c>
      <c r="K1073" s="233" t="s">
        <v>179</v>
      </c>
      <c r="L1073" s="233" t="s">
        <v>178</v>
      </c>
      <c r="M1073" s="233" t="s">
        <v>748</v>
      </c>
    </row>
    <row r="1074" spans="1:13">
      <c r="A1074" s="224">
        <v>1073</v>
      </c>
      <c r="B1074" s="233" t="s">
        <v>2676</v>
      </c>
      <c r="C1074" s="233" t="s">
        <v>5896</v>
      </c>
      <c r="D1074" s="234">
        <v>101.97085357390699</v>
      </c>
      <c r="E1074" s="223" t="s">
        <v>195</v>
      </c>
      <c r="F1074" s="233" t="s">
        <v>221</v>
      </c>
      <c r="G1074" s="233" t="s">
        <v>1722</v>
      </c>
      <c r="H1074" s="233" t="s">
        <v>2674</v>
      </c>
      <c r="I1074" s="233" t="s">
        <v>5895</v>
      </c>
      <c r="J1074" s="233" t="s">
        <v>180</v>
      </c>
      <c r="K1074" s="233" t="s">
        <v>192</v>
      </c>
      <c r="L1074" s="233" t="s">
        <v>178</v>
      </c>
      <c r="M1074" s="233" t="s">
        <v>333</v>
      </c>
    </row>
    <row r="1075" spans="1:13">
      <c r="A1075" s="224">
        <v>1074</v>
      </c>
      <c r="B1075" s="233" t="s">
        <v>3521</v>
      </c>
      <c r="C1075" s="233" t="s">
        <v>5894</v>
      </c>
      <c r="D1075" s="236">
        <v>101.969696969697</v>
      </c>
      <c r="E1075" s="233" t="s">
        <v>185</v>
      </c>
      <c r="F1075" s="233" t="s">
        <v>184</v>
      </c>
      <c r="G1075" s="233" t="s">
        <v>1566</v>
      </c>
      <c r="H1075" s="233" t="s">
        <v>3519</v>
      </c>
      <c r="I1075" s="233" t="s">
        <v>5893</v>
      </c>
      <c r="J1075" s="233" t="s">
        <v>180</v>
      </c>
      <c r="K1075" s="233" t="s">
        <v>179</v>
      </c>
      <c r="L1075" s="233" t="s">
        <v>178</v>
      </c>
      <c r="M1075" s="233" t="s">
        <v>177</v>
      </c>
    </row>
    <row r="1076" spans="1:13">
      <c r="A1076" s="224">
        <v>1075</v>
      </c>
      <c r="B1076" s="233" t="s">
        <v>3410</v>
      </c>
      <c r="C1076" s="233" t="s">
        <v>5892</v>
      </c>
      <c r="D1076" s="234">
        <v>101.95845697329401</v>
      </c>
      <c r="E1076" s="223" t="s">
        <v>195</v>
      </c>
      <c r="F1076" s="233" t="s">
        <v>221</v>
      </c>
      <c r="G1076" s="233" t="s">
        <v>968</v>
      </c>
      <c r="H1076" s="233" t="s">
        <v>3408</v>
      </c>
      <c r="I1076" s="233" t="s">
        <v>5891</v>
      </c>
      <c r="J1076" s="233" t="s">
        <v>180</v>
      </c>
      <c r="K1076" s="233" t="s">
        <v>202</v>
      </c>
      <c r="L1076" s="233" t="s">
        <v>178</v>
      </c>
      <c r="M1076" s="233" t="s">
        <v>935</v>
      </c>
    </row>
    <row r="1077" spans="1:13">
      <c r="A1077" s="224">
        <v>1076</v>
      </c>
      <c r="B1077" s="233" t="s">
        <v>3303</v>
      </c>
      <c r="C1077" s="233" t="s">
        <v>5890</v>
      </c>
      <c r="D1077" s="234">
        <v>101.955555555556</v>
      </c>
      <c r="E1077" s="223" t="s">
        <v>195</v>
      </c>
      <c r="F1077" s="233" t="s">
        <v>221</v>
      </c>
      <c r="G1077" s="233" t="s">
        <v>3301</v>
      </c>
      <c r="H1077" s="233" t="s">
        <v>3300</v>
      </c>
      <c r="I1077" s="233" t="s">
        <v>5889</v>
      </c>
      <c r="J1077" s="233" t="s">
        <v>180</v>
      </c>
      <c r="K1077" s="233" t="s">
        <v>202</v>
      </c>
      <c r="L1077" s="233" t="s">
        <v>178</v>
      </c>
      <c r="M1077" s="233" t="s">
        <v>201</v>
      </c>
    </row>
    <row r="1078" spans="1:13">
      <c r="A1078" s="224">
        <v>1077</v>
      </c>
      <c r="B1078" s="233" t="s">
        <v>5837</v>
      </c>
      <c r="C1078" s="233" t="s">
        <v>5888</v>
      </c>
      <c r="D1078" s="234">
        <v>101.950998185118</v>
      </c>
      <c r="E1078" s="223" t="s">
        <v>195</v>
      </c>
      <c r="F1078" s="233" t="s">
        <v>221</v>
      </c>
      <c r="G1078" s="233" t="s">
        <v>2160</v>
      </c>
      <c r="H1078" s="233" t="s">
        <v>5835</v>
      </c>
      <c r="I1078" s="233" t="s">
        <v>5887</v>
      </c>
      <c r="J1078" s="233" t="s">
        <v>180</v>
      </c>
      <c r="K1078" s="233" t="s">
        <v>192</v>
      </c>
      <c r="L1078" s="233" t="s">
        <v>178</v>
      </c>
      <c r="M1078" s="233" t="s">
        <v>5886</v>
      </c>
    </row>
    <row r="1079" spans="1:13">
      <c r="A1079" s="224">
        <v>1078</v>
      </c>
      <c r="B1079" s="233" t="s">
        <v>3584</v>
      </c>
      <c r="C1079" s="233" t="s">
        <v>5885</v>
      </c>
      <c r="D1079" s="234">
        <v>101.949367088608</v>
      </c>
      <c r="E1079" s="223" t="s">
        <v>195</v>
      </c>
      <c r="F1079" s="233" t="s">
        <v>221</v>
      </c>
      <c r="G1079" s="233" t="s">
        <v>3301</v>
      </c>
      <c r="H1079" s="233" t="s">
        <v>3582</v>
      </c>
      <c r="I1079" s="233" t="s">
        <v>5884</v>
      </c>
      <c r="J1079" s="233" t="s">
        <v>180</v>
      </c>
      <c r="K1079" s="233" t="s">
        <v>202</v>
      </c>
      <c r="L1079" s="233" t="s">
        <v>178</v>
      </c>
      <c r="M1079" s="233" t="s">
        <v>201</v>
      </c>
    </row>
    <row r="1080" spans="1:13">
      <c r="A1080" s="224">
        <v>1079</v>
      </c>
      <c r="B1080" s="233" t="s">
        <v>1892</v>
      </c>
      <c r="C1080" s="233" t="s">
        <v>5883</v>
      </c>
      <c r="D1080" s="234">
        <v>101.947368421053</v>
      </c>
      <c r="E1080" s="223" t="s">
        <v>195</v>
      </c>
      <c r="F1080" s="233" t="s">
        <v>221</v>
      </c>
      <c r="G1080" s="233" t="s">
        <v>1890</v>
      </c>
      <c r="H1080" s="233" t="s">
        <v>1889</v>
      </c>
      <c r="I1080" s="233" t="s">
        <v>5882</v>
      </c>
      <c r="J1080" s="233" t="s">
        <v>180</v>
      </c>
      <c r="K1080" s="233" t="s">
        <v>179</v>
      </c>
      <c r="L1080" s="233" t="s">
        <v>178</v>
      </c>
      <c r="M1080" s="233" t="s">
        <v>327</v>
      </c>
    </row>
    <row r="1081" spans="1:13">
      <c r="A1081" s="224">
        <v>1080</v>
      </c>
      <c r="B1081" s="233" t="s">
        <v>4133</v>
      </c>
      <c r="C1081" s="233" t="s">
        <v>5881</v>
      </c>
      <c r="D1081" s="234">
        <v>101.944444444444</v>
      </c>
      <c r="E1081" s="223" t="s">
        <v>195</v>
      </c>
      <c r="F1081" s="233" t="s">
        <v>221</v>
      </c>
      <c r="G1081" s="233" t="s">
        <v>1809</v>
      </c>
      <c r="H1081" s="233" t="s">
        <v>4131</v>
      </c>
      <c r="I1081" s="233" t="s">
        <v>5880</v>
      </c>
      <c r="J1081" s="233" t="s">
        <v>180</v>
      </c>
      <c r="K1081" s="233" t="s">
        <v>202</v>
      </c>
      <c r="L1081" s="233" t="s">
        <v>178</v>
      </c>
      <c r="M1081" s="233" t="s">
        <v>201</v>
      </c>
    </row>
    <row r="1082" spans="1:13">
      <c r="A1082" s="224">
        <v>1081</v>
      </c>
      <c r="B1082" s="233" t="s">
        <v>5879</v>
      </c>
      <c r="C1082" s="233" t="s">
        <v>5878</v>
      </c>
      <c r="D1082" s="234">
        <v>101.94230769230801</v>
      </c>
      <c r="E1082" s="223" t="s">
        <v>195</v>
      </c>
      <c r="F1082" s="233" t="s">
        <v>221</v>
      </c>
      <c r="G1082" s="233" t="s">
        <v>3932</v>
      </c>
      <c r="H1082" s="233" t="s">
        <v>5877</v>
      </c>
      <c r="I1082" s="233" t="s">
        <v>5876</v>
      </c>
      <c r="J1082" s="233" t="s">
        <v>180</v>
      </c>
      <c r="K1082" s="233" t="s">
        <v>202</v>
      </c>
      <c r="L1082" s="233" t="s">
        <v>178</v>
      </c>
      <c r="M1082" s="233" t="s">
        <v>201</v>
      </c>
    </row>
    <row r="1083" spans="1:13">
      <c r="A1083" s="224">
        <v>1082</v>
      </c>
      <c r="B1083" s="233" t="s">
        <v>5875</v>
      </c>
      <c r="C1083" s="233" t="s">
        <v>5875</v>
      </c>
      <c r="D1083" s="234">
        <v>101.937716262976</v>
      </c>
      <c r="E1083" s="223" t="s">
        <v>195</v>
      </c>
      <c r="F1083" s="233" t="s">
        <v>221</v>
      </c>
      <c r="G1083" s="233" t="s">
        <v>572</v>
      </c>
      <c r="H1083" s="233" t="s">
        <v>5874</v>
      </c>
      <c r="I1083" s="233" t="s">
        <v>5874</v>
      </c>
      <c r="J1083" s="233" t="s">
        <v>951</v>
      </c>
      <c r="K1083" s="233" t="s">
        <v>179</v>
      </c>
      <c r="L1083" s="233" t="s">
        <v>178</v>
      </c>
      <c r="M1083" s="233" t="s">
        <v>213</v>
      </c>
    </row>
    <row r="1084" spans="1:13">
      <c r="A1084" s="224">
        <v>1083</v>
      </c>
      <c r="B1084" s="233" t="s">
        <v>5328</v>
      </c>
      <c r="C1084" s="233" t="s">
        <v>5873</v>
      </c>
      <c r="D1084" s="234">
        <v>101.92700729927</v>
      </c>
      <c r="E1084" s="223" t="s">
        <v>195</v>
      </c>
      <c r="F1084" s="233" t="s">
        <v>221</v>
      </c>
      <c r="G1084" s="233" t="s">
        <v>1334</v>
      </c>
      <c r="H1084" s="233" t="s">
        <v>5326</v>
      </c>
      <c r="I1084" s="233" t="s">
        <v>5872</v>
      </c>
      <c r="J1084" s="233" t="s">
        <v>180</v>
      </c>
      <c r="K1084" s="233" t="s">
        <v>202</v>
      </c>
      <c r="L1084" s="233" t="s">
        <v>178</v>
      </c>
      <c r="M1084" s="233" t="s">
        <v>324</v>
      </c>
    </row>
    <row r="1085" spans="1:13">
      <c r="A1085" s="224">
        <v>1084</v>
      </c>
      <c r="B1085" s="233" t="s">
        <v>3422</v>
      </c>
      <c r="C1085" s="233" t="s">
        <v>5871</v>
      </c>
      <c r="D1085" s="234">
        <v>101.921052631579</v>
      </c>
      <c r="E1085" s="223" t="s">
        <v>195</v>
      </c>
      <c r="F1085" s="233" t="s">
        <v>221</v>
      </c>
      <c r="G1085" s="233" t="s">
        <v>938</v>
      </c>
      <c r="H1085" s="233" t="s">
        <v>3420</v>
      </c>
      <c r="I1085" s="233" t="s">
        <v>5870</v>
      </c>
      <c r="J1085" s="233" t="s">
        <v>180</v>
      </c>
      <c r="K1085" s="233" t="s">
        <v>202</v>
      </c>
      <c r="L1085" s="233" t="s">
        <v>178</v>
      </c>
      <c r="M1085" s="233" t="s">
        <v>201</v>
      </c>
    </row>
    <row r="1086" spans="1:13">
      <c r="A1086" s="224">
        <v>1085</v>
      </c>
      <c r="B1086" s="233" t="s">
        <v>3306</v>
      </c>
      <c r="C1086" s="233" t="s">
        <v>5869</v>
      </c>
      <c r="D1086" s="234">
        <v>101.919708029197</v>
      </c>
      <c r="E1086" s="223" t="s">
        <v>195</v>
      </c>
      <c r="F1086" s="233" t="s">
        <v>221</v>
      </c>
      <c r="G1086" s="233" t="s">
        <v>1145</v>
      </c>
      <c r="H1086" s="233" t="s">
        <v>4449</v>
      </c>
      <c r="I1086" s="233" t="s">
        <v>5868</v>
      </c>
      <c r="J1086" s="233" t="s">
        <v>180</v>
      </c>
      <c r="K1086" s="233" t="s">
        <v>202</v>
      </c>
      <c r="L1086" s="233" t="s">
        <v>178</v>
      </c>
      <c r="M1086" s="233" t="s">
        <v>935</v>
      </c>
    </row>
    <row r="1087" spans="1:13">
      <c r="A1087" s="224">
        <v>1086</v>
      </c>
      <c r="B1087" s="233" t="s">
        <v>3198</v>
      </c>
      <c r="C1087" s="233" t="s">
        <v>4891</v>
      </c>
      <c r="D1087" s="234">
        <v>101.911111111111</v>
      </c>
      <c r="E1087" s="223" t="s">
        <v>195</v>
      </c>
      <c r="F1087" s="233" t="s">
        <v>221</v>
      </c>
      <c r="G1087" s="233" t="s">
        <v>1093</v>
      </c>
      <c r="H1087" s="233" t="s">
        <v>3196</v>
      </c>
      <c r="I1087" s="233" t="s">
        <v>5867</v>
      </c>
      <c r="J1087" s="233" t="s">
        <v>180</v>
      </c>
      <c r="K1087" s="233" t="s">
        <v>202</v>
      </c>
      <c r="L1087" s="233" t="s">
        <v>178</v>
      </c>
      <c r="M1087" s="233" t="s">
        <v>201</v>
      </c>
    </row>
    <row r="1088" spans="1:13">
      <c r="A1088" s="224">
        <v>1087</v>
      </c>
      <c r="B1088" s="233" t="s">
        <v>5866</v>
      </c>
      <c r="C1088" s="233" t="s">
        <v>5865</v>
      </c>
      <c r="D1088" s="234">
        <v>101.90535491905401</v>
      </c>
      <c r="E1088" s="223" t="s">
        <v>195</v>
      </c>
      <c r="F1088" s="233" t="s">
        <v>221</v>
      </c>
      <c r="G1088" s="233" t="s">
        <v>1797</v>
      </c>
      <c r="H1088" s="233" t="s">
        <v>5864</v>
      </c>
      <c r="I1088" s="233" t="s">
        <v>5863</v>
      </c>
      <c r="J1088" s="233" t="s">
        <v>180</v>
      </c>
      <c r="K1088" s="233" t="s">
        <v>192</v>
      </c>
      <c r="L1088" s="233" t="s">
        <v>178</v>
      </c>
      <c r="M1088" s="233" t="s">
        <v>1022</v>
      </c>
    </row>
    <row r="1089" spans="1:13">
      <c r="A1089" s="224">
        <v>1088</v>
      </c>
      <c r="B1089" s="233" t="s">
        <v>4254</v>
      </c>
      <c r="C1089" s="233" t="s">
        <v>5862</v>
      </c>
      <c r="D1089" s="234">
        <v>101.902654867257</v>
      </c>
      <c r="E1089" s="223" t="s">
        <v>195</v>
      </c>
      <c r="F1089" s="233" t="s">
        <v>221</v>
      </c>
      <c r="G1089" s="233" t="s">
        <v>4149</v>
      </c>
      <c r="H1089" s="233" t="s">
        <v>4252</v>
      </c>
      <c r="I1089" s="233" t="s">
        <v>5861</v>
      </c>
      <c r="J1089" s="233" t="s">
        <v>180</v>
      </c>
      <c r="K1089" s="233" t="s">
        <v>179</v>
      </c>
      <c r="L1089" s="233" t="s">
        <v>178</v>
      </c>
      <c r="M1089" s="233" t="s">
        <v>341</v>
      </c>
    </row>
    <row r="1090" spans="1:13">
      <c r="A1090" s="224">
        <v>1088</v>
      </c>
      <c r="B1090" s="233" t="s">
        <v>5167</v>
      </c>
      <c r="C1090" s="233" t="s">
        <v>5860</v>
      </c>
      <c r="D1090" s="234">
        <v>101.902654867257</v>
      </c>
      <c r="E1090" s="223" t="s">
        <v>195</v>
      </c>
      <c r="F1090" s="233" t="s">
        <v>221</v>
      </c>
      <c r="G1090" s="233" t="s">
        <v>2723</v>
      </c>
      <c r="H1090" s="233" t="s">
        <v>5165</v>
      </c>
      <c r="I1090" s="233" t="s">
        <v>5859</v>
      </c>
      <c r="J1090" s="233" t="s">
        <v>180</v>
      </c>
      <c r="K1090" s="233" t="s">
        <v>202</v>
      </c>
      <c r="L1090" s="233" t="s">
        <v>178</v>
      </c>
      <c r="M1090" s="233" t="s">
        <v>324</v>
      </c>
    </row>
    <row r="1091" spans="1:13">
      <c r="A1091" s="224">
        <v>1090</v>
      </c>
      <c r="B1091" s="233" t="s">
        <v>4542</v>
      </c>
      <c r="C1091" s="233" t="s">
        <v>5858</v>
      </c>
      <c r="D1091" s="234">
        <v>101.892857142857</v>
      </c>
      <c r="E1091" s="223" t="s">
        <v>195</v>
      </c>
      <c r="F1091" s="233" t="s">
        <v>221</v>
      </c>
      <c r="G1091" s="233" t="s">
        <v>1856</v>
      </c>
      <c r="H1091" s="233" t="s">
        <v>4540</v>
      </c>
      <c r="I1091" s="233" t="s">
        <v>5857</v>
      </c>
      <c r="J1091" s="233" t="s">
        <v>180</v>
      </c>
      <c r="K1091" s="233" t="s">
        <v>202</v>
      </c>
      <c r="L1091" s="233" t="s">
        <v>178</v>
      </c>
      <c r="M1091" s="233" t="s">
        <v>201</v>
      </c>
    </row>
    <row r="1092" spans="1:13">
      <c r="A1092" s="224">
        <v>1091</v>
      </c>
      <c r="B1092" s="233" t="s">
        <v>2966</v>
      </c>
      <c r="C1092" s="233" t="s">
        <v>5856</v>
      </c>
      <c r="D1092" s="234">
        <v>101.88601036269399</v>
      </c>
      <c r="E1092" s="223" t="s">
        <v>195</v>
      </c>
      <c r="F1092" s="233" t="s">
        <v>221</v>
      </c>
      <c r="G1092" s="233" t="s">
        <v>1070</v>
      </c>
      <c r="H1092" s="233" t="s">
        <v>2964</v>
      </c>
      <c r="I1092" s="233" t="s">
        <v>5855</v>
      </c>
      <c r="J1092" s="233" t="s">
        <v>180</v>
      </c>
      <c r="K1092" s="233" t="s">
        <v>202</v>
      </c>
      <c r="L1092" s="233" t="s">
        <v>178</v>
      </c>
      <c r="M1092" s="233" t="s">
        <v>201</v>
      </c>
    </row>
    <row r="1093" spans="1:13">
      <c r="A1093" s="224">
        <v>1092</v>
      </c>
      <c r="B1093" s="233" t="s">
        <v>4295</v>
      </c>
      <c r="C1093" s="233" t="s">
        <v>5854</v>
      </c>
      <c r="D1093" s="234">
        <v>101.87993680884701</v>
      </c>
      <c r="E1093" s="223" t="s">
        <v>195</v>
      </c>
      <c r="F1093" s="233" t="s">
        <v>221</v>
      </c>
      <c r="G1093" s="233" t="s">
        <v>572</v>
      </c>
      <c r="H1093" s="233" t="s">
        <v>4293</v>
      </c>
      <c r="I1093" s="233" t="s">
        <v>5853</v>
      </c>
      <c r="J1093" s="233" t="s">
        <v>180</v>
      </c>
      <c r="K1093" s="233" t="s">
        <v>192</v>
      </c>
      <c r="L1093" s="233" t="s">
        <v>178</v>
      </c>
      <c r="M1093" s="233" t="s">
        <v>333</v>
      </c>
    </row>
    <row r="1094" spans="1:13">
      <c r="A1094" s="224">
        <v>1093</v>
      </c>
      <c r="B1094" s="233" t="s">
        <v>5365</v>
      </c>
      <c r="C1094" s="233" t="s">
        <v>5852</v>
      </c>
      <c r="D1094" s="234">
        <v>101.87943262411299</v>
      </c>
      <c r="E1094" s="223" t="s">
        <v>195</v>
      </c>
      <c r="F1094" s="233" t="s">
        <v>221</v>
      </c>
      <c r="G1094" s="233" t="s">
        <v>938</v>
      </c>
      <c r="H1094" s="233" t="s">
        <v>5363</v>
      </c>
      <c r="I1094" s="233" t="s">
        <v>5851</v>
      </c>
      <c r="J1094" s="233" t="s">
        <v>180</v>
      </c>
      <c r="K1094" s="233" t="s">
        <v>179</v>
      </c>
      <c r="L1094" s="233" t="s">
        <v>178</v>
      </c>
      <c r="M1094" s="233" t="s">
        <v>748</v>
      </c>
    </row>
    <row r="1095" spans="1:13">
      <c r="A1095" s="224">
        <v>1094</v>
      </c>
      <c r="B1095" s="233" t="s">
        <v>4245</v>
      </c>
      <c r="C1095" s="233" t="s">
        <v>5850</v>
      </c>
      <c r="D1095" s="234">
        <v>101.866666666667</v>
      </c>
      <c r="E1095" s="223" t="s">
        <v>195</v>
      </c>
      <c r="F1095" s="233" t="s">
        <v>221</v>
      </c>
      <c r="G1095" s="233" t="s">
        <v>1017</v>
      </c>
      <c r="H1095" s="233" t="s">
        <v>4243</v>
      </c>
      <c r="I1095" s="233" t="s">
        <v>5849</v>
      </c>
      <c r="J1095" s="233" t="s">
        <v>180</v>
      </c>
      <c r="K1095" s="233" t="s">
        <v>202</v>
      </c>
      <c r="L1095" s="233" t="s">
        <v>178</v>
      </c>
      <c r="M1095" s="233" t="s">
        <v>201</v>
      </c>
    </row>
    <row r="1096" spans="1:13">
      <c r="A1096" s="224">
        <v>1095</v>
      </c>
      <c r="B1096" s="233" t="s">
        <v>5848</v>
      </c>
      <c r="C1096" s="233" t="s">
        <v>5848</v>
      </c>
      <c r="D1096" s="234">
        <v>101.865284974093</v>
      </c>
      <c r="E1096" s="223" t="s">
        <v>195</v>
      </c>
      <c r="F1096" s="233" t="s">
        <v>221</v>
      </c>
      <c r="G1096" s="233" t="s">
        <v>1809</v>
      </c>
      <c r="H1096" s="233" t="s">
        <v>5847</v>
      </c>
      <c r="I1096" s="233" t="s">
        <v>5847</v>
      </c>
      <c r="J1096" s="233" t="s">
        <v>951</v>
      </c>
      <c r="K1096" s="233" t="s">
        <v>192</v>
      </c>
      <c r="L1096" s="233" t="s">
        <v>178</v>
      </c>
      <c r="M1096" s="233" t="s">
        <v>5395</v>
      </c>
    </row>
    <row r="1097" spans="1:13">
      <c r="A1097" s="224">
        <v>1096</v>
      </c>
      <c r="B1097" s="233" t="s">
        <v>3876</v>
      </c>
      <c r="C1097" s="233" t="s">
        <v>5846</v>
      </c>
      <c r="D1097" s="234">
        <v>101.86320754717001</v>
      </c>
      <c r="E1097" s="223" t="s">
        <v>195</v>
      </c>
      <c r="F1097" s="233" t="s">
        <v>221</v>
      </c>
      <c r="G1097" s="233" t="s">
        <v>1145</v>
      </c>
      <c r="H1097" s="233" t="s">
        <v>3874</v>
      </c>
      <c r="I1097" s="233" t="s">
        <v>5845</v>
      </c>
      <c r="J1097" s="233" t="s">
        <v>180</v>
      </c>
      <c r="K1097" s="233" t="s">
        <v>179</v>
      </c>
      <c r="L1097" s="233" t="s">
        <v>178</v>
      </c>
      <c r="M1097" s="233" t="s">
        <v>377</v>
      </c>
    </row>
    <row r="1098" spans="1:13">
      <c r="A1098" s="224">
        <v>1097</v>
      </c>
      <c r="B1098" s="233" t="s">
        <v>4331</v>
      </c>
      <c r="C1098" s="233" t="s">
        <v>5844</v>
      </c>
      <c r="D1098" s="234">
        <v>101.86228482003099</v>
      </c>
      <c r="E1098" s="223" t="s">
        <v>195</v>
      </c>
      <c r="F1098" s="233" t="s">
        <v>221</v>
      </c>
      <c r="G1098" s="233" t="s">
        <v>336</v>
      </c>
      <c r="H1098" s="233" t="s">
        <v>4329</v>
      </c>
      <c r="I1098" s="233" t="s">
        <v>5843</v>
      </c>
      <c r="J1098" s="233" t="s">
        <v>180</v>
      </c>
      <c r="K1098" s="233" t="s">
        <v>179</v>
      </c>
      <c r="L1098" s="233" t="s">
        <v>178</v>
      </c>
      <c r="M1098" s="233" t="s">
        <v>377</v>
      </c>
    </row>
    <row r="1099" spans="1:13">
      <c r="A1099" s="224">
        <v>1098</v>
      </c>
      <c r="B1099" s="233" t="s">
        <v>4291</v>
      </c>
      <c r="C1099" s="233" t="s">
        <v>5842</v>
      </c>
      <c r="D1099" s="236">
        <v>101.85430463576159</v>
      </c>
      <c r="E1099" s="233" t="s">
        <v>185</v>
      </c>
      <c r="F1099" s="233" t="s">
        <v>184</v>
      </c>
      <c r="G1099" s="233" t="s">
        <v>572</v>
      </c>
      <c r="H1099" s="233" t="s">
        <v>4289</v>
      </c>
      <c r="I1099" s="233" t="s">
        <v>5841</v>
      </c>
      <c r="J1099" s="233" t="s">
        <v>180</v>
      </c>
      <c r="K1099" s="233" t="s">
        <v>179</v>
      </c>
      <c r="L1099" s="233" t="s">
        <v>178</v>
      </c>
      <c r="M1099" s="233" t="s">
        <v>5840</v>
      </c>
    </row>
    <row r="1100" spans="1:13">
      <c r="A1100" s="224">
        <v>1099</v>
      </c>
      <c r="B1100" s="233" t="s">
        <v>3712</v>
      </c>
      <c r="C1100" s="233" t="s">
        <v>5839</v>
      </c>
      <c r="D1100" s="234">
        <v>101.851851851852</v>
      </c>
      <c r="E1100" s="223" t="s">
        <v>195</v>
      </c>
      <c r="F1100" s="233" t="s">
        <v>221</v>
      </c>
      <c r="G1100" s="233" t="s">
        <v>572</v>
      </c>
      <c r="H1100" s="233" t="s">
        <v>3710</v>
      </c>
      <c r="I1100" s="233" t="s">
        <v>5838</v>
      </c>
      <c r="J1100" s="233" t="s">
        <v>180</v>
      </c>
      <c r="K1100" s="233" t="s">
        <v>179</v>
      </c>
      <c r="L1100" s="233" t="s">
        <v>178</v>
      </c>
      <c r="M1100" s="233" t="s">
        <v>748</v>
      </c>
    </row>
    <row r="1101" spans="1:13">
      <c r="A1101" s="224">
        <v>1100</v>
      </c>
      <c r="B1101" s="233" t="s">
        <v>5837</v>
      </c>
      <c r="C1101" s="233" t="s">
        <v>5836</v>
      </c>
      <c r="D1101" s="236">
        <v>101.8487394957983</v>
      </c>
      <c r="E1101" s="233" t="s">
        <v>185</v>
      </c>
      <c r="F1101" s="233" t="s">
        <v>184</v>
      </c>
      <c r="G1101" s="233" t="s">
        <v>2160</v>
      </c>
      <c r="H1101" s="233" t="s">
        <v>5835</v>
      </c>
      <c r="I1101" s="233" t="s">
        <v>5834</v>
      </c>
      <c r="J1101" s="233" t="s">
        <v>180</v>
      </c>
      <c r="K1101" s="233" t="s">
        <v>179</v>
      </c>
      <c r="L1101" s="233" t="s">
        <v>178</v>
      </c>
      <c r="M1101" s="233" t="s">
        <v>5833</v>
      </c>
    </row>
    <row r="1102" spans="1:13">
      <c r="A1102" s="224">
        <v>1101</v>
      </c>
      <c r="B1102" s="233" t="s">
        <v>2397</v>
      </c>
      <c r="C1102" s="233" t="s">
        <v>638</v>
      </c>
      <c r="D1102" s="234">
        <v>101.84729064039399</v>
      </c>
      <c r="E1102" s="223" t="s">
        <v>195</v>
      </c>
      <c r="F1102" s="233" t="s">
        <v>221</v>
      </c>
      <c r="G1102" s="233" t="s">
        <v>321</v>
      </c>
      <c r="H1102" s="233" t="s">
        <v>2395</v>
      </c>
      <c r="I1102" s="233" t="s">
        <v>5832</v>
      </c>
      <c r="J1102" s="233" t="s">
        <v>180</v>
      </c>
      <c r="K1102" s="233" t="s">
        <v>179</v>
      </c>
      <c r="L1102" s="233" t="s">
        <v>178</v>
      </c>
      <c r="M1102" s="233" t="s">
        <v>377</v>
      </c>
    </row>
    <row r="1103" spans="1:13">
      <c r="A1103" s="224">
        <v>1102</v>
      </c>
      <c r="B1103" s="233" t="s">
        <v>2489</v>
      </c>
      <c r="C1103" s="233" t="s">
        <v>5831</v>
      </c>
      <c r="D1103" s="234">
        <v>101.846153846154</v>
      </c>
      <c r="E1103" s="223" t="s">
        <v>195</v>
      </c>
      <c r="F1103" s="233" t="s">
        <v>221</v>
      </c>
      <c r="G1103" s="233" t="s">
        <v>336</v>
      </c>
      <c r="H1103" s="233" t="s">
        <v>2487</v>
      </c>
      <c r="I1103" s="233" t="s">
        <v>5830</v>
      </c>
      <c r="J1103" s="233" t="s">
        <v>180</v>
      </c>
      <c r="K1103" s="233" t="s">
        <v>179</v>
      </c>
      <c r="L1103" s="233" t="s">
        <v>178</v>
      </c>
      <c r="M1103" s="233" t="s">
        <v>1649</v>
      </c>
    </row>
    <row r="1104" spans="1:13">
      <c r="A1104" s="224">
        <v>1103</v>
      </c>
      <c r="B1104" s="233" t="s">
        <v>3509</v>
      </c>
      <c r="C1104" s="233" t="s">
        <v>5829</v>
      </c>
      <c r="D1104" s="236">
        <v>101.84</v>
      </c>
      <c r="E1104" s="233" t="s">
        <v>185</v>
      </c>
      <c r="F1104" s="233" t="s">
        <v>184</v>
      </c>
      <c r="G1104" s="233" t="s">
        <v>1017</v>
      </c>
      <c r="H1104" s="233" t="s">
        <v>3507</v>
      </c>
      <c r="I1104" s="233" t="s">
        <v>5828</v>
      </c>
      <c r="J1104" s="233" t="s">
        <v>180</v>
      </c>
      <c r="K1104" s="233" t="s">
        <v>179</v>
      </c>
      <c r="L1104" s="233" t="s">
        <v>178</v>
      </c>
      <c r="M1104" s="233" t="s">
        <v>188</v>
      </c>
    </row>
    <row r="1105" spans="1:13">
      <c r="A1105" s="224">
        <v>1104</v>
      </c>
      <c r="B1105" s="233" t="s">
        <v>2715</v>
      </c>
      <c r="C1105" s="233" t="s">
        <v>5827</v>
      </c>
      <c r="D1105" s="234">
        <v>101.8</v>
      </c>
      <c r="E1105" s="223" t="s">
        <v>195</v>
      </c>
      <c r="F1105" s="233" t="s">
        <v>221</v>
      </c>
      <c r="G1105" s="233" t="s">
        <v>2713</v>
      </c>
      <c r="H1105" s="233" t="s">
        <v>2712</v>
      </c>
      <c r="I1105" s="233" t="s">
        <v>5826</v>
      </c>
      <c r="J1105" s="233" t="s">
        <v>180</v>
      </c>
      <c r="K1105" s="233" t="s">
        <v>179</v>
      </c>
      <c r="L1105" s="233" t="s">
        <v>178</v>
      </c>
      <c r="M1105" s="233" t="s">
        <v>748</v>
      </c>
    </row>
    <row r="1106" spans="1:13">
      <c r="A1106" s="224">
        <v>1105</v>
      </c>
      <c r="B1106" s="233" t="s">
        <v>2050</v>
      </c>
      <c r="C1106" s="233" t="s">
        <v>5825</v>
      </c>
      <c r="D1106" s="234">
        <v>101.795454545455</v>
      </c>
      <c r="E1106" s="223" t="s">
        <v>195</v>
      </c>
      <c r="F1106" s="233" t="s">
        <v>221</v>
      </c>
      <c r="G1106" s="233" t="s">
        <v>1797</v>
      </c>
      <c r="H1106" s="233" t="s">
        <v>2048</v>
      </c>
      <c r="I1106" s="233" t="s">
        <v>5824</v>
      </c>
      <c r="J1106" s="233" t="s">
        <v>180</v>
      </c>
      <c r="K1106" s="233" t="s">
        <v>202</v>
      </c>
      <c r="L1106" s="233" t="s">
        <v>178</v>
      </c>
      <c r="M1106" s="233" t="s">
        <v>201</v>
      </c>
    </row>
    <row r="1107" spans="1:13">
      <c r="A1107" s="224">
        <v>1106</v>
      </c>
      <c r="B1107" s="233" t="s">
        <v>2317</v>
      </c>
      <c r="C1107" s="233" t="s">
        <v>5823</v>
      </c>
      <c r="D1107" s="236">
        <v>101.7883211678832</v>
      </c>
      <c r="E1107" s="233" t="s">
        <v>185</v>
      </c>
      <c r="F1107" s="233" t="s">
        <v>184</v>
      </c>
      <c r="G1107" s="233" t="s">
        <v>888</v>
      </c>
      <c r="H1107" s="233" t="s">
        <v>5493</v>
      </c>
      <c r="I1107" s="233" t="s">
        <v>5822</v>
      </c>
      <c r="J1107" s="233" t="s">
        <v>180</v>
      </c>
      <c r="K1107" s="233" t="s">
        <v>179</v>
      </c>
      <c r="L1107" s="233" t="s">
        <v>178</v>
      </c>
      <c r="M1107" s="233" t="s">
        <v>177</v>
      </c>
    </row>
    <row r="1108" spans="1:13">
      <c r="A1108" s="224">
        <v>1107</v>
      </c>
      <c r="B1108" s="233" t="s">
        <v>3891</v>
      </c>
      <c r="C1108" s="233" t="s">
        <v>5821</v>
      </c>
      <c r="D1108" s="234">
        <v>101.78445229682001</v>
      </c>
      <c r="E1108" s="223" t="s">
        <v>195</v>
      </c>
      <c r="F1108" s="233" t="s">
        <v>221</v>
      </c>
      <c r="G1108" s="233" t="s">
        <v>572</v>
      </c>
      <c r="H1108" s="233" t="s">
        <v>3889</v>
      </c>
      <c r="I1108" s="233" t="s">
        <v>5820</v>
      </c>
      <c r="J1108" s="233" t="s">
        <v>180</v>
      </c>
      <c r="K1108" s="233" t="s">
        <v>179</v>
      </c>
      <c r="L1108" s="233" t="s">
        <v>178</v>
      </c>
      <c r="M1108" s="233" t="s">
        <v>341</v>
      </c>
    </row>
    <row r="1109" spans="1:13">
      <c r="A1109" s="224">
        <v>1108</v>
      </c>
      <c r="B1109" s="233" t="s">
        <v>3274</v>
      </c>
      <c r="C1109" s="233" t="s">
        <v>5819</v>
      </c>
      <c r="D1109" s="234">
        <v>101.78143712574899</v>
      </c>
      <c r="E1109" s="223" t="s">
        <v>195</v>
      </c>
      <c r="F1109" s="233" t="s">
        <v>221</v>
      </c>
      <c r="G1109" s="233" t="s">
        <v>3272</v>
      </c>
      <c r="H1109" s="233" t="s">
        <v>3271</v>
      </c>
      <c r="I1109" s="233" t="s">
        <v>5818</v>
      </c>
      <c r="J1109" s="233" t="s">
        <v>180</v>
      </c>
      <c r="K1109" s="233" t="s">
        <v>179</v>
      </c>
      <c r="L1109" s="233" t="s">
        <v>178</v>
      </c>
      <c r="M1109" s="233" t="s">
        <v>748</v>
      </c>
    </row>
    <row r="1110" spans="1:13">
      <c r="A1110" s="224">
        <v>1109</v>
      </c>
      <c r="B1110" s="233" t="s">
        <v>2799</v>
      </c>
      <c r="C1110" s="233" t="s">
        <v>5817</v>
      </c>
      <c r="D1110" s="234">
        <v>101.77383592017701</v>
      </c>
      <c r="E1110" s="223" t="s">
        <v>195</v>
      </c>
      <c r="F1110" s="233" t="s">
        <v>221</v>
      </c>
      <c r="G1110" s="233" t="s">
        <v>1405</v>
      </c>
      <c r="H1110" s="233" t="s">
        <v>2797</v>
      </c>
      <c r="I1110" s="233" t="s">
        <v>5816</v>
      </c>
      <c r="J1110" s="233" t="s">
        <v>180</v>
      </c>
      <c r="K1110" s="233" t="s">
        <v>179</v>
      </c>
      <c r="L1110" s="233" t="s">
        <v>178</v>
      </c>
      <c r="M1110" s="233" t="s">
        <v>1649</v>
      </c>
    </row>
    <row r="1111" spans="1:13">
      <c r="A1111" s="224">
        <v>1110</v>
      </c>
      <c r="B1111" s="233" t="s">
        <v>1019</v>
      </c>
      <c r="C1111" s="233" t="s">
        <v>5815</v>
      </c>
      <c r="D1111" s="234">
        <v>101.75</v>
      </c>
      <c r="E1111" s="223" t="s">
        <v>195</v>
      </c>
      <c r="F1111" s="233" t="s">
        <v>221</v>
      </c>
      <c r="G1111" s="233" t="s">
        <v>1017</v>
      </c>
      <c r="H1111" s="233" t="s">
        <v>1016</v>
      </c>
      <c r="I1111" s="233" t="s">
        <v>5814</v>
      </c>
      <c r="J1111" s="233" t="s">
        <v>180</v>
      </c>
      <c r="K1111" s="233" t="s">
        <v>192</v>
      </c>
      <c r="L1111" s="233" t="s">
        <v>178</v>
      </c>
      <c r="M1111" s="233" t="s">
        <v>1022</v>
      </c>
    </row>
    <row r="1112" spans="1:13">
      <c r="A1112" s="224">
        <v>1111</v>
      </c>
      <c r="B1112" s="233" t="s">
        <v>4560</v>
      </c>
      <c r="C1112" s="233" t="s">
        <v>5813</v>
      </c>
      <c r="D1112" s="234">
        <v>101.744</v>
      </c>
      <c r="E1112" s="223" t="s">
        <v>195</v>
      </c>
      <c r="F1112" s="233" t="s">
        <v>221</v>
      </c>
      <c r="G1112" s="233" t="s">
        <v>2385</v>
      </c>
      <c r="H1112" s="233" t="s">
        <v>4558</v>
      </c>
      <c r="I1112" s="233" t="s">
        <v>5812</v>
      </c>
      <c r="J1112" s="233" t="s">
        <v>180</v>
      </c>
      <c r="K1112" s="233" t="s">
        <v>202</v>
      </c>
      <c r="L1112" s="233" t="s">
        <v>178</v>
      </c>
      <c r="M1112" s="233" t="s">
        <v>201</v>
      </c>
    </row>
    <row r="1113" spans="1:13">
      <c r="A1113" s="224">
        <v>1112</v>
      </c>
      <c r="B1113" s="233" t="s">
        <v>4094</v>
      </c>
      <c r="C1113" s="233" t="s">
        <v>5811</v>
      </c>
      <c r="D1113" s="234">
        <v>101.738382099828</v>
      </c>
      <c r="E1113" s="223" t="s">
        <v>195</v>
      </c>
      <c r="F1113" s="233" t="s">
        <v>221</v>
      </c>
      <c r="G1113" s="233" t="s">
        <v>336</v>
      </c>
      <c r="H1113" s="233" t="s">
        <v>4092</v>
      </c>
      <c r="I1113" s="233" t="s">
        <v>5810</v>
      </c>
      <c r="J1113" s="233" t="s">
        <v>180</v>
      </c>
      <c r="K1113" s="233" t="s">
        <v>179</v>
      </c>
      <c r="L1113" s="233" t="s">
        <v>178</v>
      </c>
      <c r="M1113" s="233" t="s">
        <v>529</v>
      </c>
    </row>
    <row r="1114" spans="1:13">
      <c r="A1114" s="224">
        <v>1113</v>
      </c>
      <c r="B1114" s="233" t="s">
        <v>1922</v>
      </c>
      <c r="C1114" s="233" t="s">
        <v>5809</v>
      </c>
      <c r="D1114" s="234">
        <v>101.736922295582</v>
      </c>
      <c r="E1114" s="223" t="s">
        <v>195</v>
      </c>
      <c r="F1114" s="233" t="s">
        <v>221</v>
      </c>
      <c r="G1114" s="233" t="s">
        <v>572</v>
      </c>
      <c r="H1114" s="233" t="s">
        <v>1920</v>
      </c>
      <c r="I1114" s="233" t="s">
        <v>5808</v>
      </c>
      <c r="J1114" s="233" t="s">
        <v>180</v>
      </c>
      <c r="K1114" s="233" t="s">
        <v>202</v>
      </c>
      <c r="L1114" s="233" t="s">
        <v>178</v>
      </c>
      <c r="M1114" s="233" t="s">
        <v>201</v>
      </c>
    </row>
    <row r="1115" spans="1:13">
      <c r="A1115" s="224">
        <v>1114</v>
      </c>
      <c r="B1115" s="233" t="s">
        <v>2600</v>
      </c>
      <c r="C1115" s="233" t="s">
        <v>5807</v>
      </c>
      <c r="D1115" s="234">
        <v>101.734693877551</v>
      </c>
      <c r="E1115" s="223" t="s">
        <v>195</v>
      </c>
      <c r="F1115" s="233" t="s">
        <v>221</v>
      </c>
      <c r="G1115" s="233" t="s">
        <v>1680</v>
      </c>
      <c r="H1115" s="233" t="s">
        <v>2598</v>
      </c>
      <c r="I1115" s="233" t="s">
        <v>5806</v>
      </c>
      <c r="J1115" s="233" t="s">
        <v>180</v>
      </c>
      <c r="K1115" s="233" t="s">
        <v>179</v>
      </c>
      <c r="L1115" s="233" t="s">
        <v>178</v>
      </c>
      <c r="M1115" s="233" t="s">
        <v>748</v>
      </c>
    </row>
    <row r="1116" spans="1:13">
      <c r="A1116" s="224">
        <v>1115</v>
      </c>
      <c r="B1116" s="233" t="s">
        <v>5334</v>
      </c>
      <c r="C1116" s="233" t="s">
        <v>5805</v>
      </c>
      <c r="D1116" s="234">
        <v>101.734417344173</v>
      </c>
      <c r="E1116" s="223" t="s">
        <v>195</v>
      </c>
      <c r="F1116" s="233" t="s">
        <v>221</v>
      </c>
      <c r="G1116" s="233" t="s">
        <v>3919</v>
      </c>
      <c r="H1116" s="233" t="s">
        <v>5332</v>
      </c>
      <c r="I1116" s="233" t="s">
        <v>5804</v>
      </c>
      <c r="J1116" s="233" t="s">
        <v>180</v>
      </c>
      <c r="K1116" s="233" t="s">
        <v>179</v>
      </c>
      <c r="L1116" s="233" t="s">
        <v>178</v>
      </c>
      <c r="M1116" s="233" t="s">
        <v>377</v>
      </c>
    </row>
    <row r="1117" spans="1:13">
      <c r="A1117" s="224">
        <v>1116</v>
      </c>
      <c r="B1117" s="233" t="s">
        <v>5545</v>
      </c>
      <c r="C1117" s="233" t="s">
        <v>5803</v>
      </c>
      <c r="D1117" s="234">
        <v>101.716312056738</v>
      </c>
      <c r="E1117" s="223" t="s">
        <v>195</v>
      </c>
      <c r="F1117" s="233" t="s">
        <v>221</v>
      </c>
      <c r="G1117" s="233" t="s">
        <v>968</v>
      </c>
      <c r="H1117" s="233" t="s">
        <v>5543</v>
      </c>
      <c r="I1117" s="233" t="s">
        <v>5802</v>
      </c>
      <c r="J1117" s="233" t="s">
        <v>180</v>
      </c>
      <c r="K1117" s="233" t="s">
        <v>202</v>
      </c>
      <c r="L1117" s="233" t="s">
        <v>178</v>
      </c>
      <c r="M1117" s="233" t="s">
        <v>201</v>
      </c>
    </row>
    <row r="1118" spans="1:13">
      <c r="A1118" s="224">
        <v>1117</v>
      </c>
      <c r="B1118" s="233" t="s">
        <v>2397</v>
      </c>
      <c r="C1118" s="233" t="s">
        <v>5801</v>
      </c>
      <c r="D1118" s="234">
        <v>101.71198388721</v>
      </c>
      <c r="E1118" s="223" t="s">
        <v>195</v>
      </c>
      <c r="F1118" s="233" t="s">
        <v>221</v>
      </c>
      <c r="G1118" s="233" t="s">
        <v>321</v>
      </c>
      <c r="H1118" s="233" t="s">
        <v>2395</v>
      </c>
      <c r="I1118" s="233" t="s">
        <v>5800</v>
      </c>
      <c r="J1118" s="233" t="s">
        <v>180</v>
      </c>
      <c r="K1118" s="233" t="s">
        <v>202</v>
      </c>
      <c r="L1118" s="233" t="s">
        <v>178</v>
      </c>
      <c r="M1118" s="233" t="s">
        <v>201</v>
      </c>
    </row>
    <row r="1119" spans="1:13">
      <c r="A1119" s="224">
        <v>1118</v>
      </c>
      <c r="B1119" s="233" t="s">
        <v>2743</v>
      </c>
      <c r="C1119" s="233" t="s">
        <v>4363</v>
      </c>
      <c r="D1119" s="234">
        <v>101.708860759494</v>
      </c>
      <c r="E1119" s="223" t="s">
        <v>195</v>
      </c>
      <c r="F1119" s="233" t="s">
        <v>221</v>
      </c>
      <c r="G1119" s="233" t="s">
        <v>1779</v>
      </c>
      <c r="H1119" s="233" t="s">
        <v>2741</v>
      </c>
      <c r="I1119" s="233" t="s">
        <v>5799</v>
      </c>
      <c r="J1119" s="233" t="s">
        <v>180</v>
      </c>
      <c r="K1119" s="233" t="s">
        <v>179</v>
      </c>
      <c r="L1119" s="233" t="s">
        <v>178</v>
      </c>
      <c r="M1119" s="233" t="s">
        <v>529</v>
      </c>
    </row>
    <row r="1120" spans="1:13">
      <c r="A1120" s="224">
        <v>1119</v>
      </c>
      <c r="B1120" s="233" t="s">
        <v>2696</v>
      </c>
      <c r="C1120" s="233" t="s">
        <v>5798</v>
      </c>
      <c r="D1120" s="234">
        <v>101.702127659574</v>
      </c>
      <c r="E1120" s="223" t="s">
        <v>195</v>
      </c>
      <c r="F1120" s="233" t="s">
        <v>221</v>
      </c>
      <c r="G1120" s="233" t="s">
        <v>1193</v>
      </c>
      <c r="H1120" s="233" t="s">
        <v>2694</v>
      </c>
      <c r="I1120" s="233" t="s">
        <v>5797</v>
      </c>
      <c r="J1120" s="233" t="s">
        <v>180</v>
      </c>
      <c r="K1120" s="233" t="s">
        <v>202</v>
      </c>
      <c r="L1120" s="233" t="s">
        <v>178</v>
      </c>
      <c r="M1120" s="233" t="s">
        <v>201</v>
      </c>
    </row>
    <row r="1121" spans="1:13">
      <c r="A1121" s="224">
        <v>1120</v>
      </c>
      <c r="B1121" s="233" t="s">
        <v>3430</v>
      </c>
      <c r="C1121" s="233" t="s">
        <v>5796</v>
      </c>
      <c r="D1121" s="234">
        <v>101.685714285714</v>
      </c>
      <c r="E1121" s="223" t="s">
        <v>195</v>
      </c>
      <c r="F1121" s="233" t="s">
        <v>221</v>
      </c>
      <c r="G1121" s="233" t="s">
        <v>964</v>
      </c>
      <c r="H1121" s="233" t="s">
        <v>3428</v>
      </c>
      <c r="I1121" s="233" t="s">
        <v>5795</v>
      </c>
      <c r="J1121" s="233" t="s">
        <v>180</v>
      </c>
      <c r="K1121" s="233" t="s">
        <v>202</v>
      </c>
      <c r="L1121" s="233" t="s">
        <v>178</v>
      </c>
      <c r="M1121" s="233" t="s">
        <v>201</v>
      </c>
    </row>
    <row r="1122" spans="1:13">
      <c r="A1122" s="224">
        <v>1121</v>
      </c>
      <c r="B1122" s="233" t="s">
        <v>2702</v>
      </c>
      <c r="C1122" s="233" t="s">
        <v>5794</v>
      </c>
      <c r="D1122" s="234">
        <v>101.682180851064</v>
      </c>
      <c r="E1122" s="223" t="s">
        <v>195</v>
      </c>
      <c r="F1122" s="233" t="s">
        <v>221</v>
      </c>
      <c r="G1122" s="233" t="s">
        <v>2700</v>
      </c>
      <c r="H1122" s="233" t="s">
        <v>2699</v>
      </c>
      <c r="I1122" s="233" t="s">
        <v>5793</v>
      </c>
      <c r="J1122" s="233" t="s">
        <v>180</v>
      </c>
      <c r="K1122" s="233" t="s">
        <v>1029</v>
      </c>
      <c r="L1122" s="233" t="s">
        <v>178</v>
      </c>
      <c r="M1122" s="233" t="s">
        <v>333</v>
      </c>
    </row>
    <row r="1123" spans="1:13">
      <c r="A1123" s="224">
        <v>1122</v>
      </c>
      <c r="B1123" s="233" t="s">
        <v>5792</v>
      </c>
      <c r="C1123" s="233" t="s">
        <v>5791</v>
      </c>
      <c r="D1123" s="234">
        <v>101.680555555556</v>
      </c>
      <c r="E1123" s="223" t="s">
        <v>195</v>
      </c>
      <c r="F1123" s="233" t="s">
        <v>221</v>
      </c>
      <c r="G1123" s="233" t="s">
        <v>1809</v>
      </c>
      <c r="H1123" s="233" t="s">
        <v>5790</v>
      </c>
      <c r="I1123" s="233" t="s">
        <v>5789</v>
      </c>
      <c r="J1123" s="233" t="s">
        <v>180</v>
      </c>
      <c r="K1123" s="233" t="s">
        <v>192</v>
      </c>
      <c r="L1123" s="233" t="s">
        <v>178</v>
      </c>
      <c r="M1123" s="233" t="s">
        <v>333</v>
      </c>
    </row>
    <row r="1124" spans="1:13">
      <c r="A1124" s="224">
        <v>1123</v>
      </c>
      <c r="B1124" s="233" t="s">
        <v>4945</v>
      </c>
      <c r="C1124" s="233" t="s">
        <v>5788</v>
      </c>
      <c r="D1124" s="234">
        <v>101.679104477612</v>
      </c>
      <c r="E1124" s="223" t="s">
        <v>195</v>
      </c>
      <c r="F1124" s="233" t="s">
        <v>221</v>
      </c>
      <c r="G1124" s="233" t="s">
        <v>1017</v>
      </c>
      <c r="H1124" s="233" t="s">
        <v>4943</v>
      </c>
      <c r="I1124" s="233" t="s">
        <v>5787</v>
      </c>
      <c r="J1124" s="233" t="s">
        <v>180</v>
      </c>
      <c r="K1124" s="233" t="s">
        <v>192</v>
      </c>
      <c r="L1124" s="233" t="s">
        <v>178</v>
      </c>
      <c r="M1124" s="233" t="s">
        <v>333</v>
      </c>
    </row>
    <row r="1125" spans="1:13">
      <c r="A1125" s="224">
        <v>1124</v>
      </c>
      <c r="B1125" s="233" t="s">
        <v>4657</v>
      </c>
      <c r="C1125" s="233" t="s">
        <v>5786</v>
      </c>
      <c r="D1125" s="234">
        <v>101.67037861915399</v>
      </c>
      <c r="E1125" s="223" t="s">
        <v>195</v>
      </c>
      <c r="F1125" s="233" t="s">
        <v>221</v>
      </c>
      <c r="G1125" s="233" t="s">
        <v>1093</v>
      </c>
      <c r="H1125" s="233" t="s">
        <v>4655</v>
      </c>
      <c r="I1125" s="233" t="s">
        <v>5785</v>
      </c>
      <c r="J1125" s="233" t="s">
        <v>180</v>
      </c>
      <c r="K1125" s="233" t="s">
        <v>179</v>
      </c>
      <c r="L1125" s="233" t="s">
        <v>178</v>
      </c>
      <c r="M1125" s="233" t="s">
        <v>377</v>
      </c>
    </row>
    <row r="1126" spans="1:13">
      <c r="A1126" s="224">
        <v>1125</v>
      </c>
      <c r="B1126" s="233" t="s">
        <v>2644</v>
      </c>
      <c r="C1126" s="233" t="s">
        <v>5784</v>
      </c>
      <c r="D1126" s="234">
        <v>101.666666666667</v>
      </c>
      <c r="E1126" s="223" t="s">
        <v>195</v>
      </c>
      <c r="F1126" s="233" t="s">
        <v>221</v>
      </c>
      <c r="G1126" s="233" t="s">
        <v>1017</v>
      </c>
      <c r="H1126" s="233" t="s">
        <v>2642</v>
      </c>
      <c r="I1126" s="233" t="s">
        <v>5783</v>
      </c>
      <c r="J1126" s="233" t="s">
        <v>180</v>
      </c>
      <c r="K1126" s="233" t="s">
        <v>179</v>
      </c>
      <c r="L1126" s="233" t="s">
        <v>178</v>
      </c>
      <c r="M1126" s="233" t="s">
        <v>377</v>
      </c>
    </row>
    <row r="1127" spans="1:13">
      <c r="A1127" s="224">
        <v>1125</v>
      </c>
      <c r="B1127" s="233" t="s">
        <v>3521</v>
      </c>
      <c r="C1127" s="233" t="s">
        <v>5782</v>
      </c>
      <c r="D1127" s="234">
        <v>101.666666666667</v>
      </c>
      <c r="E1127" s="223" t="s">
        <v>195</v>
      </c>
      <c r="F1127" s="233" t="s">
        <v>221</v>
      </c>
      <c r="G1127" s="233" t="s">
        <v>1566</v>
      </c>
      <c r="H1127" s="233" t="s">
        <v>3519</v>
      </c>
      <c r="I1127" s="233" t="s">
        <v>5781</v>
      </c>
      <c r="J1127" s="233" t="s">
        <v>180</v>
      </c>
      <c r="K1127" s="233" t="s">
        <v>202</v>
      </c>
      <c r="L1127" s="233" t="s">
        <v>178</v>
      </c>
      <c r="M1127" s="233" t="s">
        <v>201</v>
      </c>
    </row>
    <row r="1128" spans="1:13">
      <c r="A1128" s="224">
        <v>1127</v>
      </c>
      <c r="B1128" s="233" t="s">
        <v>3108</v>
      </c>
      <c r="C1128" s="233" t="s">
        <v>5780</v>
      </c>
      <c r="D1128" s="234">
        <v>101.662921348315</v>
      </c>
      <c r="E1128" s="223" t="s">
        <v>195</v>
      </c>
      <c r="F1128" s="233" t="s">
        <v>221</v>
      </c>
      <c r="G1128" s="233" t="s">
        <v>1875</v>
      </c>
      <c r="H1128" s="233" t="s">
        <v>3106</v>
      </c>
      <c r="I1128" s="233" t="s">
        <v>5779</v>
      </c>
      <c r="J1128" s="233" t="s">
        <v>180</v>
      </c>
      <c r="K1128" s="233" t="s">
        <v>179</v>
      </c>
      <c r="L1128" s="233" t="s">
        <v>178</v>
      </c>
      <c r="M1128" s="233" t="s">
        <v>377</v>
      </c>
    </row>
    <row r="1129" spans="1:13">
      <c r="A1129" s="224">
        <v>1128</v>
      </c>
      <c r="B1129" s="233" t="s">
        <v>5778</v>
      </c>
      <c r="C1129" s="233" t="s">
        <v>5777</v>
      </c>
      <c r="D1129" s="234">
        <v>101.656626506024</v>
      </c>
      <c r="E1129" s="223" t="s">
        <v>195</v>
      </c>
      <c r="F1129" s="233" t="s">
        <v>221</v>
      </c>
      <c r="G1129" s="233" t="s">
        <v>2332</v>
      </c>
      <c r="H1129" s="233" t="s">
        <v>5776</v>
      </c>
      <c r="I1129" s="233" t="s">
        <v>5775</v>
      </c>
      <c r="J1129" s="233" t="s">
        <v>180</v>
      </c>
      <c r="K1129" s="233" t="s">
        <v>179</v>
      </c>
      <c r="L1129" s="233" t="s">
        <v>178</v>
      </c>
      <c r="M1129" s="233" t="s">
        <v>529</v>
      </c>
    </row>
    <row r="1130" spans="1:13">
      <c r="A1130" s="224">
        <v>1129</v>
      </c>
      <c r="B1130" s="233" t="s">
        <v>3934</v>
      </c>
      <c r="C1130" s="233" t="s">
        <v>5774</v>
      </c>
      <c r="D1130" s="234">
        <v>101.654879773692</v>
      </c>
      <c r="E1130" s="223" t="s">
        <v>195</v>
      </c>
      <c r="F1130" s="233" t="s">
        <v>221</v>
      </c>
      <c r="G1130" s="233" t="s">
        <v>3932</v>
      </c>
      <c r="H1130" s="233" t="s">
        <v>3931</v>
      </c>
      <c r="I1130" s="233" t="s">
        <v>5773</v>
      </c>
      <c r="J1130" s="233" t="s">
        <v>180</v>
      </c>
      <c r="K1130" s="233" t="s">
        <v>192</v>
      </c>
      <c r="L1130" s="233" t="s">
        <v>178</v>
      </c>
      <c r="M1130" s="233" t="s">
        <v>333</v>
      </c>
    </row>
    <row r="1131" spans="1:13">
      <c r="A1131" s="224">
        <v>1130</v>
      </c>
      <c r="B1131" s="233" t="s">
        <v>5389</v>
      </c>
      <c r="C1131" s="233" t="s">
        <v>5772</v>
      </c>
      <c r="D1131" s="234">
        <v>101.65178571428601</v>
      </c>
      <c r="E1131" s="223" t="s">
        <v>195</v>
      </c>
      <c r="F1131" s="233" t="s">
        <v>221</v>
      </c>
      <c r="G1131" s="233" t="s">
        <v>321</v>
      </c>
      <c r="H1131" s="233" t="s">
        <v>5387</v>
      </c>
      <c r="I1131" s="233" t="s">
        <v>5771</v>
      </c>
      <c r="J1131" s="233" t="s">
        <v>180</v>
      </c>
      <c r="K1131" s="233" t="s">
        <v>179</v>
      </c>
      <c r="L1131" s="233" t="s">
        <v>178</v>
      </c>
      <c r="M1131" s="233" t="s">
        <v>377</v>
      </c>
    </row>
    <row r="1132" spans="1:13">
      <c r="A1132" s="224">
        <v>1131</v>
      </c>
      <c r="B1132" s="233" t="s">
        <v>3934</v>
      </c>
      <c r="C1132" s="233" t="s">
        <v>5770</v>
      </c>
      <c r="D1132" s="234">
        <v>101.65120593691999</v>
      </c>
      <c r="E1132" s="223" t="s">
        <v>195</v>
      </c>
      <c r="F1132" s="233" t="s">
        <v>221</v>
      </c>
      <c r="G1132" s="233" t="s">
        <v>3932</v>
      </c>
      <c r="H1132" s="233" t="s">
        <v>3931</v>
      </c>
      <c r="I1132" s="233" t="s">
        <v>5769</v>
      </c>
      <c r="J1132" s="233" t="s">
        <v>180</v>
      </c>
      <c r="K1132" s="233" t="s">
        <v>202</v>
      </c>
      <c r="L1132" s="233" t="s">
        <v>178</v>
      </c>
      <c r="M1132" s="233" t="s">
        <v>201</v>
      </c>
    </row>
    <row r="1133" spans="1:13">
      <c r="A1133" s="224">
        <v>1132</v>
      </c>
      <c r="B1133" s="233" t="s">
        <v>4241</v>
      </c>
      <c r="C1133" s="233" t="s">
        <v>5768</v>
      </c>
      <c r="D1133" s="234">
        <v>101.643518518519</v>
      </c>
      <c r="E1133" s="223" t="s">
        <v>195</v>
      </c>
      <c r="F1133" s="233" t="s">
        <v>221</v>
      </c>
      <c r="G1133" s="233" t="s">
        <v>2409</v>
      </c>
      <c r="H1133" s="233" t="s">
        <v>4239</v>
      </c>
      <c r="I1133" s="233" t="s">
        <v>5767</v>
      </c>
      <c r="J1133" s="233" t="s">
        <v>180</v>
      </c>
      <c r="K1133" s="233" t="s">
        <v>202</v>
      </c>
      <c r="L1133" s="233" t="s">
        <v>178</v>
      </c>
      <c r="M1133" s="233" t="s">
        <v>514</v>
      </c>
    </row>
    <row r="1134" spans="1:13">
      <c r="A1134" s="224">
        <v>1133</v>
      </c>
      <c r="B1134" s="233" t="s">
        <v>4441</v>
      </c>
      <c r="C1134" s="233" t="s">
        <v>4440</v>
      </c>
      <c r="D1134" s="234">
        <v>101.643258426966</v>
      </c>
      <c r="E1134" s="223" t="s">
        <v>195</v>
      </c>
      <c r="F1134" s="233" t="s">
        <v>221</v>
      </c>
      <c r="G1134" s="233" t="s">
        <v>3833</v>
      </c>
      <c r="H1134" s="233" t="s">
        <v>5020</v>
      </c>
      <c r="I1134" s="233" t="s">
        <v>5766</v>
      </c>
      <c r="J1134" s="233" t="s">
        <v>180</v>
      </c>
      <c r="K1134" s="233" t="s">
        <v>179</v>
      </c>
      <c r="L1134" s="233" t="s">
        <v>178</v>
      </c>
      <c r="M1134" s="233" t="s">
        <v>377</v>
      </c>
    </row>
    <row r="1135" spans="1:13">
      <c r="A1135" s="224">
        <v>1134</v>
      </c>
      <c r="B1135" s="233" t="s">
        <v>3174</v>
      </c>
      <c r="C1135" s="233" t="s">
        <v>5765</v>
      </c>
      <c r="D1135" s="234">
        <v>101.640625</v>
      </c>
      <c r="E1135" s="223" t="s">
        <v>195</v>
      </c>
      <c r="F1135" s="233" t="s">
        <v>221</v>
      </c>
      <c r="G1135" s="233" t="s">
        <v>2160</v>
      </c>
      <c r="H1135" s="233" t="s">
        <v>3172</v>
      </c>
      <c r="I1135" s="233" t="s">
        <v>5764</v>
      </c>
      <c r="J1135" s="233" t="s">
        <v>180</v>
      </c>
      <c r="K1135" s="233" t="s">
        <v>179</v>
      </c>
      <c r="L1135" s="233" t="s">
        <v>178</v>
      </c>
      <c r="M1135" s="233" t="s">
        <v>748</v>
      </c>
    </row>
    <row r="1136" spans="1:13">
      <c r="A1136" s="224">
        <v>1135</v>
      </c>
      <c r="B1136" s="233" t="s">
        <v>4231</v>
      </c>
      <c r="C1136" s="233" t="s">
        <v>5763</v>
      </c>
      <c r="D1136" s="234">
        <v>101.638846737481</v>
      </c>
      <c r="E1136" s="223" t="s">
        <v>195</v>
      </c>
      <c r="F1136" s="233" t="s">
        <v>221</v>
      </c>
      <c r="G1136" s="233" t="s">
        <v>4229</v>
      </c>
      <c r="H1136" s="233" t="s">
        <v>4228</v>
      </c>
      <c r="I1136" s="233" t="s">
        <v>5762</v>
      </c>
      <c r="J1136" s="233" t="s">
        <v>180</v>
      </c>
      <c r="K1136" s="233" t="s">
        <v>202</v>
      </c>
      <c r="L1136" s="233" t="s">
        <v>178</v>
      </c>
      <c r="M1136" s="233" t="s">
        <v>324</v>
      </c>
    </row>
    <row r="1137" spans="1:13">
      <c r="A1137" s="224">
        <v>1136</v>
      </c>
      <c r="B1137" s="233" t="s">
        <v>4102</v>
      </c>
      <c r="C1137" s="233" t="s">
        <v>5761</v>
      </c>
      <c r="D1137" s="234">
        <v>101.637931034483</v>
      </c>
      <c r="E1137" s="223" t="s">
        <v>195</v>
      </c>
      <c r="F1137" s="233" t="s">
        <v>221</v>
      </c>
      <c r="G1137" s="233" t="s">
        <v>1722</v>
      </c>
      <c r="H1137" s="233" t="s">
        <v>4100</v>
      </c>
      <c r="I1137" s="233" t="s">
        <v>5760</v>
      </c>
      <c r="J1137" s="233" t="s">
        <v>180</v>
      </c>
      <c r="K1137" s="233" t="s">
        <v>179</v>
      </c>
      <c r="L1137" s="233" t="s">
        <v>178</v>
      </c>
      <c r="M1137" s="233" t="s">
        <v>748</v>
      </c>
    </row>
    <row r="1138" spans="1:13">
      <c r="A1138" s="224">
        <v>1137</v>
      </c>
      <c r="B1138" s="233" t="s">
        <v>5759</v>
      </c>
      <c r="C1138" s="233" t="s">
        <v>5758</v>
      </c>
      <c r="D1138" s="234">
        <v>101.637717121588</v>
      </c>
      <c r="E1138" s="223" t="s">
        <v>195</v>
      </c>
      <c r="F1138" s="233" t="s">
        <v>221</v>
      </c>
      <c r="G1138" s="233" t="s">
        <v>1692</v>
      </c>
      <c r="H1138" s="233" t="s">
        <v>5757</v>
      </c>
      <c r="I1138" s="233" t="s">
        <v>5756</v>
      </c>
      <c r="J1138" s="233" t="s">
        <v>180</v>
      </c>
      <c r="K1138" s="233" t="s">
        <v>202</v>
      </c>
      <c r="L1138" s="233" t="s">
        <v>178</v>
      </c>
      <c r="M1138" s="233" t="s">
        <v>324</v>
      </c>
    </row>
    <row r="1139" spans="1:13">
      <c r="A1139" s="224">
        <v>1138</v>
      </c>
      <c r="B1139" s="233" t="s">
        <v>4635</v>
      </c>
      <c r="C1139" s="233" t="s">
        <v>5755</v>
      </c>
      <c r="D1139" s="234">
        <v>101.630648330059</v>
      </c>
      <c r="E1139" s="223" t="s">
        <v>195</v>
      </c>
      <c r="F1139" s="233" t="s">
        <v>221</v>
      </c>
      <c r="G1139" s="233" t="s">
        <v>3069</v>
      </c>
      <c r="H1139" s="233" t="s">
        <v>5754</v>
      </c>
      <c r="I1139" s="233" t="s">
        <v>5753</v>
      </c>
      <c r="J1139" s="233" t="s">
        <v>180</v>
      </c>
      <c r="K1139" s="233" t="s">
        <v>179</v>
      </c>
      <c r="L1139" s="233" t="s">
        <v>178</v>
      </c>
      <c r="M1139" s="233" t="s">
        <v>377</v>
      </c>
    </row>
    <row r="1140" spans="1:13">
      <c r="A1140" s="224">
        <v>1139</v>
      </c>
      <c r="B1140" s="233" t="s">
        <v>3220</v>
      </c>
      <c r="C1140" s="233" t="s">
        <v>5752</v>
      </c>
      <c r="D1140" s="234">
        <v>101.627218934911</v>
      </c>
      <c r="E1140" s="223" t="s">
        <v>195</v>
      </c>
      <c r="F1140" s="233" t="s">
        <v>221</v>
      </c>
      <c r="G1140" s="233" t="s">
        <v>336</v>
      </c>
      <c r="H1140" s="233" t="s">
        <v>3218</v>
      </c>
      <c r="I1140" s="233" t="s">
        <v>5751</v>
      </c>
      <c r="J1140" s="233" t="s">
        <v>180</v>
      </c>
      <c r="K1140" s="233" t="s">
        <v>202</v>
      </c>
      <c r="L1140" s="233" t="s">
        <v>178</v>
      </c>
      <c r="M1140" s="233" t="s">
        <v>201</v>
      </c>
    </row>
    <row r="1141" spans="1:13">
      <c r="A1141" s="224">
        <v>1140</v>
      </c>
      <c r="B1141" s="233" t="s">
        <v>5476</v>
      </c>
      <c r="C1141" s="233" t="s">
        <v>5750</v>
      </c>
      <c r="D1141" s="234">
        <v>101.623036649215</v>
      </c>
      <c r="E1141" s="223" t="s">
        <v>195</v>
      </c>
      <c r="F1141" s="233" t="s">
        <v>221</v>
      </c>
      <c r="G1141" s="233" t="s">
        <v>1875</v>
      </c>
      <c r="H1141" s="233" t="s">
        <v>5474</v>
      </c>
      <c r="I1141" s="233" t="s">
        <v>5749</v>
      </c>
      <c r="J1141" s="233" t="s">
        <v>180</v>
      </c>
      <c r="K1141" s="233" t="s">
        <v>192</v>
      </c>
      <c r="L1141" s="233" t="s">
        <v>178</v>
      </c>
      <c r="M1141" s="233" t="s">
        <v>333</v>
      </c>
    </row>
    <row r="1142" spans="1:13">
      <c r="A1142" s="224">
        <v>1141</v>
      </c>
      <c r="B1142" s="233" t="s">
        <v>1922</v>
      </c>
      <c r="C1142" s="233" t="s">
        <v>4673</v>
      </c>
      <c r="D1142" s="234">
        <v>101.622002820874</v>
      </c>
      <c r="E1142" s="223" t="s">
        <v>195</v>
      </c>
      <c r="F1142" s="233" t="s">
        <v>221</v>
      </c>
      <c r="G1142" s="233" t="s">
        <v>572</v>
      </c>
      <c r="H1142" s="233" t="s">
        <v>1920</v>
      </c>
      <c r="I1142" s="233" t="s">
        <v>5748</v>
      </c>
      <c r="J1142" s="233" t="s">
        <v>180</v>
      </c>
      <c r="K1142" s="233" t="s">
        <v>192</v>
      </c>
      <c r="L1142" s="233" t="s">
        <v>178</v>
      </c>
      <c r="M1142" s="233" t="s">
        <v>333</v>
      </c>
    </row>
    <row r="1143" spans="1:13">
      <c r="A1143" s="224">
        <v>1142</v>
      </c>
      <c r="B1143" s="233" t="s">
        <v>4771</v>
      </c>
      <c r="C1143" s="233" t="s">
        <v>5747</v>
      </c>
      <c r="D1143" s="234">
        <v>101.621621621622</v>
      </c>
      <c r="E1143" s="223" t="s">
        <v>195</v>
      </c>
      <c r="F1143" s="233" t="s">
        <v>221</v>
      </c>
      <c r="G1143" s="233" t="s">
        <v>3342</v>
      </c>
      <c r="H1143" s="233" t="s">
        <v>4769</v>
      </c>
      <c r="I1143" s="233" t="s">
        <v>5746</v>
      </c>
      <c r="J1143" s="233" t="s">
        <v>180</v>
      </c>
      <c r="K1143" s="233" t="s">
        <v>202</v>
      </c>
      <c r="L1143" s="233" t="s">
        <v>178</v>
      </c>
      <c r="M1143" s="233" t="s">
        <v>201</v>
      </c>
    </row>
    <row r="1144" spans="1:13">
      <c r="A1144" s="224">
        <v>1143</v>
      </c>
      <c r="B1144" s="233" t="s">
        <v>3736</v>
      </c>
      <c r="C1144" s="233" t="s">
        <v>5745</v>
      </c>
      <c r="D1144" s="234">
        <v>101.61864406779701</v>
      </c>
      <c r="E1144" s="223" t="s">
        <v>195</v>
      </c>
      <c r="F1144" s="233" t="s">
        <v>221</v>
      </c>
      <c r="G1144" s="233" t="s">
        <v>1093</v>
      </c>
      <c r="H1144" s="233" t="s">
        <v>3734</v>
      </c>
      <c r="I1144" s="233" t="s">
        <v>5744</v>
      </c>
      <c r="J1144" s="233" t="s">
        <v>180</v>
      </c>
      <c r="K1144" s="233" t="s">
        <v>202</v>
      </c>
      <c r="L1144" s="233" t="s">
        <v>178</v>
      </c>
      <c r="M1144" s="233" t="s">
        <v>777</v>
      </c>
    </row>
    <row r="1145" spans="1:13">
      <c r="A1145" s="224">
        <v>1143</v>
      </c>
      <c r="B1145" s="233" t="s">
        <v>3736</v>
      </c>
      <c r="C1145" s="233" t="s">
        <v>5743</v>
      </c>
      <c r="D1145" s="234">
        <v>101.61864406779701</v>
      </c>
      <c r="E1145" s="223" t="s">
        <v>292</v>
      </c>
      <c r="F1145" s="233" t="s">
        <v>184</v>
      </c>
      <c r="G1145" s="233" t="s">
        <v>1093</v>
      </c>
      <c r="H1145" s="233" t="s">
        <v>3734</v>
      </c>
      <c r="I1145" s="233" t="s">
        <v>5742</v>
      </c>
      <c r="J1145" s="233" t="s">
        <v>180</v>
      </c>
      <c r="K1145" s="233" t="s">
        <v>202</v>
      </c>
      <c r="L1145" s="233" t="s">
        <v>178</v>
      </c>
      <c r="M1145" s="233" t="s">
        <v>511</v>
      </c>
    </row>
    <row r="1146" spans="1:13">
      <c r="A1146" s="224">
        <v>1145</v>
      </c>
      <c r="B1146" s="233" t="s">
        <v>5741</v>
      </c>
      <c r="C1146" s="233" t="s">
        <v>5740</v>
      </c>
      <c r="D1146" s="234">
        <v>101.618497109827</v>
      </c>
      <c r="E1146" s="223" t="s">
        <v>195</v>
      </c>
      <c r="F1146" s="233" t="s">
        <v>221</v>
      </c>
      <c r="G1146" s="233" t="s">
        <v>3833</v>
      </c>
      <c r="H1146" s="233" t="s">
        <v>5739</v>
      </c>
      <c r="I1146" s="233" t="s">
        <v>5738</v>
      </c>
      <c r="J1146" s="233" t="s">
        <v>180</v>
      </c>
      <c r="K1146" s="233" t="s">
        <v>1029</v>
      </c>
      <c r="L1146" s="233" t="s">
        <v>178</v>
      </c>
      <c r="M1146" s="233" t="s">
        <v>191</v>
      </c>
    </row>
    <row r="1147" spans="1:13">
      <c r="A1147" s="224">
        <v>1146</v>
      </c>
      <c r="B1147" s="233" t="s">
        <v>5737</v>
      </c>
      <c r="C1147" s="233" t="s">
        <v>5736</v>
      </c>
      <c r="D1147" s="234">
        <v>101.611876988335</v>
      </c>
      <c r="E1147" s="223" t="s">
        <v>195</v>
      </c>
      <c r="F1147" s="233" t="s">
        <v>221</v>
      </c>
      <c r="G1147" s="233" t="s">
        <v>976</v>
      </c>
      <c r="H1147" s="233" t="s">
        <v>5735</v>
      </c>
      <c r="I1147" s="233" t="s">
        <v>5734</v>
      </c>
      <c r="J1147" s="233" t="s">
        <v>180</v>
      </c>
      <c r="K1147" s="233" t="s">
        <v>192</v>
      </c>
      <c r="L1147" s="233" t="s">
        <v>178</v>
      </c>
      <c r="M1147" s="233" t="s">
        <v>333</v>
      </c>
    </row>
    <row r="1148" spans="1:13">
      <c r="A1148" s="224">
        <v>1147</v>
      </c>
      <c r="B1148" s="233" t="s">
        <v>3493</v>
      </c>
      <c r="C1148" s="233" t="s">
        <v>5733</v>
      </c>
      <c r="D1148" s="234">
        <v>101.609756097561</v>
      </c>
      <c r="E1148" s="223" t="s">
        <v>195</v>
      </c>
      <c r="F1148" s="233" t="s">
        <v>221</v>
      </c>
      <c r="G1148" s="233" t="s">
        <v>1076</v>
      </c>
      <c r="H1148" s="233" t="s">
        <v>3491</v>
      </c>
      <c r="I1148" s="233" t="s">
        <v>5732</v>
      </c>
      <c r="J1148" s="233" t="s">
        <v>180</v>
      </c>
      <c r="K1148" s="233" t="s">
        <v>179</v>
      </c>
      <c r="L1148" s="233" t="s">
        <v>178</v>
      </c>
      <c r="M1148" s="233" t="s">
        <v>748</v>
      </c>
    </row>
    <row r="1149" spans="1:13">
      <c r="A1149" s="224">
        <v>1148</v>
      </c>
      <c r="B1149" s="233" t="s">
        <v>4468</v>
      </c>
      <c r="C1149" s="233" t="s">
        <v>5731</v>
      </c>
      <c r="D1149" s="234">
        <v>101.606749816581</v>
      </c>
      <c r="E1149" s="223" t="s">
        <v>195</v>
      </c>
      <c r="F1149" s="233" t="s">
        <v>221</v>
      </c>
      <c r="G1149" s="233" t="s">
        <v>2285</v>
      </c>
      <c r="H1149" s="233" t="s">
        <v>4466</v>
      </c>
      <c r="I1149" s="233" t="s">
        <v>5730</v>
      </c>
      <c r="J1149" s="233" t="s">
        <v>180</v>
      </c>
      <c r="K1149" s="233" t="s">
        <v>202</v>
      </c>
      <c r="L1149" s="233" t="s">
        <v>178</v>
      </c>
      <c r="M1149" s="233" t="s">
        <v>201</v>
      </c>
    </row>
    <row r="1150" spans="1:13">
      <c r="A1150" s="224">
        <v>1149</v>
      </c>
      <c r="B1150" s="233" t="s">
        <v>3056</v>
      </c>
      <c r="C1150" s="233" t="s">
        <v>5729</v>
      </c>
      <c r="D1150" s="234">
        <v>101.597258829731</v>
      </c>
      <c r="E1150" s="223" t="s">
        <v>195</v>
      </c>
      <c r="F1150" s="233" t="s">
        <v>221</v>
      </c>
      <c r="G1150" s="233" t="s">
        <v>1145</v>
      </c>
      <c r="H1150" s="233" t="s">
        <v>3054</v>
      </c>
      <c r="I1150" s="233" t="s">
        <v>5728</v>
      </c>
      <c r="J1150" s="233" t="s">
        <v>180</v>
      </c>
      <c r="K1150" s="233" t="s">
        <v>192</v>
      </c>
      <c r="L1150" s="233" t="s">
        <v>178</v>
      </c>
      <c r="M1150" s="233" t="s">
        <v>333</v>
      </c>
    </row>
    <row r="1151" spans="1:13">
      <c r="A1151" s="224">
        <v>1150</v>
      </c>
      <c r="B1151" s="233" t="s">
        <v>3876</v>
      </c>
      <c r="C1151" s="233" t="s">
        <v>5727</v>
      </c>
      <c r="D1151" s="234">
        <v>101.593406593407</v>
      </c>
      <c r="E1151" s="223" t="s">
        <v>195</v>
      </c>
      <c r="F1151" s="233" t="s">
        <v>221</v>
      </c>
      <c r="G1151" s="233" t="s">
        <v>1145</v>
      </c>
      <c r="H1151" s="233" t="s">
        <v>3874</v>
      </c>
      <c r="I1151" s="233" t="s">
        <v>5726</v>
      </c>
      <c r="J1151" s="233" t="s">
        <v>180</v>
      </c>
      <c r="K1151" s="233" t="s">
        <v>179</v>
      </c>
      <c r="L1151" s="233" t="s">
        <v>178</v>
      </c>
      <c r="M1151" s="233" t="s">
        <v>377</v>
      </c>
    </row>
    <row r="1152" spans="1:13">
      <c r="A1152" s="224">
        <v>1151</v>
      </c>
      <c r="B1152" s="233" t="s">
        <v>3056</v>
      </c>
      <c r="C1152" s="233" t="s">
        <v>268</v>
      </c>
      <c r="D1152" s="234">
        <v>101.59151193634</v>
      </c>
      <c r="E1152" s="223" t="s">
        <v>195</v>
      </c>
      <c r="F1152" s="233" t="s">
        <v>221</v>
      </c>
      <c r="G1152" s="233" t="s">
        <v>1145</v>
      </c>
      <c r="H1152" s="233" t="s">
        <v>3054</v>
      </c>
      <c r="I1152" s="233" t="s">
        <v>5725</v>
      </c>
      <c r="J1152" s="233" t="s">
        <v>180</v>
      </c>
      <c r="K1152" s="233" t="s">
        <v>179</v>
      </c>
      <c r="L1152" s="233" t="s">
        <v>178</v>
      </c>
      <c r="M1152" s="233" t="s">
        <v>341</v>
      </c>
    </row>
    <row r="1153" spans="1:13">
      <c r="A1153" s="224">
        <v>1152</v>
      </c>
      <c r="B1153" s="233" t="s">
        <v>3344</v>
      </c>
      <c r="C1153" s="233" t="s">
        <v>5724</v>
      </c>
      <c r="D1153" s="234">
        <v>101.58064516128999</v>
      </c>
      <c r="E1153" s="223" t="s">
        <v>195</v>
      </c>
      <c r="F1153" s="233" t="s">
        <v>221</v>
      </c>
      <c r="G1153" s="233" t="s">
        <v>3342</v>
      </c>
      <c r="H1153" s="233" t="s">
        <v>3341</v>
      </c>
      <c r="I1153" s="233" t="s">
        <v>5723</v>
      </c>
      <c r="J1153" s="233" t="s">
        <v>180</v>
      </c>
      <c r="K1153" s="233" t="s">
        <v>202</v>
      </c>
      <c r="L1153" s="233" t="s">
        <v>178</v>
      </c>
      <c r="M1153" s="233" t="s">
        <v>201</v>
      </c>
    </row>
    <row r="1154" spans="1:13">
      <c r="A1154" s="224">
        <v>1153</v>
      </c>
      <c r="B1154" s="233" t="s">
        <v>2227</v>
      </c>
      <c r="C1154" s="233" t="s">
        <v>5722</v>
      </c>
      <c r="D1154" s="234">
        <v>101.578947368421</v>
      </c>
      <c r="E1154" s="223" t="s">
        <v>195</v>
      </c>
      <c r="F1154" s="233" t="s">
        <v>221</v>
      </c>
      <c r="G1154" s="233" t="s">
        <v>1809</v>
      </c>
      <c r="H1154" s="233" t="s">
        <v>2225</v>
      </c>
      <c r="I1154" s="233" t="s">
        <v>5721</v>
      </c>
      <c r="J1154" s="233" t="s">
        <v>180</v>
      </c>
      <c r="K1154" s="233" t="s">
        <v>179</v>
      </c>
      <c r="L1154" s="233" t="s">
        <v>178</v>
      </c>
      <c r="M1154" s="233" t="s">
        <v>377</v>
      </c>
    </row>
    <row r="1155" spans="1:13">
      <c r="A1155" s="224">
        <v>1154</v>
      </c>
      <c r="B1155" s="233" t="s">
        <v>4688</v>
      </c>
      <c r="C1155" s="233" t="s">
        <v>5720</v>
      </c>
      <c r="D1155" s="234">
        <v>101.567695961995</v>
      </c>
      <c r="E1155" s="223" t="s">
        <v>195</v>
      </c>
      <c r="F1155" s="233" t="s">
        <v>221</v>
      </c>
      <c r="G1155" s="233" t="s">
        <v>4249</v>
      </c>
      <c r="H1155" s="233" t="s">
        <v>4686</v>
      </c>
      <c r="I1155" s="233" t="s">
        <v>5719</v>
      </c>
      <c r="J1155" s="233" t="s">
        <v>180</v>
      </c>
      <c r="K1155" s="233" t="s">
        <v>192</v>
      </c>
      <c r="L1155" s="233" t="s">
        <v>178</v>
      </c>
      <c r="M1155" s="233" t="s">
        <v>191</v>
      </c>
    </row>
    <row r="1156" spans="1:13">
      <c r="A1156" s="224">
        <v>1155</v>
      </c>
      <c r="B1156" s="233" t="s">
        <v>5416</v>
      </c>
      <c r="C1156" s="233" t="s">
        <v>5718</v>
      </c>
      <c r="D1156" s="234">
        <v>101.561514195584</v>
      </c>
      <c r="E1156" s="223" t="s">
        <v>195</v>
      </c>
      <c r="F1156" s="233" t="s">
        <v>221</v>
      </c>
      <c r="G1156" s="233" t="s">
        <v>1204</v>
      </c>
      <c r="H1156" s="233" t="s">
        <v>5414</v>
      </c>
      <c r="I1156" s="233" t="s">
        <v>5717</v>
      </c>
      <c r="J1156" s="233" t="s">
        <v>180</v>
      </c>
      <c r="K1156" s="233" t="s">
        <v>202</v>
      </c>
      <c r="L1156" s="233" t="s">
        <v>178</v>
      </c>
      <c r="M1156" s="233" t="s">
        <v>201</v>
      </c>
    </row>
    <row r="1157" spans="1:13">
      <c r="A1157" s="224">
        <v>1156</v>
      </c>
      <c r="B1157" s="233" t="s">
        <v>2916</v>
      </c>
      <c r="C1157" s="233" t="s">
        <v>5716</v>
      </c>
      <c r="D1157" s="234">
        <v>101.559322033898</v>
      </c>
      <c r="E1157" s="223" t="s">
        <v>195</v>
      </c>
      <c r="F1157" s="233" t="s">
        <v>221</v>
      </c>
      <c r="G1157" s="233" t="s">
        <v>183</v>
      </c>
      <c r="H1157" s="233" t="s">
        <v>2914</v>
      </c>
      <c r="I1157" s="233" t="s">
        <v>5715</v>
      </c>
      <c r="J1157" s="233" t="s">
        <v>180</v>
      </c>
      <c r="K1157" s="233" t="s">
        <v>202</v>
      </c>
      <c r="L1157" s="233" t="s">
        <v>178</v>
      </c>
      <c r="M1157" s="233" t="s">
        <v>201</v>
      </c>
    </row>
    <row r="1158" spans="1:13">
      <c r="A1158" s="224">
        <v>1157</v>
      </c>
      <c r="B1158" s="233" t="s">
        <v>2539</v>
      </c>
      <c r="C1158" s="233" t="s">
        <v>5714</v>
      </c>
      <c r="D1158" s="234">
        <v>101.55069582505</v>
      </c>
      <c r="E1158" s="223" t="s">
        <v>195</v>
      </c>
      <c r="F1158" s="233" t="s">
        <v>221</v>
      </c>
      <c r="G1158" s="233" t="s">
        <v>2409</v>
      </c>
      <c r="H1158" s="233" t="s">
        <v>2537</v>
      </c>
      <c r="I1158" s="233" t="s">
        <v>5713</v>
      </c>
      <c r="J1158" s="233" t="s">
        <v>180</v>
      </c>
      <c r="K1158" s="233" t="s">
        <v>179</v>
      </c>
      <c r="L1158" s="233" t="s">
        <v>178</v>
      </c>
      <c r="M1158" s="233" t="s">
        <v>377</v>
      </c>
    </row>
    <row r="1159" spans="1:13">
      <c r="A1159" s="224">
        <v>1158</v>
      </c>
      <c r="B1159" s="233" t="s">
        <v>4967</v>
      </c>
      <c r="C1159" s="233" t="s">
        <v>5712</v>
      </c>
      <c r="D1159" s="234">
        <v>101.54873164219001</v>
      </c>
      <c r="E1159" s="223" t="s">
        <v>195</v>
      </c>
      <c r="F1159" s="233" t="s">
        <v>221</v>
      </c>
      <c r="G1159" s="233" t="s">
        <v>964</v>
      </c>
      <c r="H1159" s="233" t="s">
        <v>4965</v>
      </c>
      <c r="I1159" s="233" t="s">
        <v>5711</v>
      </c>
      <c r="J1159" s="233" t="s">
        <v>180</v>
      </c>
      <c r="K1159" s="233" t="s">
        <v>179</v>
      </c>
      <c r="L1159" s="233" t="s">
        <v>178</v>
      </c>
      <c r="M1159" s="233" t="s">
        <v>2175</v>
      </c>
    </row>
    <row r="1160" spans="1:13">
      <c r="A1160" s="224">
        <v>1159</v>
      </c>
      <c r="B1160" s="233" t="s">
        <v>5710</v>
      </c>
      <c r="C1160" s="233" t="s">
        <v>5709</v>
      </c>
      <c r="D1160" s="234">
        <v>101.548269581056</v>
      </c>
      <c r="E1160" s="223" t="s">
        <v>195</v>
      </c>
      <c r="F1160" s="233" t="s">
        <v>221</v>
      </c>
      <c r="G1160" s="233" t="s">
        <v>1170</v>
      </c>
      <c r="H1160" s="233" t="s">
        <v>5708</v>
      </c>
      <c r="I1160" s="233" t="s">
        <v>5707</v>
      </c>
      <c r="J1160" s="233" t="s">
        <v>180</v>
      </c>
      <c r="K1160" s="233" t="s">
        <v>179</v>
      </c>
      <c r="L1160" s="233" t="s">
        <v>178</v>
      </c>
      <c r="M1160" s="233" t="s">
        <v>2175</v>
      </c>
    </row>
    <row r="1161" spans="1:13">
      <c r="A1161" s="224">
        <v>1160</v>
      </c>
      <c r="B1161" s="233" t="s">
        <v>3166</v>
      </c>
      <c r="C1161" s="233" t="s">
        <v>5706</v>
      </c>
      <c r="D1161" s="234">
        <v>101.542857142857</v>
      </c>
      <c r="E1161" s="223" t="s">
        <v>195</v>
      </c>
      <c r="F1161" s="233" t="s">
        <v>221</v>
      </c>
      <c r="G1161" s="233" t="s">
        <v>336</v>
      </c>
      <c r="H1161" s="233" t="s">
        <v>3164</v>
      </c>
      <c r="I1161" s="233" t="s">
        <v>5705</v>
      </c>
      <c r="J1161" s="233" t="s">
        <v>180</v>
      </c>
      <c r="K1161" s="233" t="s">
        <v>179</v>
      </c>
      <c r="L1161" s="233" t="s">
        <v>178</v>
      </c>
      <c r="M1161" s="233" t="s">
        <v>377</v>
      </c>
    </row>
    <row r="1162" spans="1:13">
      <c r="A1162" s="224">
        <v>1161</v>
      </c>
      <c r="B1162" s="233" t="s">
        <v>4431</v>
      </c>
      <c r="C1162" s="233" t="s">
        <v>5704</v>
      </c>
      <c r="D1162" s="234">
        <v>101.536388140162</v>
      </c>
      <c r="E1162" s="223" t="s">
        <v>195</v>
      </c>
      <c r="F1162" s="233" t="s">
        <v>221</v>
      </c>
      <c r="G1162" s="233" t="s">
        <v>1687</v>
      </c>
      <c r="H1162" s="233" t="s">
        <v>4429</v>
      </c>
      <c r="I1162" s="233" t="s">
        <v>5703</v>
      </c>
      <c r="J1162" s="233" t="s">
        <v>180</v>
      </c>
      <c r="K1162" s="233" t="s">
        <v>179</v>
      </c>
      <c r="L1162" s="233" t="s">
        <v>178</v>
      </c>
      <c r="M1162" s="233" t="s">
        <v>377</v>
      </c>
    </row>
    <row r="1163" spans="1:13">
      <c r="A1163" s="224">
        <v>1162</v>
      </c>
      <c r="B1163" s="233" t="s">
        <v>3070</v>
      </c>
      <c r="C1163" s="233" t="s">
        <v>1653</v>
      </c>
      <c r="D1163" s="234">
        <v>101.53061224489799</v>
      </c>
      <c r="E1163" s="223" t="s">
        <v>195</v>
      </c>
      <c r="F1163" s="233" t="s">
        <v>221</v>
      </c>
      <c r="G1163" s="233" t="s">
        <v>3069</v>
      </c>
      <c r="H1163" s="233" t="s">
        <v>3068</v>
      </c>
      <c r="I1163" s="233" t="s">
        <v>5702</v>
      </c>
      <c r="J1163" s="233" t="s">
        <v>180</v>
      </c>
      <c r="K1163" s="233" t="s">
        <v>179</v>
      </c>
      <c r="L1163" s="233" t="s">
        <v>178</v>
      </c>
      <c r="M1163" s="233" t="s">
        <v>377</v>
      </c>
    </row>
    <row r="1164" spans="1:13">
      <c r="A1164" s="224">
        <v>1163</v>
      </c>
      <c r="B1164" s="233" t="s">
        <v>3166</v>
      </c>
      <c r="C1164" s="233" t="s">
        <v>5701</v>
      </c>
      <c r="D1164" s="234">
        <v>101.527131782946</v>
      </c>
      <c r="E1164" s="223" t="s">
        <v>195</v>
      </c>
      <c r="F1164" s="233" t="s">
        <v>221</v>
      </c>
      <c r="G1164" s="233" t="s">
        <v>336</v>
      </c>
      <c r="H1164" s="233" t="s">
        <v>3164</v>
      </c>
      <c r="I1164" s="233" t="s">
        <v>5700</v>
      </c>
      <c r="J1164" s="233" t="s">
        <v>180</v>
      </c>
      <c r="K1164" s="233" t="s">
        <v>192</v>
      </c>
      <c r="L1164" s="233" t="s">
        <v>178</v>
      </c>
      <c r="M1164" s="233" t="s">
        <v>333</v>
      </c>
    </row>
    <row r="1165" spans="1:13">
      <c r="A1165" s="224">
        <v>1164</v>
      </c>
      <c r="B1165" s="233" t="s">
        <v>4431</v>
      </c>
      <c r="C1165" s="233" t="s">
        <v>5699</v>
      </c>
      <c r="D1165" s="234">
        <v>101.511627906977</v>
      </c>
      <c r="E1165" s="223" t="s">
        <v>195</v>
      </c>
      <c r="F1165" s="233" t="s">
        <v>221</v>
      </c>
      <c r="G1165" s="233" t="s">
        <v>1687</v>
      </c>
      <c r="H1165" s="233" t="s">
        <v>4429</v>
      </c>
      <c r="I1165" s="233" t="s">
        <v>5698</v>
      </c>
      <c r="J1165" s="233" t="s">
        <v>180</v>
      </c>
      <c r="K1165" s="233" t="s">
        <v>192</v>
      </c>
      <c r="L1165" s="233" t="s">
        <v>178</v>
      </c>
      <c r="M1165" s="233" t="s">
        <v>333</v>
      </c>
    </row>
    <row r="1166" spans="1:13">
      <c r="A1166" s="224">
        <v>1165</v>
      </c>
      <c r="B1166" s="233" t="s">
        <v>5697</v>
      </c>
      <c r="C1166" s="233" t="s">
        <v>5696</v>
      </c>
      <c r="D1166" s="234">
        <v>101.483146067416</v>
      </c>
      <c r="E1166" s="223" t="s">
        <v>195</v>
      </c>
      <c r="F1166" s="233" t="s">
        <v>221</v>
      </c>
      <c r="G1166" s="233" t="s">
        <v>2874</v>
      </c>
      <c r="H1166" s="233" t="s">
        <v>5695</v>
      </c>
      <c r="I1166" s="233" t="s">
        <v>5694</v>
      </c>
      <c r="J1166" s="233" t="s">
        <v>180</v>
      </c>
      <c r="K1166" s="233" t="s">
        <v>202</v>
      </c>
      <c r="L1166" s="233" t="s">
        <v>178</v>
      </c>
      <c r="M1166" s="233" t="s">
        <v>201</v>
      </c>
    </row>
    <row r="1167" spans="1:13">
      <c r="A1167" s="224">
        <v>1166</v>
      </c>
      <c r="B1167" s="233" t="s">
        <v>3746</v>
      </c>
      <c r="C1167" s="233" t="s">
        <v>5693</v>
      </c>
      <c r="D1167" s="234">
        <v>101.47971360381899</v>
      </c>
      <c r="E1167" s="223" t="s">
        <v>195</v>
      </c>
      <c r="F1167" s="233" t="s">
        <v>221</v>
      </c>
      <c r="G1167" s="233" t="s">
        <v>3039</v>
      </c>
      <c r="H1167" s="233" t="s">
        <v>3744</v>
      </c>
      <c r="I1167" s="233" t="s">
        <v>5692</v>
      </c>
      <c r="J1167" s="233" t="s">
        <v>180</v>
      </c>
      <c r="K1167" s="233" t="s">
        <v>179</v>
      </c>
      <c r="L1167" s="233" t="s">
        <v>178</v>
      </c>
      <c r="M1167" s="233" t="s">
        <v>2335</v>
      </c>
    </row>
    <row r="1168" spans="1:13">
      <c r="A1168" s="224">
        <v>1167</v>
      </c>
      <c r="B1168" s="233" t="s">
        <v>2248</v>
      </c>
      <c r="C1168" s="233" t="s">
        <v>5691</v>
      </c>
      <c r="D1168" s="234">
        <v>101.479591836735</v>
      </c>
      <c r="E1168" s="223" t="s">
        <v>195</v>
      </c>
      <c r="F1168" s="233" t="s">
        <v>221</v>
      </c>
      <c r="G1168" s="233" t="s">
        <v>2246</v>
      </c>
      <c r="H1168" s="233" t="s">
        <v>2245</v>
      </c>
      <c r="I1168" s="233" t="s">
        <v>5690</v>
      </c>
      <c r="J1168" s="233" t="s">
        <v>180</v>
      </c>
      <c r="K1168" s="233" t="s">
        <v>179</v>
      </c>
      <c r="L1168" s="233" t="s">
        <v>178</v>
      </c>
      <c r="M1168" s="233" t="s">
        <v>529</v>
      </c>
    </row>
    <row r="1169" spans="1:13">
      <c r="A1169" s="224">
        <v>1168</v>
      </c>
      <c r="B1169" s="233" t="s">
        <v>2706</v>
      </c>
      <c r="C1169" s="233" t="s">
        <v>242</v>
      </c>
      <c r="D1169" s="234">
        <v>101.476377952756</v>
      </c>
      <c r="E1169" s="223" t="s">
        <v>195</v>
      </c>
      <c r="F1169" s="233" t="s">
        <v>221</v>
      </c>
      <c r="G1169" s="233" t="s">
        <v>336</v>
      </c>
      <c r="H1169" s="233" t="s">
        <v>2704</v>
      </c>
      <c r="I1169" s="233" t="s">
        <v>5689</v>
      </c>
      <c r="J1169" s="233" t="s">
        <v>180</v>
      </c>
      <c r="K1169" s="233" t="s">
        <v>179</v>
      </c>
      <c r="L1169" s="233" t="s">
        <v>178</v>
      </c>
      <c r="M1169" s="233" t="s">
        <v>377</v>
      </c>
    </row>
    <row r="1170" spans="1:13">
      <c r="A1170" s="224">
        <v>1169</v>
      </c>
      <c r="B1170" s="233" t="s">
        <v>5688</v>
      </c>
      <c r="C1170" s="233" t="s">
        <v>598</v>
      </c>
      <c r="D1170" s="234">
        <v>101.474820143885</v>
      </c>
      <c r="E1170" s="223" t="s">
        <v>195</v>
      </c>
      <c r="F1170" s="233" t="s">
        <v>221</v>
      </c>
      <c r="G1170" s="233" t="s">
        <v>3069</v>
      </c>
      <c r="H1170" s="233" t="s">
        <v>5687</v>
      </c>
      <c r="I1170" s="233" t="s">
        <v>5686</v>
      </c>
      <c r="J1170" s="233" t="s">
        <v>180</v>
      </c>
      <c r="K1170" s="233" t="s">
        <v>179</v>
      </c>
      <c r="L1170" s="233" t="s">
        <v>178</v>
      </c>
      <c r="M1170" s="233" t="s">
        <v>5685</v>
      </c>
    </row>
    <row r="1171" spans="1:13">
      <c r="A1171" s="224">
        <v>1170</v>
      </c>
      <c r="B1171" s="233" t="s">
        <v>4323</v>
      </c>
      <c r="C1171" s="233" t="s">
        <v>5684</v>
      </c>
      <c r="D1171" s="236">
        <v>101.4655172413793</v>
      </c>
      <c r="E1171" s="233" t="s">
        <v>185</v>
      </c>
      <c r="F1171" s="233" t="s">
        <v>184</v>
      </c>
      <c r="G1171" s="233" t="s">
        <v>4149</v>
      </c>
      <c r="H1171" s="233" t="s">
        <v>4321</v>
      </c>
      <c r="I1171" s="233" t="s">
        <v>5683</v>
      </c>
      <c r="J1171" s="233" t="s">
        <v>180</v>
      </c>
      <c r="K1171" s="233" t="s">
        <v>179</v>
      </c>
      <c r="L1171" s="233" t="s">
        <v>178</v>
      </c>
      <c r="M1171" s="233" t="s">
        <v>177</v>
      </c>
    </row>
    <row r="1172" spans="1:13">
      <c r="A1172" s="224">
        <v>1171</v>
      </c>
      <c r="B1172" s="233" t="s">
        <v>5682</v>
      </c>
      <c r="C1172" s="233" t="s">
        <v>5681</v>
      </c>
      <c r="D1172" s="234">
        <v>101.454545454545</v>
      </c>
      <c r="E1172" s="223" t="s">
        <v>195</v>
      </c>
      <c r="F1172" s="233" t="s">
        <v>221</v>
      </c>
      <c r="G1172" s="233" t="s">
        <v>964</v>
      </c>
      <c r="H1172" s="233" t="s">
        <v>5680</v>
      </c>
      <c r="I1172" s="233" t="s">
        <v>5679</v>
      </c>
      <c r="J1172" s="233" t="s">
        <v>180</v>
      </c>
      <c r="K1172" s="233" t="s">
        <v>179</v>
      </c>
      <c r="L1172" s="233" t="s">
        <v>178</v>
      </c>
      <c r="M1172" s="233" t="s">
        <v>377</v>
      </c>
    </row>
    <row r="1173" spans="1:13">
      <c r="A1173" s="224">
        <v>1172</v>
      </c>
      <c r="B1173" s="233" t="s">
        <v>1877</v>
      </c>
      <c r="C1173" s="233" t="s">
        <v>5678</v>
      </c>
      <c r="D1173" s="234">
        <v>101.45</v>
      </c>
      <c r="E1173" s="223" t="s">
        <v>195</v>
      </c>
      <c r="F1173" s="233" t="s">
        <v>221</v>
      </c>
      <c r="G1173" s="233" t="s">
        <v>1875</v>
      </c>
      <c r="H1173" s="233" t="s">
        <v>1874</v>
      </c>
      <c r="I1173" s="233" t="s">
        <v>5677</v>
      </c>
      <c r="J1173" s="233" t="s">
        <v>180</v>
      </c>
      <c r="K1173" s="233" t="s">
        <v>202</v>
      </c>
      <c r="L1173" s="233" t="s">
        <v>178</v>
      </c>
      <c r="M1173" s="233" t="s">
        <v>201</v>
      </c>
    </row>
    <row r="1174" spans="1:13">
      <c r="A1174" s="224">
        <v>1173</v>
      </c>
      <c r="B1174" s="233" t="s">
        <v>3603</v>
      </c>
      <c r="C1174" s="233" t="s">
        <v>5676</v>
      </c>
      <c r="D1174" s="234">
        <v>101.428571428571</v>
      </c>
      <c r="E1174" s="223" t="s">
        <v>195</v>
      </c>
      <c r="F1174" s="233" t="s">
        <v>221</v>
      </c>
      <c r="G1174" s="233" t="s">
        <v>1204</v>
      </c>
      <c r="H1174" s="233" t="s">
        <v>3601</v>
      </c>
      <c r="I1174" s="233" t="s">
        <v>5675</v>
      </c>
      <c r="J1174" s="233" t="s">
        <v>180</v>
      </c>
      <c r="K1174" s="233" t="s">
        <v>179</v>
      </c>
      <c r="L1174" s="233" t="s">
        <v>178</v>
      </c>
      <c r="M1174" s="233" t="s">
        <v>748</v>
      </c>
    </row>
    <row r="1175" spans="1:13">
      <c r="A1175" s="224">
        <v>1174</v>
      </c>
      <c r="B1175" s="233" t="s">
        <v>4588</v>
      </c>
      <c r="C1175" s="233" t="s">
        <v>5674</v>
      </c>
      <c r="D1175" s="234">
        <v>101.42144638404</v>
      </c>
      <c r="E1175" s="223" t="s">
        <v>195</v>
      </c>
      <c r="F1175" s="233" t="s">
        <v>221</v>
      </c>
      <c r="G1175" s="233" t="s">
        <v>968</v>
      </c>
      <c r="H1175" s="233" t="s">
        <v>4586</v>
      </c>
      <c r="I1175" s="233" t="s">
        <v>5673</v>
      </c>
      <c r="J1175" s="233" t="s">
        <v>180</v>
      </c>
      <c r="K1175" s="233" t="s">
        <v>179</v>
      </c>
      <c r="L1175" s="233" t="s">
        <v>178</v>
      </c>
      <c r="M1175" s="233" t="s">
        <v>377</v>
      </c>
    </row>
    <row r="1176" spans="1:13">
      <c r="A1176" s="224">
        <v>1175</v>
      </c>
      <c r="B1176" s="233" t="s">
        <v>4915</v>
      </c>
      <c r="C1176" s="233" t="s">
        <v>5672</v>
      </c>
      <c r="D1176" s="234">
        <v>101.42095914742499</v>
      </c>
      <c r="E1176" s="223" t="s">
        <v>195</v>
      </c>
      <c r="F1176" s="233" t="s">
        <v>221</v>
      </c>
      <c r="G1176" s="233" t="s">
        <v>1692</v>
      </c>
      <c r="H1176" s="233" t="s">
        <v>4913</v>
      </c>
      <c r="I1176" s="233" t="s">
        <v>5671</v>
      </c>
      <c r="J1176" s="233" t="s">
        <v>180</v>
      </c>
      <c r="K1176" s="233" t="s">
        <v>202</v>
      </c>
      <c r="L1176" s="233" t="s">
        <v>178</v>
      </c>
      <c r="M1176" s="233" t="s">
        <v>324</v>
      </c>
    </row>
    <row r="1177" spans="1:13">
      <c r="A1177" s="224">
        <v>1176</v>
      </c>
      <c r="B1177" s="233" t="s">
        <v>3736</v>
      </c>
      <c r="C1177" s="233" t="s">
        <v>5670</v>
      </c>
      <c r="D1177" s="234">
        <v>101.414728682171</v>
      </c>
      <c r="E1177" s="223" t="s">
        <v>195</v>
      </c>
      <c r="F1177" s="233" t="s">
        <v>221</v>
      </c>
      <c r="G1177" s="233" t="s">
        <v>1093</v>
      </c>
      <c r="H1177" s="233" t="s">
        <v>3734</v>
      </c>
      <c r="I1177" s="233" t="s">
        <v>5669</v>
      </c>
      <c r="J1177" s="233" t="s">
        <v>180</v>
      </c>
      <c r="K1177" s="233" t="s">
        <v>179</v>
      </c>
      <c r="L1177" s="233" t="s">
        <v>178</v>
      </c>
      <c r="M1177" s="233" t="s">
        <v>1401</v>
      </c>
    </row>
    <row r="1178" spans="1:13">
      <c r="A1178" s="224">
        <v>1177</v>
      </c>
      <c r="B1178" s="233" t="s">
        <v>4376</v>
      </c>
      <c r="C1178" s="233" t="s">
        <v>256</v>
      </c>
      <c r="D1178" s="234">
        <v>101.413881748072</v>
      </c>
      <c r="E1178" s="223" t="s">
        <v>195</v>
      </c>
      <c r="F1178" s="233" t="s">
        <v>221</v>
      </c>
      <c r="G1178" s="233" t="s">
        <v>183</v>
      </c>
      <c r="H1178" s="233" t="s">
        <v>4374</v>
      </c>
      <c r="I1178" s="233" t="s">
        <v>5668</v>
      </c>
      <c r="J1178" s="233" t="s">
        <v>180</v>
      </c>
      <c r="K1178" s="233" t="s">
        <v>179</v>
      </c>
      <c r="L1178" s="233" t="s">
        <v>178</v>
      </c>
      <c r="M1178" s="233" t="s">
        <v>377</v>
      </c>
    </row>
    <row r="1179" spans="1:13">
      <c r="A1179" s="224">
        <v>1178</v>
      </c>
      <c r="B1179" s="233" t="s">
        <v>1694</v>
      </c>
      <c r="C1179" s="233" t="s">
        <v>5667</v>
      </c>
      <c r="D1179" s="234">
        <v>101.40625</v>
      </c>
      <c r="E1179" s="223" t="s">
        <v>195</v>
      </c>
      <c r="F1179" s="233" t="s">
        <v>221</v>
      </c>
      <c r="G1179" s="233" t="s">
        <v>1692</v>
      </c>
      <c r="H1179" s="233" t="s">
        <v>1691</v>
      </c>
      <c r="I1179" s="233" t="s">
        <v>5666</v>
      </c>
      <c r="J1179" s="233" t="s">
        <v>180</v>
      </c>
      <c r="K1179" s="233" t="s">
        <v>202</v>
      </c>
      <c r="L1179" s="233" t="s">
        <v>178</v>
      </c>
      <c r="M1179" s="233" t="s">
        <v>324</v>
      </c>
    </row>
    <row r="1180" spans="1:13">
      <c r="A1180" s="224">
        <v>1179</v>
      </c>
      <c r="B1180" s="233" t="s">
        <v>4372</v>
      </c>
      <c r="C1180" s="233" t="s">
        <v>5665</v>
      </c>
      <c r="D1180" s="234">
        <v>101.401320616288</v>
      </c>
      <c r="E1180" s="223" t="s">
        <v>195</v>
      </c>
      <c r="F1180" s="233" t="s">
        <v>221</v>
      </c>
      <c r="G1180" s="233" t="s">
        <v>210</v>
      </c>
      <c r="H1180" s="233" t="s">
        <v>4370</v>
      </c>
      <c r="I1180" s="233" t="s">
        <v>5664</v>
      </c>
      <c r="J1180" s="233" t="s">
        <v>180</v>
      </c>
      <c r="K1180" s="233" t="s">
        <v>192</v>
      </c>
      <c r="L1180" s="233" t="s">
        <v>178</v>
      </c>
      <c r="M1180" s="233" t="s">
        <v>333</v>
      </c>
    </row>
    <row r="1181" spans="1:13">
      <c r="A1181" s="224">
        <v>1180</v>
      </c>
      <c r="B1181" s="233" t="s">
        <v>2680</v>
      </c>
      <c r="C1181" s="233" t="s">
        <v>5663</v>
      </c>
      <c r="D1181" s="234">
        <v>101.40065146579801</v>
      </c>
      <c r="E1181" s="223" t="s">
        <v>195</v>
      </c>
      <c r="F1181" s="233" t="s">
        <v>221</v>
      </c>
      <c r="G1181" s="233" t="s">
        <v>1783</v>
      </c>
      <c r="H1181" s="233" t="s">
        <v>2678</v>
      </c>
      <c r="I1181" s="233" t="s">
        <v>5662</v>
      </c>
      <c r="J1181" s="233" t="s">
        <v>180</v>
      </c>
      <c r="K1181" s="233" t="s">
        <v>192</v>
      </c>
      <c r="L1181" s="233" t="s">
        <v>178</v>
      </c>
      <c r="M1181" s="233" t="s">
        <v>1022</v>
      </c>
    </row>
    <row r="1182" spans="1:13">
      <c r="A1182" s="224">
        <v>1181</v>
      </c>
      <c r="B1182" s="233" t="s">
        <v>3306</v>
      </c>
      <c r="C1182" s="233" t="s">
        <v>5661</v>
      </c>
      <c r="D1182" s="234">
        <v>101.39817629179301</v>
      </c>
      <c r="E1182" s="223" t="s">
        <v>195</v>
      </c>
      <c r="F1182" s="233" t="s">
        <v>221</v>
      </c>
      <c r="G1182" s="233" t="s">
        <v>1145</v>
      </c>
      <c r="H1182" s="233" t="s">
        <v>4449</v>
      </c>
      <c r="I1182" s="233" t="s">
        <v>5660</v>
      </c>
      <c r="J1182" s="233" t="s">
        <v>180</v>
      </c>
      <c r="K1182" s="233" t="s">
        <v>179</v>
      </c>
      <c r="L1182" s="233" t="s">
        <v>178</v>
      </c>
      <c r="M1182" s="233" t="s">
        <v>2697</v>
      </c>
    </row>
    <row r="1183" spans="1:13">
      <c r="A1183" s="224">
        <v>1182</v>
      </c>
      <c r="B1183" s="233" t="s">
        <v>5130</v>
      </c>
      <c r="C1183" s="233" t="s">
        <v>5659</v>
      </c>
      <c r="D1183" s="234">
        <v>101.393258426966</v>
      </c>
      <c r="E1183" s="223" t="s">
        <v>195</v>
      </c>
      <c r="F1183" s="233" t="s">
        <v>221</v>
      </c>
      <c r="G1183" s="233" t="s">
        <v>2700</v>
      </c>
      <c r="H1183" s="233" t="s">
        <v>5128</v>
      </c>
      <c r="I1183" s="233" t="s">
        <v>5658</v>
      </c>
      <c r="J1183" s="233" t="s">
        <v>180</v>
      </c>
      <c r="K1183" s="233" t="s">
        <v>179</v>
      </c>
      <c r="L1183" s="233" t="s">
        <v>178</v>
      </c>
      <c r="M1183" s="233" t="s">
        <v>748</v>
      </c>
    </row>
    <row r="1184" spans="1:13">
      <c r="A1184" s="224">
        <v>1183</v>
      </c>
      <c r="B1184" s="233" t="s">
        <v>5657</v>
      </c>
      <c r="C1184" s="233" t="s">
        <v>5657</v>
      </c>
      <c r="D1184" s="234">
        <v>101.388888888889</v>
      </c>
      <c r="E1184" s="223" t="s">
        <v>195</v>
      </c>
      <c r="F1184" s="233" t="s">
        <v>221</v>
      </c>
      <c r="G1184" s="233" t="s">
        <v>210</v>
      </c>
      <c r="H1184" s="233" t="s">
        <v>5656</v>
      </c>
      <c r="I1184" s="233" t="s">
        <v>5656</v>
      </c>
      <c r="J1184" s="233" t="s">
        <v>951</v>
      </c>
      <c r="K1184" s="233" t="s">
        <v>179</v>
      </c>
      <c r="L1184" s="233" t="s">
        <v>178</v>
      </c>
      <c r="M1184" s="233" t="s">
        <v>213</v>
      </c>
    </row>
    <row r="1185" spans="1:13">
      <c r="A1185" s="224">
        <v>1184</v>
      </c>
      <c r="B1185" s="233" t="s">
        <v>4849</v>
      </c>
      <c r="C1185" s="233" t="s">
        <v>5655</v>
      </c>
      <c r="D1185" s="234">
        <v>101.388286334056</v>
      </c>
      <c r="E1185" s="223" t="s">
        <v>195</v>
      </c>
      <c r="F1185" s="233" t="s">
        <v>221</v>
      </c>
      <c r="G1185" s="233" t="s">
        <v>183</v>
      </c>
      <c r="H1185" s="233" t="s">
        <v>4847</v>
      </c>
      <c r="I1185" s="233" t="s">
        <v>5654</v>
      </c>
      <c r="J1185" s="233" t="s">
        <v>180</v>
      </c>
      <c r="K1185" s="233" t="s">
        <v>192</v>
      </c>
      <c r="L1185" s="233" t="s">
        <v>178</v>
      </c>
      <c r="M1185" s="233" t="s">
        <v>191</v>
      </c>
    </row>
    <row r="1186" spans="1:13">
      <c r="A1186" s="224">
        <v>1185</v>
      </c>
      <c r="B1186" s="233" t="s">
        <v>2278</v>
      </c>
      <c r="C1186" s="233" t="s">
        <v>5653</v>
      </c>
      <c r="D1186" s="234">
        <v>101.386666666667</v>
      </c>
      <c r="E1186" s="223" t="s">
        <v>195</v>
      </c>
      <c r="F1186" s="233" t="s">
        <v>221</v>
      </c>
      <c r="G1186" s="233" t="s">
        <v>964</v>
      </c>
      <c r="H1186" s="233" t="s">
        <v>2276</v>
      </c>
      <c r="I1186" s="233" t="s">
        <v>5652</v>
      </c>
      <c r="J1186" s="233" t="s">
        <v>180</v>
      </c>
      <c r="K1186" s="233" t="s">
        <v>202</v>
      </c>
      <c r="L1186" s="233" t="s">
        <v>178</v>
      </c>
      <c r="M1186" s="233" t="s">
        <v>201</v>
      </c>
    </row>
    <row r="1187" spans="1:13">
      <c r="A1187" s="224">
        <v>1186</v>
      </c>
      <c r="B1187" s="233" t="s">
        <v>5651</v>
      </c>
      <c r="C1187" s="233" t="s">
        <v>5650</v>
      </c>
      <c r="D1187" s="234">
        <v>101.385542168675</v>
      </c>
      <c r="E1187" s="223" t="s">
        <v>195</v>
      </c>
      <c r="F1187" s="233" t="s">
        <v>221</v>
      </c>
      <c r="G1187" s="233" t="s">
        <v>2441</v>
      </c>
      <c r="H1187" s="233" t="s">
        <v>5649</v>
      </c>
      <c r="I1187" s="233" t="s">
        <v>5648</v>
      </c>
      <c r="J1187" s="233" t="s">
        <v>180</v>
      </c>
      <c r="K1187" s="233" t="s">
        <v>179</v>
      </c>
      <c r="L1187" s="233" t="s">
        <v>178</v>
      </c>
      <c r="M1187" s="233" t="s">
        <v>377</v>
      </c>
    </row>
    <row r="1188" spans="1:13">
      <c r="A1188" s="224">
        <v>1187</v>
      </c>
      <c r="B1188" s="233" t="s">
        <v>3354</v>
      </c>
      <c r="C1188" s="233" t="s">
        <v>5647</v>
      </c>
      <c r="D1188" s="234">
        <v>101.379310344828</v>
      </c>
      <c r="E1188" s="223" t="s">
        <v>195</v>
      </c>
      <c r="F1188" s="233" t="s">
        <v>221</v>
      </c>
      <c r="G1188" s="233" t="s">
        <v>1145</v>
      </c>
      <c r="H1188" s="233" t="s">
        <v>5646</v>
      </c>
      <c r="I1188" s="233" t="s">
        <v>5645</v>
      </c>
      <c r="J1188" s="233" t="s">
        <v>180</v>
      </c>
      <c r="K1188" s="233" t="s">
        <v>192</v>
      </c>
      <c r="L1188" s="233" t="s">
        <v>178</v>
      </c>
      <c r="M1188" s="233" t="s">
        <v>1022</v>
      </c>
    </row>
    <row r="1189" spans="1:13">
      <c r="A1189" s="224">
        <v>1188</v>
      </c>
      <c r="B1189" s="233" t="s">
        <v>3108</v>
      </c>
      <c r="C1189" s="233" t="s">
        <v>5644</v>
      </c>
      <c r="D1189" s="234">
        <v>101.374045801527</v>
      </c>
      <c r="E1189" s="223" t="s">
        <v>195</v>
      </c>
      <c r="F1189" s="233" t="s">
        <v>221</v>
      </c>
      <c r="G1189" s="233" t="s">
        <v>1875</v>
      </c>
      <c r="H1189" s="233" t="s">
        <v>3106</v>
      </c>
      <c r="I1189" s="233" t="s">
        <v>5643</v>
      </c>
      <c r="J1189" s="233" t="s">
        <v>180</v>
      </c>
      <c r="K1189" s="233" t="s">
        <v>179</v>
      </c>
      <c r="L1189" s="233" t="s">
        <v>178</v>
      </c>
      <c r="M1189" s="233" t="s">
        <v>341</v>
      </c>
    </row>
    <row r="1190" spans="1:13">
      <c r="A1190" s="224">
        <v>1189</v>
      </c>
      <c r="B1190" s="233" t="s">
        <v>4435</v>
      </c>
      <c r="C1190" s="233" t="s">
        <v>5642</v>
      </c>
      <c r="D1190" s="234">
        <v>101.37115839243501</v>
      </c>
      <c r="E1190" s="223" t="s">
        <v>195</v>
      </c>
      <c r="F1190" s="233" t="s">
        <v>221</v>
      </c>
      <c r="G1190" s="233" t="s">
        <v>1229</v>
      </c>
      <c r="H1190" s="233" t="s">
        <v>4433</v>
      </c>
      <c r="I1190" s="233" t="s">
        <v>5641</v>
      </c>
      <c r="J1190" s="233" t="s">
        <v>180</v>
      </c>
      <c r="K1190" s="233" t="s">
        <v>179</v>
      </c>
      <c r="L1190" s="233" t="s">
        <v>178</v>
      </c>
      <c r="M1190" s="233" t="s">
        <v>330</v>
      </c>
    </row>
    <row r="1191" spans="1:13">
      <c r="A1191" s="224">
        <v>1190</v>
      </c>
      <c r="B1191" s="233" t="s">
        <v>2102</v>
      </c>
      <c r="C1191" s="233" t="s">
        <v>5640</v>
      </c>
      <c r="D1191" s="234">
        <v>101.369565217391</v>
      </c>
      <c r="E1191" s="223" t="s">
        <v>195</v>
      </c>
      <c r="F1191" s="233" t="s">
        <v>221</v>
      </c>
      <c r="G1191" s="233" t="s">
        <v>2100</v>
      </c>
      <c r="H1191" s="233" t="s">
        <v>2099</v>
      </c>
      <c r="I1191" s="233" t="s">
        <v>5639</v>
      </c>
      <c r="J1191" s="233" t="s">
        <v>180</v>
      </c>
      <c r="K1191" s="233" t="s">
        <v>202</v>
      </c>
      <c r="L1191" s="233" t="s">
        <v>178</v>
      </c>
      <c r="M1191" s="233" t="s">
        <v>201</v>
      </c>
    </row>
    <row r="1192" spans="1:13">
      <c r="A1192" s="224">
        <v>1191</v>
      </c>
      <c r="B1192" s="233" t="s">
        <v>4127</v>
      </c>
      <c r="C1192" s="233" t="s">
        <v>4363</v>
      </c>
      <c r="D1192" s="234">
        <v>101.359724612737</v>
      </c>
      <c r="E1192" s="223" t="s">
        <v>195</v>
      </c>
      <c r="F1192" s="233" t="s">
        <v>221</v>
      </c>
      <c r="G1192" s="233" t="s">
        <v>321</v>
      </c>
      <c r="H1192" s="233" t="s">
        <v>4126</v>
      </c>
      <c r="I1192" s="233" t="s">
        <v>5638</v>
      </c>
      <c r="J1192" s="233" t="s">
        <v>180</v>
      </c>
      <c r="K1192" s="233" t="s">
        <v>179</v>
      </c>
      <c r="L1192" s="233" t="s">
        <v>178</v>
      </c>
      <c r="M1192" s="233" t="s">
        <v>529</v>
      </c>
    </row>
    <row r="1193" spans="1:13">
      <c r="A1193" s="224">
        <v>1192</v>
      </c>
      <c r="B1193" s="233" t="s">
        <v>3386</v>
      </c>
      <c r="C1193" s="233" t="s">
        <v>5637</v>
      </c>
      <c r="D1193" s="234">
        <v>101.357142857143</v>
      </c>
      <c r="E1193" s="223" t="s">
        <v>195</v>
      </c>
      <c r="F1193" s="233" t="s">
        <v>221</v>
      </c>
      <c r="G1193" s="233" t="s">
        <v>1722</v>
      </c>
      <c r="H1193" s="233" t="s">
        <v>3384</v>
      </c>
      <c r="I1193" s="233" t="s">
        <v>5636</v>
      </c>
      <c r="J1193" s="233" t="s">
        <v>180</v>
      </c>
      <c r="K1193" s="233" t="s">
        <v>179</v>
      </c>
      <c r="L1193" s="233" t="s">
        <v>178</v>
      </c>
      <c r="M1193" s="233" t="s">
        <v>377</v>
      </c>
    </row>
    <row r="1194" spans="1:13">
      <c r="A1194" s="224">
        <v>1193</v>
      </c>
      <c r="B1194" s="233" t="s">
        <v>4431</v>
      </c>
      <c r="C1194" s="233" t="s">
        <v>5635</v>
      </c>
      <c r="D1194" s="234">
        <v>101.350515463918</v>
      </c>
      <c r="E1194" s="223" t="s">
        <v>195</v>
      </c>
      <c r="F1194" s="233" t="s">
        <v>221</v>
      </c>
      <c r="G1194" s="233" t="s">
        <v>1687</v>
      </c>
      <c r="H1194" s="233" t="s">
        <v>4429</v>
      </c>
      <c r="I1194" s="233" t="s">
        <v>5634</v>
      </c>
      <c r="J1194" s="233" t="s">
        <v>180</v>
      </c>
      <c r="K1194" s="233" t="s">
        <v>202</v>
      </c>
      <c r="L1194" s="233" t="s">
        <v>178</v>
      </c>
      <c r="M1194" s="233" t="s">
        <v>201</v>
      </c>
    </row>
    <row r="1195" spans="1:13">
      <c r="A1195" s="224">
        <v>1194</v>
      </c>
      <c r="B1195" s="233" t="s">
        <v>3567</v>
      </c>
      <c r="C1195" s="233" t="s">
        <v>5633</v>
      </c>
      <c r="D1195" s="234">
        <v>101.347222222222</v>
      </c>
      <c r="E1195" s="223" t="s">
        <v>195</v>
      </c>
      <c r="F1195" s="233" t="s">
        <v>221</v>
      </c>
      <c r="G1195" s="233" t="s">
        <v>2160</v>
      </c>
      <c r="H1195" s="233" t="s">
        <v>3565</v>
      </c>
      <c r="I1195" s="233" t="s">
        <v>5632</v>
      </c>
      <c r="J1195" s="233" t="s">
        <v>180</v>
      </c>
      <c r="K1195" s="233" t="s">
        <v>202</v>
      </c>
      <c r="L1195" s="233" t="s">
        <v>178</v>
      </c>
      <c r="M1195" s="233" t="s">
        <v>201</v>
      </c>
    </row>
    <row r="1196" spans="1:13">
      <c r="A1196" s="224">
        <v>1195</v>
      </c>
      <c r="B1196" s="233" t="s">
        <v>3876</v>
      </c>
      <c r="C1196" s="233" t="s">
        <v>288</v>
      </c>
      <c r="D1196" s="234">
        <v>101.339130434783</v>
      </c>
      <c r="E1196" s="223" t="s">
        <v>195</v>
      </c>
      <c r="F1196" s="233" t="s">
        <v>221</v>
      </c>
      <c r="G1196" s="233" t="s">
        <v>1145</v>
      </c>
      <c r="H1196" s="233" t="s">
        <v>3874</v>
      </c>
      <c r="I1196" s="233" t="s">
        <v>5631</v>
      </c>
      <c r="J1196" s="233" t="s">
        <v>180</v>
      </c>
      <c r="K1196" s="233" t="s">
        <v>179</v>
      </c>
      <c r="L1196" s="233" t="s">
        <v>178</v>
      </c>
      <c r="M1196" s="233" t="s">
        <v>377</v>
      </c>
    </row>
    <row r="1197" spans="1:13">
      <c r="A1197" s="224">
        <v>1196</v>
      </c>
      <c r="B1197" s="233" t="s">
        <v>3180</v>
      </c>
      <c r="C1197" s="233" t="s">
        <v>5630</v>
      </c>
      <c r="D1197" s="234">
        <v>101.33582089552201</v>
      </c>
      <c r="E1197" s="223" t="s">
        <v>195</v>
      </c>
      <c r="F1197" s="233" t="s">
        <v>221</v>
      </c>
      <c r="G1197" s="233" t="s">
        <v>1070</v>
      </c>
      <c r="H1197" s="233" t="s">
        <v>3178</v>
      </c>
      <c r="I1197" s="233" t="s">
        <v>5629</v>
      </c>
      <c r="J1197" s="233" t="s">
        <v>180</v>
      </c>
      <c r="K1197" s="233" t="s">
        <v>202</v>
      </c>
      <c r="L1197" s="233" t="s">
        <v>178</v>
      </c>
      <c r="M1197" s="233" t="s">
        <v>201</v>
      </c>
    </row>
    <row r="1198" spans="1:13">
      <c r="A1198" s="224">
        <v>1197</v>
      </c>
      <c r="B1198" s="233" t="s">
        <v>3310</v>
      </c>
      <c r="C1198" s="233" t="s">
        <v>1091</v>
      </c>
      <c r="D1198" s="234">
        <v>101.324675324675</v>
      </c>
      <c r="E1198" s="223" t="s">
        <v>195</v>
      </c>
      <c r="F1198" s="233" t="s">
        <v>221</v>
      </c>
      <c r="G1198" s="233" t="s">
        <v>2441</v>
      </c>
      <c r="H1198" s="233" t="s">
        <v>3308</v>
      </c>
      <c r="I1198" s="233" t="s">
        <v>5628</v>
      </c>
      <c r="J1198" s="233" t="s">
        <v>180</v>
      </c>
      <c r="K1198" s="233" t="s">
        <v>179</v>
      </c>
      <c r="L1198" s="233" t="s">
        <v>178</v>
      </c>
      <c r="M1198" s="233" t="s">
        <v>377</v>
      </c>
    </row>
    <row r="1199" spans="1:13">
      <c r="A1199" s="224">
        <v>1198</v>
      </c>
      <c r="B1199" s="233" t="s">
        <v>5627</v>
      </c>
      <c r="C1199" s="233" t="s">
        <v>2778</v>
      </c>
      <c r="D1199" s="234">
        <v>101.324392288349</v>
      </c>
      <c r="E1199" s="223" t="s">
        <v>195</v>
      </c>
      <c r="F1199" s="233" t="s">
        <v>221</v>
      </c>
      <c r="G1199" s="233" t="s">
        <v>968</v>
      </c>
      <c r="H1199" s="233" t="s">
        <v>5626</v>
      </c>
      <c r="I1199" s="233" t="s">
        <v>5625</v>
      </c>
      <c r="J1199" s="233" t="s">
        <v>180</v>
      </c>
      <c r="K1199" s="233" t="s">
        <v>179</v>
      </c>
      <c r="L1199" s="233" t="s">
        <v>178</v>
      </c>
      <c r="M1199" s="233" t="s">
        <v>330</v>
      </c>
    </row>
    <row r="1200" spans="1:13">
      <c r="A1200" s="224">
        <v>1199</v>
      </c>
      <c r="B1200" s="233" t="s">
        <v>5416</v>
      </c>
      <c r="C1200" s="233" t="s">
        <v>5624</v>
      </c>
      <c r="D1200" s="234">
        <v>101.324376199616</v>
      </c>
      <c r="E1200" s="223" t="s">
        <v>195</v>
      </c>
      <c r="F1200" s="233" t="s">
        <v>221</v>
      </c>
      <c r="G1200" s="233" t="s">
        <v>1204</v>
      </c>
      <c r="H1200" s="233" t="s">
        <v>5414</v>
      </c>
      <c r="I1200" s="233" t="s">
        <v>5623</v>
      </c>
      <c r="J1200" s="233" t="s">
        <v>180</v>
      </c>
      <c r="K1200" s="233" t="s">
        <v>179</v>
      </c>
      <c r="L1200" s="233" t="s">
        <v>178</v>
      </c>
      <c r="M1200" s="233" t="s">
        <v>748</v>
      </c>
    </row>
    <row r="1201" spans="1:13">
      <c r="A1201" s="224">
        <v>1200</v>
      </c>
      <c r="B1201" s="233" t="s">
        <v>2793</v>
      </c>
      <c r="C1201" s="233" t="s">
        <v>5622</v>
      </c>
      <c r="D1201" s="234">
        <v>101.32352941176499</v>
      </c>
      <c r="E1201" s="223" t="s">
        <v>195</v>
      </c>
      <c r="F1201" s="233" t="s">
        <v>221</v>
      </c>
      <c r="G1201" s="233" t="s">
        <v>1334</v>
      </c>
      <c r="H1201" s="233" t="s">
        <v>2791</v>
      </c>
      <c r="I1201" s="233" t="s">
        <v>5621</v>
      </c>
      <c r="J1201" s="233" t="s">
        <v>180</v>
      </c>
      <c r="K1201" s="233" t="s">
        <v>202</v>
      </c>
      <c r="L1201" s="233" t="s">
        <v>178</v>
      </c>
      <c r="M1201" s="233" t="s">
        <v>201</v>
      </c>
    </row>
    <row r="1202" spans="1:13">
      <c r="A1202" s="224">
        <v>1201</v>
      </c>
      <c r="B1202" s="233" t="s">
        <v>3136</v>
      </c>
      <c r="C1202" s="233" t="s">
        <v>5620</v>
      </c>
      <c r="D1202" s="234">
        <v>101.322834645669</v>
      </c>
      <c r="E1202" s="223" t="s">
        <v>195</v>
      </c>
      <c r="F1202" s="233" t="s">
        <v>221</v>
      </c>
      <c r="G1202" s="233" t="s">
        <v>2700</v>
      </c>
      <c r="H1202" s="233" t="s">
        <v>3134</v>
      </c>
      <c r="I1202" s="233" t="s">
        <v>5619</v>
      </c>
      <c r="J1202" s="233" t="s">
        <v>180</v>
      </c>
      <c r="K1202" s="233" t="s">
        <v>202</v>
      </c>
      <c r="L1202" s="233" t="s">
        <v>178</v>
      </c>
      <c r="M1202" s="233" t="s">
        <v>201</v>
      </c>
    </row>
    <row r="1203" spans="1:13">
      <c r="A1203" s="224">
        <v>1202</v>
      </c>
      <c r="B1203" s="233" t="s">
        <v>4937</v>
      </c>
      <c r="C1203" s="233" t="s">
        <v>5618</v>
      </c>
      <c r="D1203" s="234">
        <v>101.322580645161</v>
      </c>
      <c r="E1203" s="223" t="s">
        <v>195</v>
      </c>
      <c r="F1203" s="233" t="s">
        <v>221</v>
      </c>
      <c r="G1203" s="233" t="s">
        <v>1337</v>
      </c>
      <c r="H1203" s="233" t="s">
        <v>4935</v>
      </c>
      <c r="I1203" s="233" t="s">
        <v>5617</v>
      </c>
      <c r="J1203" s="233" t="s">
        <v>180</v>
      </c>
      <c r="K1203" s="233" t="s">
        <v>179</v>
      </c>
      <c r="L1203" s="233" t="s">
        <v>178</v>
      </c>
      <c r="M1203" s="233" t="s">
        <v>529</v>
      </c>
    </row>
    <row r="1204" spans="1:13">
      <c r="A1204" s="224">
        <v>1203</v>
      </c>
      <c r="B1204" s="233" t="s">
        <v>4771</v>
      </c>
      <c r="C1204" s="233" t="s">
        <v>5616</v>
      </c>
      <c r="D1204" s="234">
        <v>101.309941520468</v>
      </c>
      <c r="E1204" s="223" t="s">
        <v>195</v>
      </c>
      <c r="F1204" s="233" t="s">
        <v>221</v>
      </c>
      <c r="G1204" s="233" t="s">
        <v>3342</v>
      </c>
      <c r="H1204" s="233" t="s">
        <v>4769</v>
      </c>
      <c r="I1204" s="233" t="s">
        <v>5615</v>
      </c>
      <c r="J1204" s="233" t="s">
        <v>180</v>
      </c>
      <c r="K1204" s="233" t="s">
        <v>179</v>
      </c>
      <c r="L1204" s="233" t="s">
        <v>178</v>
      </c>
      <c r="M1204" s="233" t="s">
        <v>2175</v>
      </c>
    </row>
    <row r="1205" spans="1:13">
      <c r="A1205" s="224">
        <v>1204</v>
      </c>
      <c r="B1205" s="233" t="s">
        <v>5614</v>
      </c>
      <c r="C1205" s="233" t="s">
        <v>5613</v>
      </c>
      <c r="D1205" s="234">
        <v>101.30606860158299</v>
      </c>
      <c r="E1205" s="223" t="s">
        <v>195</v>
      </c>
      <c r="F1205" s="233" t="s">
        <v>221</v>
      </c>
      <c r="G1205" s="233" t="s">
        <v>321</v>
      </c>
      <c r="H1205" s="233" t="s">
        <v>5612</v>
      </c>
      <c r="I1205" s="233" t="s">
        <v>5611</v>
      </c>
      <c r="J1205" s="233" t="s">
        <v>180</v>
      </c>
      <c r="K1205" s="233" t="s">
        <v>179</v>
      </c>
      <c r="L1205" s="233" t="s">
        <v>178</v>
      </c>
      <c r="M1205" s="233" t="s">
        <v>3184</v>
      </c>
    </row>
    <row r="1206" spans="1:13">
      <c r="A1206" s="224">
        <v>1205</v>
      </c>
      <c r="B1206" s="233" t="s">
        <v>2715</v>
      </c>
      <c r="C1206" s="233" t="s">
        <v>5610</v>
      </c>
      <c r="D1206" s="234">
        <v>101.299659477866</v>
      </c>
      <c r="E1206" s="223" t="s">
        <v>195</v>
      </c>
      <c r="F1206" s="233" t="s">
        <v>221</v>
      </c>
      <c r="G1206" s="233" t="s">
        <v>2713</v>
      </c>
      <c r="H1206" s="233" t="s">
        <v>2712</v>
      </c>
      <c r="I1206" s="233" t="s">
        <v>5609</v>
      </c>
      <c r="J1206" s="233" t="s">
        <v>180</v>
      </c>
      <c r="K1206" s="233" t="s">
        <v>202</v>
      </c>
      <c r="L1206" s="233" t="s">
        <v>178</v>
      </c>
      <c r="M1206" s="233" t="s">
        <v>201</v>
      </c>
    </row>
    <row r="1207" spans="1:13">
      <c r="A1207" s="224">
        <v>1206</v>
      </c>
      <c r="B1207" s="233" t="s">
        <v>3477</v>
      </c>
      <c r="C1207" s="233" t="s">
        <v>5608</v>
      </c>
      <c r="D1207" s="234">
        <v>101.28664495114</v>
      </c>
      <c r="E1207" s="223" t="s">
        <v>195</v>
      </c>
      <c r="F1207" s="233" t="s">
        <v>221</v>
      </c>
      <c r="G1207" s="233" t="s">
        <v>2204</v>
      </c>
      <c r="H1207" s="233" t="s">
        <v>3475</v>
      </c>
      <c r="I1207" s="233" t="s">
        <v>5607</v>
      </c>
      <c r="J1207" s="233" t="s">
        <v>180</v>
      </c>
      <c r="K1207" s="233" t="s">
        <v>202</v>
      </c>
      <c r="L1207" s="233" t="s">
        <v>178</v>
      </c>
      <c r="M1207" s="233" t="s">
        <v>514</v>
      </c>
    </row>
    <row r="1208" spans="1:13">
      <c r="A1208" s="224">
        <v>1207</v>
      </c>
      <c r="B1208" s="233" t="s">
        <v>5606</v>
      </c>
      <c r="C1208" s="233" t="s">
        <v>5606</v>
      </c>
      <c r="D1208" s="234">
        <v>101.269841269841</v>
      </c>
      <c r="E1208" s="223" t="s">
        <v>195</v>
      </c>
      <c r="F1208" s="233" t="s">
        <v>221</v>
      </c>
      <c r="G1208" s="233" t="s">
        <v>572</v>
      </c>
      <c r="H1208" s="233" t="s">
        <v>5605</v>
      </c>
      <c r="I1208" s="233" t="s">
        <v>5605</v>
      </c>
      <c r="J1208" s="233" t="s">
        <v>951</v>
      </c>
      <c r="K1208" s="233" t="s">
        <v>179</v>
      </c>
      <c r="L1208" s="233" t="s">
        <v>178</v>
      </c>
      <c r="M1208" s="233" t="s">
        <v>213</v>
      </c>
    </row>
    <row r="1209" spans="1:13">
      <c r="A1209" s="224">
        <v>1208</v>
      </c>
      <c r="B1209" s="233" t="s">
        <v>1892</v>
      </c>
      <c r="C1209" s="233" t="s">
        <v>5604</v>
      </c>
      <c r="D1209" s="234">
        <v>101.267605633803</v>
      </c>
      <c r="E1209" s="223" t="s">
        <v>195</v>
      </c>
      <c r="F1209" s="233" t="s">
        <v>221</v>
      </c>
      <c r="G1209" s="233" t="s">
        <v>1890</v>
      </c>
      <c r="H1209" s="233" t="s">
        <v>1889</v>
      </c>
      <c r="I1209" s="233" t="s">
        <v>5603</v>
      </c>
      <c r="J1209" s="233" t="s">
        <v>180</v>
      </c>
      <c r="K1209" s="233" t="s">
        <v>179</v>
      </c>
      <c r="L1209" s="233" t="s">
        <v>178</v>
      </c>
      <c r="M1209" s="233" t="s">
        <v>327</v>
      </c>
    </row>
    <row r="1210" spans="1:13">
      <c r="A1210" s="224">
        <v>1209</v>
      </c>
      <c r="B1210" s="233" t="s">
        <v>3306</v>
      </c>
      <c r="C1210" s="233" t="s">
        <v>5602</v>
      </c>
      <c r="D1210" s="234">
        <v>101.25584502338</v>
      </c>
      <c r="E1210" s="223" t="s">
        <v>195</v>
      </c>
      <c r="F1210" s="233" t="s">
        <v>221</v>
      </c>
      <c r="G1210" s="233" t="s">
        <v>1145</v>
      </c>
      <c r="H1210" s="233" t="s">
        <v>4449</v>
      </c>
      <c r="I1210" s="233" t="s">
        <v>5601</v>
      </c>
      <c r="J1210" s="233" t="s">
        <v>180</v>
      </c>
      <c r="K1210" s="233" t="s">
        <v>192</v>
      </c>
      <c r="L1210" s="233" t="s">
        <v>178</v>
      </c>
      <c r="M1210" s="233" t="s">
        <v>3742</v>
      </c>
    </row>
    <row r="1211" spans="1:13">
      <c r="A1211" s="224">
        <v>1210</v>
      </c>
      <c r="B1211" s="233" t="s">
        <v>5600</v>
      </c>
      <c r="C1211" s="233" t="s">
        <v>5599</v>
      </c>
      <c r="D1211" s="234">
        <v>101.25134843581399</v>
      </c>
      <c r="E1211" s="223" t="s">
        <v>195</v>
      </c>
      <c r="F1211" s="233" t="s">
        <v>221</v>
      </c>
      <c r="G1211" s="233" t="s">
        <v>2700</v>
      </c>
      <c r="H1211" s="233" t="s">
        <v>5598</v>
      </c>
      <c r="I1211" s="233" t="s">
        <v>5597</v>
      </c>
      <c r="J1211" s="233" t="s">
        <v>180</v>
      </c>
      <c r="K1211" s="233" t="s">
        <v>179</v>
      </c>
      <c r="L1211" s="233" t="s">
        <v>178</v>
      </c>
      <c r="M1211" s="233" t="s">
        <v>2175</v>
      </c>
    </row>
    <row r="1212" spans="1:13">
      <c r="A1212" s="224">
        <v>1211</v>
      </c>
      <c r="B1212" s="233" t="s">
        <v>4094</v>
      </c>
      <c r="C1212" s="233" t="s">
        <v>446</v>
      </c>
      <c r="D1212" s="234">
        <v>101.24242424242399</v>
      </c>
      <c r="E1212" s="223" t="s">
        <v>195</v>
      </c>
      <c r="F1212" s="233" t="s">
        <v>221</v>
      </c>
      <c r="G1212" s="233" t="s">
        <v>336</v>
      </c>
      <c r="H1212" s="233" t="s">
        <v>4092</v>
      </c>
      <c r="I1212" s="233" t="s">
        <v>5596</v>
      </c>
      <c r="J1212" s="233" t="s">
        <v>180</v>
      </c>
      <c r="K1212" s="233" t="s">
        <v>179</v>
      </c>
      <c r="L1212" s="233" t="s">
        <v>178</v>
      </c>
      <c r="M1212" s="233" t="s">
        <v>529</v>
      </c>
    </row>
    <row r="1213" spans="1:13">
      <c r="A1213" s="224">
        <v>1212</v>
      </c>
      <c r="B1213" s="233" t="s">
        <v>3615</v>
      </c>
      <c r="C1213" s="233" t="s">
        <v>5595</v>
      </c>
      <c r="D1213" s="234">
        <v>101.225961538462</v>
      </c>
      <c r="E1213" s="223" t="s">
        <v>195</v>
      </c>
      <c r="F1213" s="233" t="s">
        <v>221</v>
      </c>
      <c r="G1213" s="233" t="s">
        <v>3301</v>
      </c>
      <c r="H1213" s="233" t="s">
        <v>3613</v>
      </c>
      <c r="I1213" s="233" t="s">
        <v>5594</v>
      </c>
      <c r="J1213" s="233" t="s">
        <v>180</v>
      </c>
      <c r="K1213" s="233" t="s">
        <v>202</v>
      </c>
      <c r="L1213" s="233" t="s">
        <v>178</v>
      </c>
      <c r="M1213" s="233" t="s">
        <v>201</v>
      </c>
    </row>
    <row r="1214" spans="1:13">
      <c r="A1214" s="224">
        <v>1213</v>
      </c>
      <c r="B1214" s="233" t="s">
        <v>3220</v>
      </c>
      <c r="C1214" s="233" t="s">
        <v>5593</v>
      </c>
      <c r="D1214" s="234">
        <v>101.22499999999999</v>
      </c>
      <c r="E1214" s="223" t="s">
        <v>195</v>
      </c>
      <c r="F1214" s="233" t="s">
        <v>221</v>
      </c>
      <c r="G1214" s="233" t="s">
        <v>336</v>
      </c>
      <c r="H1214" s="233" t="s">
        <v>3218</v>
      </c>
      <c r="I1214" s="233" t="s">
        <v>5592</v>
      </c>
      <c r="J1214" s="233" t="s">
        <v>180</v>
      </c>
      <c r="K1214" s="233" t="s">
        <v>202</v>
      </c>
      <c r="L1214" s="233" t="s">
        <v>178</v>
      </c>
      <c r="M1214" s="233" t="s">
        <v>201</v>
      </c>
    </row>
    <row r="1215" spans="1:13">
      <c r="A1215" s="224">
        <v>1214</v>
      </c>
      <c r="B1215" s="233" t="s">
        <v>3144</v>
      </c>
      <c r="C1215" s="233" t="s">
        <v>5591</v>
      </c>
      <c r="D1215" s="234">
        <v>101.21892542101</v>
      </c>
      <c r="E1215" s="223" t="s">
        <v>195</v>
      </c>
      <c r="F1215" s="233" t="s">
        <v>221</v>
      </c>
      <c r="G1215" s="233" t="s">
        <v>2009</v>
      </c>
      <c r="H1215" s="233" t="s">
        <v>3142</v>
      </c>
      <c r="I1215" s="233" t="s">
        <v>5590</v>
      </c>
      <c r="J1215" s="233" t="s">
        <v>180</v>
      </c>
      <c r="K1215" s="233" t="s">
        <v>192</v>
      </c>
      <c r="L1215" s="233" t="s">
        <v>178</v>
      </c>
      <c r="M1215" s="233" t="s">
        <v>333</v>
      </c>
    </row>
    <row r="1216" spans="1:13">
      <c r="A1216" s="224">
        <v>1215</v>
      </c>
      <c r="B1216" s="233" t="s">
        <v>2816</v>
      </c>
      <c r="C1216" s="233" t="s">
        <v>5589</v>
      </c>
      <c r="D1216" s="234">
        <v>101.215859030837</v>
      </c>
      <c r="E1216" s="223" t="s">
        <v>195</v>
      </c>
      <c r="F1216" s="233" t="s">
        <v>221</v>
      </c>
      <c r="G1216" s="233" t="s">
        <v>1017</v>
      </c>
      <c r="H1216" s="233" t="s">
        <v>5588</v>
      </c>
      <c r="I1216" s="233" t="s">
        <v>5587</v>
      </c>
      <c r="J1216" s="233" t="s">
        <v>180</v>
      </c>
      <c r="K1216" s="233" t="s">
        <v>192</v>
      </c>
      <c r="L1216" s="233" t="s">
        <v>178</v>
      </c>
      <c r="M1216" s="233" t="s">
        <v>1022</v>
      </c>
    </row>
    <row r="1217" spans="1:13">
      <c r="A1217" s="224">
        <v>1216</v>
      </c>
      <c r="B1217" s="233" t="s">
        <v>5586</v>
      </c>
      <c r="C1217" s="233" t="s">
        <v>5585</v>
      </c>
      <c r="D1217" s="234">
        <v>101.211812627291</v>
      </c>
      <c r="E1217" s="223" t="s">
        <v>195</v>
      </c>
      <c r="F1217" s="233" t="s">
        <v>221</v>
      </c>
      <c r="G1217" s="233" t="s">
        <v>1204</v>
      </c>
      <c r="H1217" s="233" t="s">
        <v>5584</v>
      </c>
      <c r="I1217" s="233" t="s">
        <v>5583</v>
      </c>
      <c r="J1217" s="233" t="s">
        <v>180</v>
      </c>
      <c r="K1217" s="233" t="s">
        <v>192</v>
      </c>
      <c r="L1217" s="233" t="s">
        <v>178</v>
      </c>
      <c r="M1217" s="233" t="s">
        <v>1022</v>
      </c>
    </row>
    <row r="1218" spans="1:13">
      <c r="A1218" s="224">
        <v>1217</v>
      </c>
      <c r="B1218" s="233" t="s">
        <v>3140</v>
      </c>
      <c r="C1218" s="233" t="s">
        <v>5582</v>
      </c>
      <c r="D1218" s="234">
        <v>101.208285385501</v>
      </c>
      <c r="E1218" s="223" t="s">
        <v>195</v>
      </c>
      <c r="F1218" s="233" t="s">
        <v>221</v>
      </c>
      <c r="G1218" s="233" t="s">
        <v>1809</v>
      </c>
      <c r="H1218" s="233" t="s">
        <v>3138</v>
      </c>
      <c r="I1218" s="233" t="s">
        <v>5581</v>
      </c>
      <c r="J1218" s="233" t="s">
        <v>180</v>
      </c>
      <c r="K1218" s="233" t="s">
        <v>202</v>
      </c>
      <c r="L1218" s="233" t="s">
        <v>178</v>
      </c>
      <c r="M1218" s="233" t="s">
        <v>201</v>
      </c>
    </row>
    <row r="1219" spans="1:13">
      <c r="A1219" s="224">
        <v>1218</v>
      </c>
      <c r="B1219" s="233" t="s">
        <v>5086</v>
      </c>
      <c r="C1219" s="233" t="s">
        <v>5580</v>
      </c>
      <c r="D1219" s="234">
        <v>101.20795107033599</v>
      </c>
      <c r="E1219" s="223" t="s">
        <v>195</v>
      </c>
      <c r="F1219" s="233" t="s">
        <v>221</v>
      </c>
      <c r="G1219" s="233" t="s">
        <v>1936</v>
      </c>
      <c r="H1219" s="233" t="s">
        <v>5084</v>
      </c>
      <c r="I1219" s="233" t="s">
        <v>5579</v>
      </c>
      <c r="J1219" s="233" t="s">
        <v>180</v>
      </c>
      <c r="K1219" s="233" t="s">
        <v>192</v>
      </c>
      <c r="L1219" s="233" t="s">
        <v>178</v>
      </c>
      <c r="M1219" s="233" t="s">
        <v>333</v>
      </c>
    </row>
    <row r="1220" spans="1:13">
      <c r="A1220" s="224">
        <v>1219</v>
      </c>
      <c r="B1220" s="233" t="s">
        <v>2050</v>
      </c>
      <c r="C1220" s="233" t="s">
        <v>5578</v>
      </c>
      <c r="D1220" s="234">
        <v>101.207865168539</v>
      </c>
      <c r="E1220" s="223" t="s">
        <v>195</v>
      </c>
      <c r="F1220" s="233" t="s">
        <v>221</v>
      </c>
      <c r="G1220" s="233" t="s">
        <v>1797</v>
      </c>
      <c r="H1220" s="233" t="s">
        <v>2048</v>
      </c>
      <c r="I1220" s="233" t="s">
        <v>5577</v>
      </c>
      <c r="J1220" s="233" t="s">
        <v>180</v>
      </c>
      <c r="K1220" s="233" t="s">
        <v>179</v>
      </c>
      <c r="L1220" s="233" t="s">
        <v>178</v>
      </c>
      <c r="M1220" s="233" t="s">
        <v>5576</v>
      </c>
    </row>
    <row r="1221" spans="1:13">
      <c r="A1221" s="224">
        <v>1220</v>
      </c>
      <c r="B1221" s="233" t="s">
        <v>5575</v>
      </c>
      <c r="C1221" s="233" t="s">
        <v>5574</v>
      </c>
      <c r="D1221" s="234">
        <v>101.194644696189</v>
      </c>
      <c r="E1221" s="223" t="s">
        <v>195</v>
      </c>
      <c r="F1221" s="233" t="s">
        <v>221</v>
      </c>
      <c r="G1221" s="233" t="s">
        <v>3932</v>
      </c>
      <c r="H1221" s="233" t="s">
        <v>5573</v>
      </c>
      <c r="I1221" s="233" t="s">
        <v>5572</v>
      </c>
      <c r="J1221" s="233" t="s">
        <v>180</v>
      </c>
      <c r="K1221" s="233" t="s">
        <v>179</v>
      </c>
      <c r="L1221" s="233" t="s">
        <v>178</v>
      </c>
      <c r="M1221" s="233" t="s">
        <v>2175</v>
      </c>
    </row>
    <row r="1222" spans="1:13">
      <c r="A1222" s="224">
        <v>1221</v>
      </c>
      <c r="B1222" s="233" t="s">
        <v>4209</v>
      </c>
      <c r="C1222" s="233" t="s">
        <v>262</v>
      </c>
      <c r="D1222" s="234">
        <v>101.18604651162801</v>
      </c>
      <c r="E1222" s="223" t="s">
        <v>195</v>
      </c>
      <c r="F1222" s="233" t="s">
        <v>221</v>
      </c>
      <c r="G1222" s="233" t="s">
        <v>1797</v>
      </c>
      <c r="H1222" s="233" t="s">
        <v>4207</v>
      </c>
      <c r="I1222" s="233" t="s">
        <v>5571</v>
      </c>
      <c r="J1222" s="233" t="s">
        <v>180</v>
      </c>
      <c r="K1222" s="233" t="s">
        <v>179</v>
      </c>
      <c r="L1222" s="233" t="s">
        <v>178</v>
      </c>
      <c r="M1222" s="233" t="s">
        <v>377</v>
      </c>
    </row>
    <row r="1223" spans="1:13">
      <c r="A1223" s="224">
        <v>1222</v>
      </c>
      <c r="B1223" s="233" t="s">
        <v>3192</v>
      </c>
      <c r="C1223" s="233" t="s">
        <v>5570</v>
      </c>
      <c r="D1223" s="234">
        <v>101.183932346723</v>
      </c>
      <c r="E1223" s="223" t="s">
        <v>195</v>
      </c>
      <c r="F1223" s="233" t="s">
        <v>221</v>
      </c>
      <c r="G1223" s="233" t="s">
        <v>1070</v>
      </c>
      <c r="H1223" s="233" t="s">
        <v>4384</v>
      </c>
      <c r="I1223" s="233" t="s">
        <v>5569</v>
      </c>
      <c r="J1223" s="233" t="s">
        <v>180</v>
      </c>
      <c r="K1223" s="233" t="s">
        <v>179</v>
      </c>
      <c r="L1223" s="233" t="s">
        <v>178</v>
      </c>
      <c r="M1223" s="233" t="s">
        <v>529</v>
      </c>
    </row>
    <row r="1224" spans="1:13">
      <c r="A1224" s="224">
        <v>1223</v>
      </c>
      <c r="B1224" s="233" t="s">
        <v>3545</v>
      </c>
      <c r="C1224" s="233" t="s">
        <v>5568</v>
      </c>
      <c r="D1224" s="234">
        <v>101.181818181818</v>
      </c>
      <c r="E1224" s="223" t="s">
        <v>195</v>
      </c>
      <c r="F1224" s="233" t="s">
        <v>221</v>
      </c>
      <c r="G1224" s="233" t="s">
        <v>964</v>
      </c>
      <c r="H1224" s="233" t="s">
        <v>3543</v>
      </c>
      <c r="I1224" s="233" t="s">
        <v>5567</v>
      </c>
      <c r="J1224" s="233" t="s">
        <v>180</v>
      </c>
      <c r="K1224" s="233" t="s">
        <v>202</v>
      </c>
      <c r="L1224" s="233" t="s">
        <v>178</v>
      </c>
      <c r="M1224" s="233" t="s">
        <v>201</v>
      </c>
    </row>
    <row r="1225" spans="1:13">
      <c r="A1225" s="224">
        <v>1224</v>
      </c>
      <c r="B1225" s="233" t="s">
        <v>3998</v>
      </c>
      <c r="C1225" s="233" t="s">
        <v>5566</v>
      </c>
      <c r="D1225" s="234">
        <v>101.17816091954001</v>
      </c>
      <c r="E1225" s="223" t="s">
        <v>195</v>
      </c>
      <c r="F1225" s="233" t="s">
        <v>221</v>
      </c>
      <c r="G1225" s="233" t="s">
        <v>3932</v>
      </c>
      <c r="H1225" s="233" t="s">
        <v>3996</v>
      </c>
      <c r="I1225" s="233" t="s">
        <v>5565</v>
      </c>
      <c r="J1225" s="233" t="s">
        <v>180</v>
      </c>
      <c r="K1225" s="233" t="s">
        <v>179</v>
      </c>
      <c r="L1225" s="233" t="s">
        <v>178</v>
      </c>
      <c r="M1225" s="233" t="s">
        <v>748</v>
      </c>
    </row>
    <row r="1226" spans="1:13">
      <c r="A1226" s="224">
        <v>1225</v>
      </c>
      <c r="B1226" s="233" t="s">
        <v>3310</v>
      </c>
      <c r="C1226" s="233" t="s">
        <v>5564</v>
      </c>
      <c r="D1226" s="234">
        <v>101.172566371681</v>
      </c>
      <c r="E1226" s="223" t="s">
        <v>195</v>
      </c>
      <c r="F1226" s="233" t="s">
        <v>221</v>
      </c>
      <c r="G1226" s="233" t="s">
        <v>2441</v>
      </c>
      <c r="H1226" s="233" t="s">
        <v>3308</v>
      </c>
      <c r="I1226" s="233" t="s">
        <v>5563</v>
      </c>
      <c r="J1226" s="233" t="s">
        <v>180</v>
      </c>
      <c r="K1226" s="233" t="s">
        <v>179</v>
      </c>
      <c r="L1226" s="233" t="s">
        <v>178</v>
      </c>
      <c r="M1226" s="233" t="s">
        <v>2175</v>
      </c>
    </row>
    <row r="1227" spans="1:13">
      <c r="A1227" s="224">
        <v>1226</v>
      </c>
      <c r="B1227" s="233" t="s">
        <v>5480</v>
      </c>
      <c r="C1227" s="233" t="s">
        <v>5562</v>
      </c>
      <c r="D1227" s="234">
        <v>101.171548117155</v>
      </c>
      <c r="E1227" s="223" t="s">
        <v>195</v>
      </c>
      <c r="F1227" s="233" t="s">
        <v>221</v>
      </c>
      <c r="G1227" s="233" t="s">
        <v>964</v>
      </c>
      <c r="H1227" s="233" t="s">
        <v>5478</v>
      </c>
      <c r="I1227" s="233" t="s">
        <v>5561</v>
      </c>
      <c r="J1227" s="233" t="s">
        <v>180</v>
      </c>
      <c r="K1227" s="233" t="s">
        <v>202</v>
      </c>
      <c r="L1227" s="233" t="s">
        <v>178</v>
      </c>
      <c r="M1227" s="233" t="s">
        <v>201</v>
      </c>
    </row>
    <row r="1228" spans="1:13">
      <c r="A1228" s="224">
        <v>1227</v>
      </c>
      <c r="B1228" s="233" t="s">
        <v>3365</v>
      </c>
      <c r="C1228" s="233" t="s">
        <v>5560</v>
      </c>
      <c r="D1228" s="234">
        <v>101.166666666667</v>
      </c>
      <c r="E1228" s="223" t="s">
        <v>195</v>
      </c>
      <c r="F1228" s="233" t="s">
        <v>221</v>
      </c>
      <c r="G1228" s="233" t="s">
        <v>1566</v>
      </c>
      <c r="H1228" s="233" t="s">
        <v>3363</v>
      </c>
      <c r="I1228" s="233" t="s">
        <v>5559</v>
      </c>
      <c r="J1228" s="233" t="s">
        <v>180</v>
      </c>
      <c r="K1228" s="233" t="s">
        <v>202</v>
      </c>
      <c r="L1228" s="233" t="s">
        <v>178</v>
      </c>
      <c r="M1228" s="233" t="s">
        <v>201</v>
      </c>
    </row>
    <row r="1229" spans="1:13">
      <c r="A1229" s="224">
        <v>1228</v>
      </c>
      <c r="B1229" s="233" t="s">
        <v>2397</v>
      </c>
      <c r="C1229" s="233" t="s">
        <v>5558</v>
      </c>
      <c r="D1229" s="234">
        <v>101.158798283262</v>
      </c>
      <c r="E1229" s="223" t="s">
        <v>195</v>
      </c>
      <c r="F1229" s="233" t="s">
        <v>221</v>
      </c>
      <c r="G1229" s="233" t="s">
        <v>321</v>
      </c>
      <c r="H1229" s="233" t="s">
        <v>2395</v>
      </c>
      <c r="I1229" s="233" t="s">
        <v>5557</v>
      </c>
      <c r="J1229" s="233" t="s">
        <v>180</v>
      </c>
      <c r="K1229" s="233" t="s">
        <v>179</v>
      </c>
      <c r="L1229" s="233" t="s">
        <v>178</v>
      </c>
      <c r="M1229" s="233" t="s">
        <v>377</v>
      </c>
    </row>
    <row r="1230" spans="1:13">
      <c r="A1230" s="224">
        <v>1229</v>
      </c>
      <c r="B1230" s="233" t="s">
        <v>5556</v>
      </c>
      <c r="C1230" s="233" t="s">
        <v>5555</v>
      </c>
      <c r="D1230" s="234">
        <v>101.153846153846</v>
      </c>
      <c r="E1230" s="223" t="s">
        <v>195</v>
      </c>
      <c r="F1230" s="233" t="s">
        <v>221</v>
      </c>
      <c r="G1230" s="233" t="s">
        <v>1247</v>
      </c>
      <c r="H1230" s="233" t="s">
        <v>5554</v>
      </c>
      <c r="I1230" s="233" t="s">
        <v>5553</v>
      </c>
      <c r="J1230" s="233" t="s">
        <v>180</v>
      </c>
      <c r="K1230" s="233" t="s">
        <v>179</v>
      </c>
      <c r="L1230" s="233" t="s">
        <v>178</v>
      </c>
      <c r="M1230" s="233" t="s">
        <v>529</v>
      </c>
    </row>
    <row r="1231" spans="1:13">
      <c r="A1231" s="224">
        <v>1230</v>
      </c>
      <c r="B1231" s="233" t="s">
        <v>3174</v>
      </c>
      <c r="C1231" s="233" t="s">
        <v>5552</v>
      </c>
      <c r="D1231" s="234">
        <v>101.152317880795</v>
      </c>
      <c r="E1231" s="223" t="s">
        <v>195</v>
      </c>
      <c r="F1231" s="233" t="s">
        <v>221</v>
      </c>
      <c r="G1231" s="233" t="s">
        <v>2160</v>
      </c>
      <c r="H1231" s="233" t="s">
        <v>3172</v>
      </c>
      <c r="I1231" s="233" t="s">
        <v>5551</v>
      </c>
      <c r="J1231" s="233" t="s">
        <v>180</v>
      </c>
      <c r="K1231" s="233" t="s">
        <v>202</v>
      </c>
      <c r="L1231" s="233" t="s">
        <v>178</v>
      </c>
      <c r="M1231" s="233" t="s">
        <v>201</v>
      </c>
    </row>
    <row r="1232" spans="1:13">
      <c r="A1232" s="224">
        <v>1231</v>
      </c>
      <c r="B1232" s="233" t="s">
        <v>2248</v>
      </c>
      <c r="C1232" s="233" t="s">
        <v>4617</v>
      </c>
      <c r="D1232" s="234">
        <v>101.150159744409</v>
      </c>
      <c r="E1232" s="223" t="s">
        <v>195</v>
      </c>
      <c r="F1232" s="233" t="s">
        <v>221</v>
      </c>
      <c r="G1232" s="233" t="s">
        <v>2246</v>
      </c>
      <c r="H1232" s="233" t="s">
        <v>2245</v>
      </c>
      <c r="I1232" s="233" t="s">
        <v>5550</v>
      </c>
      <c r="J1232" s="233" t="s">
        <v>180</v>
      </c>
      <c r="K1232" s="233" t="s">
        <v>202</v>
      </c>
      <c r="L1232" s="233" t="s">
        <v>178</v>
      </c>
      <c r="M1232" s="233" t="s">
        <v>201</v>
      </c>
    </row>
    <row r="1233" spans="1:13">
      <c r="A1233" s="224">
        <v>1232</v>
      </c>
      <c r="B1233" s="233" t="s">
        <v>3030</v>
      </c>
      <c r="C1233" s="233" t="s">
        <v>5549</v>
      </c>
      <c r="D1233" s="234">
        <v>101.142857142857</v>
      </c>
      <c r="E1233" s="223" t="s">
        <v>195</v>
      </c>
      <c r="F1233" s="233" t="s">
        <v>221</v>
      </c>
      <c r="G1233" s="233" t="s">
        <v>1797</v>
      </c>
      <c r="H1233" s="233" t="s">
        <v>3028</v>
      </c>
      <c r="I1233" s="233" t="s">
        <v>5548</v>
      </c>
      <c r="J1233" s="233" t="s">
        <v>180</v>
      </c>
      <c r="K1233" s="233" t="s">
        <v>179</v>
      </c>
      <c r="L1233" s="233" t="s">
        <v>178</v>
      </c>
      <c r="M1233" s="233" t="s">
        <v>205</v>
      </c>
    </row>
    <row r="1234" spans="1:13">
      <c r="A1234" s="224">
        <v>1233</v>
      </c>
      <c r="B1234" s="233" t="s">
        <v>3070</v>
      </c>
      <c r="C1234" s="233" t="s">
        <v>5547</v>
      </c>
      <c r="D1234" s="234">
        <v>101.141868512111</v>
      </c>
      <c r="E1234" s="223" t="s">
        <v>195</v>
      </c>
      <c r="F1234" s="233" t="s">
        <v>221</v>
      </c>
      <c r="G1234" s="233" t="s">
        <v>3069</v>
      </c>
      <c r="H1234" s="233" t="s">
        <v>3068</v>
      </c>
      <c r="I1234" s="233" t="s">
        <v>5546</v>
      </c>
      <c r="J1234" s="233" t="s">
        <v>180</v>
      </c>
      <c r="K1234" s="233" t="s">
        <v>179</v>
      </c>
      <c r="L1234" s="233" t="s">
        <v>178</v>
      </c>
      <c r="M1234" s="233" t="s">
        <v>377</v>
      </c>
    </row>
    <row r="1235" spans="1:13">
      <c r="A1235" s="224">
        <v>1234</v>
      </c>
      <c r="B1235" s="233" t="s">
        <v>5545</v>
      </c>
      <c r="C1235" s="233" t="s">
        <v>5544</v>
      </c>
      <c r="D1235" s="234">
        <v>101.140456182473</v>
      </c>
      <c r="E1235" s="223" t="s">
        <v>195</v>
      </c>
      <c r="F1235" s="233" t="s">
        <v>221</v>
      </c>
      <c r="G1235" s="233" t="s">
        <v>968</v>
      </c>
      <c r="H1235" s="233" t="s">
        <v>5543</v>
      </c>
      <c r="I1235" s="233" t="s">
        <v>5542</v>
      </c>
      <c r="J1235" s="233" t="s">
        <v>180</v>
      </c>
      <c r="K1235" s="233" t="s">
        <v>192</v>
      </c>
      <c r="L1235" s="233" t="s">
        <v>178</v>
      </c>
      <c r="M1235" s="233" t="s">
        <v>191</v>
      </c>
    </row>
    <row r="1236" spans="1:13">
      <c r="A1236" s="224">
        <v>1235</v>
      </c>
      <c r="B1236" s="233" t="s">
        <v>2539</v>
      </c>
      <c r="C1236" s="233" t="s">
        <v>5541</v>
      </c>
      <c r="D1236" s="234">
        <v>101.139419674452</v>
      </c>
      <c r="E1236" s="223" t="s">
        <v>195</v>
      </c>
      <c r="F1236" s="233" t="s">
        <v>221</v>
      </c>
      <c r="G1236" s="233" t="s">
        <v>2409</v>
      </c>
      <c r="H1236" s="233" t="s">
        <v>2537</v>
      </c>
      <c r="I1236" s="233" t="s">
        <v>5540</v>
      </c>
      <c r="J1236" s="233" t="s">
        <v>180</v>
      </c>
      <c r="K1236" s="233" t="s">
        <v>202</v>
      </c>
      <c r="L1236" s="233" t="s">
        <v>178</v>
      </c>
      <c r="M1236" s="233" t="s">
        <v>201</v>
      </c>
    </row>
    <row r="1237" spans="1:13">
      <c r="A1237" s="224">
        <v>1236</v>
      </c>
      <c r="B1237" s="233" t="s">
        <v>5130</v>
      </c>
      <c r="C1237" s="233" t="s">
        <v>5539</v>
      </c>
      <c r="D1237" s="234">
        <v>101.12843355605</v>
      </c>
      <c r="E1237" s="223" t="s">
        <v>195</v>
      </c>
      <c r="F1237" s="233" t="s">
        <v>221</v>
      </c>
      <c r="G1237" s="233" t="s">
        <v>2700</v>
      </c>
      <c r="H1237" s="233" t="s">
        <v>5128</v>
      </c>
      <c r="I1237" s="233" t="s">
        <v>5538</v>
      </c>
      <c r="J1237" s="233" t="s">
        <v>180</v>
      </c>
      <c r="K1237" s="233" t="s">
        <v>192</v>
      </c>
      <c r="L1237" s="233" t="s">
        <v>178</v>
      </c>
      <c r="M1237" s="233" t="s">
        <v>197</v>
      </c>
    </row>
    <row r="1238" spans="1:13">
      <c r="A1238" s="224">
        <v>1237</v>
      </c>
      <c r="B1238" s="233" t="s">
        <v>3676</v>
      </c>
      <c r="C1238" s="233" t="s">
        <v>5537</v>
      </c>
      <c r="D1238" s="234">
        <v>101.120448179272</v>
      </c>
      <c r="E1238" s="223" t="s">
        <v>195</v>
      </c>
      <c r="F1238" s="233" t="s">
        <v>221</v>
      </c>
      <c r="G1238" s="233" t="s">
        <v>1890</v>
      </c>
      <c r="H1238" s="233" t="s">
        <v>3674</v>
      </c>
      <c r="I1238" s="233" t="s">
        <v>5536</v>
      </c>
      <c r="J1238" s="233" t="s">
        <v>180</v>
      </c>
      <c r="K1238" s="233" t="s">
        <v>202</v>
      </c>
      <c r="L1238" s="233" t="s">
        <v>178</v>
      </c>
      <c r="M1238" s="233" t="s">
        <v>201</v>
      </c>
    </row>
    <row r="1239" spans="1:13">
      <c r="A1239" s="224">
        <v>1238</v>
      </c>
      <c r="B1239" s="233" t="s">
        <v>4933</v>
      </c>
      <c r="C1239" s="233" t="s">
        <v>5535</v>
      </c>
      <c r="D1239" s="234">
        <v>101.119402985075</v>
      </c>
      <c r="E1239" s="223" t="s">
        <v>195</v>
      </c>
      <c r="F1239" s="233" t="s">
        <v>221</v>
      </c>
      <c r="G1239" s="233" t="s">
        <v>2713</v>
      </c>
      <c r="H1239" s="233" t="s">
        <v>4931</v>
      </c>
      <c r="I1239" s="233" t="s">
        <v>5534</v>
      </c>
      <c r="J1239" s="233" t="s">
        <v>180</v>
      </c>
      <c r="K1239" s="233" t="s">
        <v>179</v>
      </c>
      <c r="L1239" s="233" t="s">
        <v>178</v>
      </c>
      <c r="M1239" s="233" t="s">
        <v>341</v>
      </c>
    </row>
    <row r="1240" spans="1:13">
      <c r="A1240" s="224">
        <v>1239</v>
      </c>
      <c r="B1240" s="233" t="s">
        <v>3310</v>
      </c>
      <c r="C1240" s="233" t="s">
        <v>5533</v>
      </c>
      <c r="D1240" s="234">
        <v>101.11681643132199</v>
      </c>
      <c r="E1240" s="223" t="s">
        <v>195</v>
      </c>
      <c r="F1240" s="233" t="s">
        <v>221</v>
      </c>
      <c r="G1240" s="233" t="s">
        <v>2441</v>
      </c>
      <c r="H1240" s="233" t="s">
        <v>3308</v>
      </c>
      <c r="I1240" s="233" t="s">
        <v>5532</v>
      </c>
      <c r="J1240" s="233" t="s">
        <v>180</v>
      </c>
      <c r="K1240" s="233" t="s">
        <v>179</v>
      </c>
      <c r="L1240" s="233" t="s">
        <v>178</v>
      </c>
      <c r="M1240" s="233" t="s">
        <v>2175</v>
      </c>
    </row>
    <row r="1241" spans="1:13">
      <c r="A1241" s="224">
        <v>1240</v>
      </c>
      <c r="B1241" s="233" t="s">
        <v>3948</v>
      </c>
      <c r="C1241" s="233" t="s">
        <v>5531</v>
      </c>
      <c r="D1241" s="234">
        <v>101.111111111111</v>
      </c>
      <c r="E1241" s="223" t="s">
        <v>195</v>
      </c>
      <c r="F1241" s="233" t="s">
        <v>221</v>
      </c>
      <c r="G1241" s="233" t="s">
        <v>183</v>
      </c>
      <c r="H1241" s="233" t="s">
        <v>3946</v>
      </c>
      <c r="I1241" s="233" t="s">
        <v>5530</v>
      </c>
      <c r="J1241" s="233" t="s">
        <v>180</v>
      </c>
      <c r="K1241" s="233" t="s">
        <v>179</v>
      </c>
      <c r="L1241" s="233" t="s">
        <v>178</v>
      </c>
      <c r="M1241" s="233" t="s">
        <v>377</v>
      </c>
    </row>
    <row r="1242" spans="1:13">
      <c r="A1242" s="224">
        <v>1241</v>
      </c>
      <c r="B1242" s="233" t="s">
        <v>2739</v>
      </c>
      <c r="C1242" s="233" t="s">
        <v>5529</v>
      </c>
      <c r="D1242" s="234">
        <v>101.108571428571</v>
      </c>
      <c r="E1242" s="223" t="s">
        <v>195</v>
      </c>
      <c r="F1242" s="233" t="s">
        <v>221</v>
      </c>
      <c r="G1242" s="233" t="s">
        <v>888</v>
      </c>
      <c r="H1242" s="233" t="s">
        <v>2737</v>
      </c>
      <c r="I1242" s="233" t="s">
        <v>5528</v>
      </c>
      <c r="J1242" s="233" t="s">
        <v>180</v>
      </c>
      <c r="K1242" s="233" t="s">
        <v>202</v>
      </c>
      <c r="L1242" s="233" t="s">
        <v>178</v>
      </c>
      <c r="M1242" s="233" t="s">
        <v>201</v>
      </c>
    </row>
    <row r="1243" spans="1:13">
      <c r="A1243" s="224">
        <v>1242</v>
      </c>
      <c r="B1243" s="233" t="s">
        <v>2397</v>
      </c>
      <c r="C1243" s="233" t="s">
        <v>5527</v>
      </c>
      <c r="D1243" s="234">
        <v>101.102564102564</v>
      </c>
      <c r="E1243" s="223" t="s">
        <v>195</v>
      </c>
      <c r="F1243" s="233" t="s">
        <v>221</v>
      </c>
      <c r="G1243" s="233" t="s">
        <v>321</v>
      </c>
      <c r="H1243" s="233" t="s">
        <v>2395</v>
      </c>
      <c r="I1243" s="233" t="s">
        <v>5526</v>
      </c>
      <c r="J1243" s="233" t="s">
        <v>180</v>
      </c>
      <c r="K1243" s="233" t="s">
        <v>179</v>
      </c>
      <c r="L1243" s="233" t="s">
        <v>178</v>
      </c>
      <c r="M1243" s="233" t="s">
        <v>377</v>
      </c>
    </row>
    <row r="1244" spans="1:13">
      <c r="A1244" s="224">
        <v>1243</v>
      </c>
      <c r="B1244" s="233" t="s">
        <v>4094</v>
      </c>
      <c r="C1244" s="233" t="s">
        <v>5525</v>
      </c>
      <c r="D1244" s="234">
        <v>101.094276094276</v>
      </c>
      <c r="E1244" s="223" t="s">
        <v>195</v>
      </c>
      <c r="F1244" s="233" t="s">
        <v>221</v>
      </c>
      <c r="G1244" s="233" t="s">
        <v>336</v>
      </c>
      <c r="H1244" s="233" t="s">
        <v>4092</v>
      </c>
      <c r="I1244" s="233" t="s">
        <v>5524</v>
      </c>
      <c r="J1244" s="233" t="s">
        <v>180</v>
      </c>
      <c r="K1244" s="233" t="s">
        <v>179</v>
      </c>
      <c r="L1244" s="233" t="s">
        <v>178</v>
      </c>
      <c r="M1244" s="233" t="s">
        <v>529</v>
      </c>
    </row>
    <row r="1245" spans="1:13">
      <c r="A1245" s="224">
        <v>1244</v>
      </c>
      <c r="B1245" s="233" t="s">
        <v>4021</v>
      </c>
      <c r="C1245" s="233" t="s">
        <v>5523</v>
      </c>
      <c r="D1245" s="234">
        <v>101.093943139679</v>
      </c>
      <c r="E1245" s="223" t="s">
        <v>195</v>
      </c>
      <c r="F1245" s="233" t="s">
        <v>221</v>
      </c>
      <c r="G1245" s="233" t="s">
        <v>572</v>
      </c>
      <c r="H1245" s="233" t="s">
        <v>4019</v>
      </c>
      <c r="I1245" s="233" t="s">
        <v>5522</v>
      </c>
      <c r="J1245" s="233" t="s">
        <v>180</v>
      </c>
      <c r="K1245" s="233" t="s">
        <v>192</v>
      </c>
      <c r="L1245" s="233" t="s">
        <v>178</v>
      </c>
      <c r="M1245" s="233" t="s">
        <v>191</v>
      </c>
    </row>
    <row r="1246" spans="1:13">
      <c r="A1246" s="224">
        <v>1245</v>
      </c>
      <c r="B1246" s="233" t="s">
        <v>4127</v>
      </c>
      <c r="C1246" s="233" t="s">
        <v>5521</v>
      </c>
      <c r="D1246" s="234">
        <v>101.07652399481201</v>
      </c>
      <c r="E1246" s="223" t="s">
        <v>195</v>
      </c>
      <c r="F1246" s="233" t="s">
        <v>221</v>
      </c>
      <c r="G1246" s="233" t="s">
        <v>321</v>
      </c>
      <c r="H1246" s="233" t="s">
        <v>4126</v>
      </c>
      <c r="I1246" s="233" t="s">
        <v>5520</v>
      </c>
      <c r="J1246" s="233" t="s">
        <v>180</v>
      </c>
      <c r="K1246" s="233" t="s">
        <v>179</v>
      </c>
      <c r="L1246" s="233" t="s">
        <v>178</v>
      </c>
      <c r="M1246" s="233" t="s">
        <v>529</v>
      </c>
    </row>
    <row r="1247" spans="1:13">
      <c r="A1247" s="224">
        <v>1246</v>
      </c>
      <c r="B1247" s="233" t="s">
        <v>3791</v>
      </c>
      <c r="C1247" s="233" t="s">
        <v>5519</v>
      </c>
      <c r="D1247" s="234">
        <v>101.075129533679</v>
      </c>
      <c r="E1247" s="223" t="s">
        <v>195</v>
      </c>
      <c r="F1247" s="233" t="s">
        <v>221</v>
      </c>
      <c r="G1247" s="233" t="s">
        <v>1890</v>
      </c>
      <c r="H1247" s="233" t="s">
        <v>3789</v>
      </c>
      <c r="I1247" s="233" t="s">
        <v>5518</v>
      </c>
      <c r="J1247" s="233" t="s">
        <v>180</v>
      </c>
      <c r="K1247" s="233" t="s">
        <v>179</v>
      </c>
      <c r="L1247" s="233" t="s">
        <v>178</v>
      </c>
      <c r="M1247" s="233" t="s">
        <v>2089</v>
      </c>
    </row>
    <row r="1248" spans="1:13">
      <c r="A1248" s="224">
        <v>1247</v>
      </c>
      <c r="B1248" s="233" t="s">
        <v>3225</v>
      </c>
      <c r="C1248" s="233" t="s">
        <v>5517</v>
      </c>
      <c r="D1248" s="234">
        <v>101.073919107392</v>
      </c>
      <c r="E1248" s="223" t="s">
        <v>195</v>
      </c>
      <c r="F1248" s="233" t="s">
        <v>221</v>
      </c>
      <c r="G1248" s="233" t="s">
        <v>2246</v>
      </c>
      <c r="H1248" s="233" t="s">
        <v>3223</v>
      </c>
      <c r="I1248" s="233" t="s">
        <v>5516</v>
      </c>
      <c r="J1248" s="233" t="s">
        <v>180</v>
      </c>
      <c r="K1248" s="233" t="s">
        <v>202</v>
      </c>
      <c r="L1248" s="233" t="s">
        <v>178</v>
      </c>
      <c r="M1248" s="233" t="s">
        <v>201</v>
      </c>
    </row>
    <row r="1249" spans="1:13">
      <c r="A1249" s="224">
        <v>1248</v>
      </c>
      <c r="B1249" s="233" t="s">
        <v>2252</v>
      </c>
      <c r="C1249" s="233" t="s">
        <v>5515</v>
      </c>
      <c r="D1249" s="234">
        <v>101.06557377049199</v>
      </c>
      <c r="E1249" s="223" t="s">
        <v>195</v>
      </c>
      <c r="F1249" s="233" t="s">
        <v>221</v>
      </c>
      <c r="G1249" s="233" t="s">
        <v>321</v>
      </c>
      <c r="H1249" s="233" t="s">
        <v>2250</v>
      </c>
      <c r="I1249" s="233" t="s">
        <v>5514</v>
      </c>
      <c r="J1249" s="233" t="s">
        <v>180</v>
      </c>
      <c r="K1249" s="233" t="s">
        <v>179</v>
      </c>
      <c r="L1249" s="233" t="s">
        <v>178</v>
      </c>
      <c r="M1249" s="233" t="s">
        <v>748</v>
      </c>
    </row>
    <row r="1250" spans="1:13">
      <c r="A1250" s="224">
        <v>1249</v>
      </c>
      <c r="B1250" s="233" t="s">
        <v>5480</v>
      </c>
      <c r="C1250" s="233" t="s">
        <v>5513</v>
      </c>
      <c r="D1250" s="234">
        <v>101.062111801242</v>
      </c>
      <c r="E1250" s="223" t="s">
        <v>195</v>
      </c>
      <c r="F1250" s="233" t="s">
        <v>221</v>
      </c>
      <c r="G1250" s="233" t="s">
        <v>964</v>
      </c>
      <c r="H1250" s="233" t="s">
        <v>5478</v>
      </c>
      <c r="I1250" s="233" t="s">
        <v>5512</v>
      </c>
      <c r="J1250" s="233" t="s">
        <v>180</v>
      </c>
      <c r="K1250" s="233" t="s">
        <v>192</v>
      </c>
      <c r="L1250" s="233" t="s">
        <v>178</v>
      </c>
      <c r="M1250" s="233" t="s">
        <v>333</v>
      </c>
    </row>
    <row r="1251" spans="1:13">
      <c r="A1251" s="224">
        <v>1250</v>
      </c>
      <c r="B1251" s="233" t="s">
        <v>4052</v>
      </c>
      <c r="C1251" s="233" t="s">
        <v>4808</v>
      </c>
      <c r="D1251" s="236">
        <v>101.0588235294118</v>
      </c>
      <c r="E1251" s="233" t="s">
        <v>185</v>
      </c>
      <c r="F1251" s="233" t="s">
        <v>184</v>
      </c>
      <c r="G1251" s="233" t="s">
        <v>2441</v>
      </c>
      <c r="H1251" s="233" t="s">
        <v>4050</v>
      </c>
      <c r="I1251" s="233" t="s">
        <v>5511</v>
      </c>
      <c r="J1251" s="233" t="s">
        <v>180</v>
      </c>
      <c r="K1251" s="233" t="s">
        <v>179</v>
      </c>
      <c r="L1251" s="233" t="s">
        <v>178</v>
      </c>
      <c r="M1251" s="233" t="s">
        <v>177</v>
      </c>
    </row>
    <row r="1252" spans="1:13">
      <c r="A1252" s="224">
        <v>1251</v>
      </c>
      <c r="B1252" s="233" t="s">
        <v>3567</v>
      </c>
      <c r="C1252" s="233" t="s">
        <v>5510</v>
      </c>
      <c r="D1252" s="234">
        <v>101.052631578947</v>
      </c>
      <c r="E1252" s="223" t="s">
        <v>195</v>
      </c>
      <c r="F1252" s="233" t="s">
        <v>221</v>
      </c>
      <c r="G1252" s="233" t="s">
        <v>2160</v>
      </c>
      <c r="H1252" s="233" t="s">
        <v>3565</v>
      </c>
      <c r="I1252" s="233" t="s">
        <v>5509</v>
      </c>
      <c r="J1252" s="233" t="s">
        <v>180</v>
      </c>
      <c r="K1252" s="233" t="s">
        <v>179</v>
      </c>
      <c r="L1252" s="233" t="s">
        <v>178</v>
      </c>
      <c r="M1252" s="233" t="s">
        <v>377</v>
      </c>
    </row>
    <row r="1253" spans="1:13">
      <c r="A1253" s="224">
        <v>1252</v>
      </c>
      <c r="B1253" s="233" t="s">
        <v>5324</v>
      </c>
      <c r="C1253" s="233" t="s">
        <v>5508</v>
      </c>
      <c r="D1253" s="234">
        <v>101.047040971168</v>
      </c>
      <c r="E1253" s="223" t="s">
        <v>195</v>
      </c>
      <c r="F1253" s="233" t="s">
        <v>221</v>
      </c>
      <c r="G1253" s="233" t="s">
        <v>183</v>
      </c>
      <c r="H1253" s="233" t="s">
        <v>5322</v>
      </c>
      <c r="I1253" s="233" t="s">
        <v>5507</v>
      </c>
      <c r="J1253" s="233" t="s">
        <v>180</v>
      </c>
      <c r="K1253" s="233" t="s">
        <v>179</v>
      </c>
      <c r="L1253" s="233" t="s">
        <v>178</v>
      </c>
      <c r="M1253" s="233" t="s">
        <v>330</v>
      </c>
    </row>
    <row r="1254" spans="1:13">
      <c r="A1254" s="224">
        <v>1253</v>
      </c>
      <c r="B1254" s="233" t="s">
        <v>4077</v>
      </c>
      <c r="C1254" s="233" t="s">
        <v>5506</v>
      </c>
      <c r="D1254" s="234">
        <v>101.03571428571399</v>
      </c>
      <c r="E1254" s="223" t="s">
        <v>195</v>
      </c>
      <c r="F1254" s="233" t="s">
        <v>221</v>
      </c>
      <c r="G1254" s="233" t="s">
        <v>2266</v>
      </c>
      <c r="H1254" s="233" t="s">
        <v>4075</v>
      </c>
      <c r="I1254" s="233" t="s">
        <v>5505</v>
      </c>
      <c r="J1254" s="233" t="s">
        <v>180</v>
      </c>
      <c r="K1254" s="233" t="s">
        <v>202</v>
      </c>
      <c r="L1254" s="233" t="s">
        <v>178</v>
      </c>
      <c r="M1254" s="233" t="s">
        <v>201</v>
      </c>
    </row>
    <row r="1255" spans="1:13">
      <c r="A1255" s="224">
        <v>1254</v>
      </c>
      <c r="B1255" s="233" t="s">
        <v>4743</v>
      </c>
      <c r="C1255" s="233" t="s">
        <v>5504</v>
      </c>
      <c r="D1255" s="234">
        <v>101.028806584362</v>
      </c>
      <c r="E1255" s="223" t="s">
        <v>195</v>
      </c>
      <c r="F1255" s="233" t="s">
        <v>221</v>
      </c>
      <c r="G1255" s="233" t="s">
        <v>976</v>
      </c>
      <c r="H1255" s="233" t="s">
        <v>4742</v>
      </c>
      <c r="I1255" s="233" t="s">
        <v>5503</v>
      </c>
      <c r="J1255" s="233" t="s">
        <v>180</v>
      </c>
      <c r="K1255" s="233" t="s">
        <v>179</v>
      </c>
      <c r="L1255" s="233" t="s">
        <v>178</v>
      </c>
      <c r="M1255" s="233" t="s">
        <v>3184</v>
      </c>
    </row>
    <row r="1256" spans="1:13">
      <c r="A1256" s="224">
        <v>1255</v>
      </c>
      <c r="B1256" s="233" t="s">
        <v>3787</v>
      </c>
      <c r="C1256" s="233" t="s">
        <v>5502</v>
      </c>
      <c r="D1256" s="234">
        <v>101.028571428571</v>
      </c>
      <c r="E1256" s="223" t="s">
        <v>195</v>
      </c>
      <c r="F1256" s="233" t="s">
        <v>221</v>
      </c>
      <c r="G1256" s="233" t="s">
        <v>1783</v>
      </c>
      <c r="H1256" s="233" t="s">
        <v>3785</v>
      </c>
      <c r="I1256" s="233" t="s">
        <v>5501</v>
      </c>
      <c r="J1256" s="233" t="s">
        <v>180</v>
      </c>
      <c r="K1256" s="233" t="s">
        <v>202</v>
      </c>
      <c r="L1256" s="233" t="s">
        <v>178</v>
      </c>
      <c r="M1256" s="233" t="s">
        <v>201</v>
      </c>
    </row>
    <row r="1257" spans="1:13">
      <c r="A1257" s="224">
        <v>1256</v>
      </c>
      <c r="B1257" s="233" t="s">
        <v>2349</v>
      </c>
      <c r="C1257" s="233" t="s">
        <v>5500</v>
      </c>
      <c r="D1257" s="234">
        <v>101.02380952381</v>
      </c>
      <c r="E1257" s="223" t="s">
        <v>195</v>
      </c>
      <c r="F1257" s="233" t="s">
        <v>221</v>
      </c>
      <c r="G1257" s="233" t="s">
        <v>1722</v>
      </c>
      <c r="H1257" s="233" t="s">
        <v>2347</v>
      </c>
      <c r="I1257" s="233" t="s">
        <v>5499</v>
      </c>
      <c r="J1257" s="233" t="s">
        <v>180</v>
      </c>
      <c r="K1257" s="233" t="s">
        <v>179</v>
      </c>
      <c r="L1257" s="233" t="s">
        <v>178</v>
      </c>
      <c r="M1257" s="233" t="s">
        <v>529</v>
      </c>
    </row>
    <row r="1258" spans="1:13">
      <c r="A1258" s="224">
        <v>1257</v>
      </c>
      <c r="B1258" s="233" t="s">
        <v>3354</v>
      </c>
      <c r="C1258" s="233" t="s">
        <v>5498</v>
      </c>
      <c r="D1258" s="234">
        <v>101.023407729995</v>
      </c>
      <c r="E1258" s="223" t="s">
        <v>195</v>
      </c>
      <c r="F1258" s="233" t="s">
        <v>221</v>
      </c>
      <c r="G1258" s="233" t="s">
        <v>888</v>
      </c>
      <c r="H1258" s="233" t="s">
        <v>5009</v>
      </c>
      <c r="I1258" s="233" t="s">
        <v>5497</v>
      </c>
      <c r="J1258" s="233" t="s">
        <v>180</v>
      </c>
      <c r="K1258" s="233" t="s">
        <v>192</v>
      </c>
      <c r="L1258" s="233" t="s">
        <v>178</v>
      </c>
      <c r="M1258" s="233" t="s">
        <v>197</v>
      </c>
    </row>
    <row r="1259" spans="1:13">
      <c r="A1259" s="224">
        <v>1258</v>
      </c>
      <c r="B1259" s="233" t="s">
        <v>3655</v>
      </c>
      <c r="C1259" s="233" t="s">
        <v>5496</v>
      </c>
      <c r="D1259" s="234">
        <v>101.012345679012</v>
      </c>
      <c r="E1259" s="223" t="s">
        <v>195</v>
      </c>
      <c r="F1259" s="233" t="s">
        <v>221</v>
      </c>
      <c r="G1259" s="233" t="s">
        <v>1875</v>
      </c>
      <c r="H1259" s="233" t="s">
        <v>3653</v>
      </c>
      <c r="I1259" s="233" t="s">
        <v>5495</v>
      </c>
      <c r="J1259" s="233" t="s">
        <v>180</v>
      </c>
      <c r="K1259" s="233" t="s">
        <v>202</v>
      </c>
      <c r="L1259" s="233" t="s">
        <v>178</v>
      </c>
      <c r="M1259" s="233" t="s">
        <v>201</v>
      </c>
    </row>
    <row r="1260" spans="1:13">
      <c r="A1260" s="224">
        <v>1259</v>
      </c>
      <c r="B1260" s="233" t="s">
        <v>2317</v>
      </c>
      <c r="C1260" s="233" t="s">
        <v>5494</v>
      </c>
      <c r="D1260" s="234">
        <v>101.009081735621</v>
      </c>
      <c r="E1260" s="223" t="s">
        <v>195</v>
      </c>
      <c r="F1260" s="233" t="s">
        <v>221</v>
      </c>
      <c r="G1260" s="233" t="s">
        <v>888</v>
      </c>
      <c r="H1260" s="233" t="s">
        <v>5493</v>
      </c>
      <c r="I1260" s="233" t="s">
        <v>5492</v>
      </c>
      <c r="J1260" s="233" t="s">
        <v>180</v>
      </c>
      <c r="K1260" s="233" t="s">
        <v>179</v>
      </c>
      <c r="L1260" s="233" t="s">
        <v>178</v>
      </c>
      <c r="M1260" s="233" t="s">
        <v>2175</v>
      </c>
    </row>
    <row r="1261" spans="1:13">
      <c r="A1261" s="224">
        <v>1260</v>
      </c>
      <c r="B1261" s="233" t="s">
        <v>2455</v>
      </c>
      <c r="C1261" s="233" t="s">
        <v>5491</v>
      </c>
      <c r="D1261" s="234">
        <v>101</v>
      </c>
      <c r="E1261" s="223" t="s">
        <v>195</v>
      </c>
      <c r="F1261" s="233" t="s">
        <v>221</v>
      </c>
      <c r="G1261" s="233" t="s">
        <v>2303</v>
      </c>
      <c r="H1261" s="233" t="s">
        <v>2777</v>
      </c>
      <c r="I1261" s="233" t="s">
        <v>5490</v>
      </c>
      <c r="J1261" s="233" t="s">
        <v>180</v>
      </c>
      <c r="K1261" s="233" t="s">
        <v>202</v>
      </c>
      <c r="L1261" s="233" t="s">
        <v>178</v>
      </c>
      <c r="M1261" s="233" t="s">
        <v>201</v>
      </c>
    </row>
    <row r="1262" spans="1:13">
      <c r="A1262" s="224">
        <v>1261</v>
      </c>
      <c r="B1262" s="233" t="s">
        <v>1584</v>
      </c>
      <c r="C1262" s="233" t="s">
        <v>3745</v>
      </c>
      <c r="D1262" s="234">
        <v>100.997963340122</v>
      </c>
      <c r="E1262" s="223" t="s">
        <v>195</v>
      </c>
      <c r="F1262" s="233" t="s">
        <v>221</v>
      </c>
      <c r="G1262" s="233" t="s">
        <v>336</v>
      </c>
      <c r="H1262" s="233" t="s">
        <v>1582</v>
      </c>
      <c r="I1262" s="233" t="s">
        <v>5489</v>
      </c>
      <c r="J1262" s="233" t="s">
        <v>180</v>
      </c>
      <c r="K1262" s="233" t="s">
        <v>192</v>
      </c>
      <c r="L1262" s="233" t="s">
        <v>178</v>
      </c>
      <c r="M1262" s="233" t="s">
        <v>191</v>
      </c>
    </row>
    <row r="1263" spans="1:13">
      <c r="A1263" s="224">
        <v>1262</v>
      </c>
      <c r="B1263" s="233" t="s">
        <v>5488</v>
      </c>
      <c r="C1263" s="233" t="s">
        <v>5487</v>
      </c>
      <c r="D1263" s="234">
        <v>100.99085365853701</v>
      </c>
      <c r="E1263" s="223" t="s">
        <v>195</v>
      </c>
      <c r="F1263" s="233" t="s">
        <v>221</v>
      </c>
      <c r="G1263" s="233" t="s">
        <v>2332</v>
      </c>
      <c r="H1263" s="233" t="s">
        <v>5486</v>
      </c>
      <c r="I1263" s="233" t="s">
        <v>5485</v>
      </c>
      <c r="J1263" s="233" t="s">
        <v>180</v>
      </c>
      <c r="K1263" s="233" t="s">
        <v>192</v>
      </c>
      <c r="L1263" s="233" t="s">
        <v>178</v>
      </c>
      <c r="M1263" s="233" t="s">
        <v>1022</v>
      </c>
    </row>
    <row r="1264" spans="1:13">
      <c r="A1264" s="224">
        <v>1263</v>
      </c>
      <c r="B1264" s="233" t="s">
        <v>4106</v>
      </c>
      <c r="C1264" s="233" t="s">
        <v>5484</v>
      </c>
      <c r="D1264" s="234">
        <v>100.987951807229</v>
      </c>
      <c r="E1264" s="223" t="s">
        <v>195</v>
      </c>
      <c r="F1264" s="233" t="s">
        <v>221</v>
      </c>
      <c r="G1264" s="233" t="s">
        <v>888</v>
      </c>
      <c r="H1264" s="233" t="s">
        <v>4104</v>
      </c>
      <c r="I1264" s="233" t="s">
        <v>5483</v>
      </c>
      <c r="J1264" s="233" t="s">
        <v>180</v>
      </c>
      <c r="K1264" s="233" t="s">
        <v>179</v>
      </c>
      <c r="L1264" s="233" t="s">
        <v>178</v>
      </c>
      <c r="M1264" s="233" t="s">
        <v>377</v>
      </c>
    </row>
    <row r="1265" spans="1:13">
      <c r="A1265" s="224">
        <v>1264</v>
      </c>
      <c r="B1265" s="233" t="s">
        <v>2966</v>
      </c>
      <c r="C1265" s="233" t="s">
        <v>5482</v>
      </c>
      <c r="D1265" s="234">
        <v>100.987654320988</v>
      </c>
      <c r="E1265" s="223" t="s">
        <v>195</v>
      </c>
      <c r="F1265" s="233" t="s">
        <v>221</v>
      </c>
      <c r="G1265" s="233" t="s">
        <v>1070</v>
      </c>
      <c r="H1265" s="233" t="s">
        <v>2964</v>
      </c>
      <c r="I1265" s="233" t="s">
        <v>5481</v>
      </c>
      <c r="J1265" s="233" t="s">
        <v>180</v>
      </c>
      <c r="K1265" s="233" t="s">
        <v>192</v>
      </c>
      <c r="L1265" s="233" t="s">
        <v>178</v>
      </c>
      <c r="M1265" s="233" t="s">
        <v>333</v>
      </c>
    </row>
    <row r="1266" spans="1:13">
      <c r="A1266" s="224">
        <v>1265</v>
      </c>
      <c r="B1266" s="233" t="s">
        <v>5480</v>
      </c>
      <c r="C1266" s="233" t="s">
        <v>5479</v>
      </c>
      <c r="D1266" s="234">
        <v>100.986762936221</v>
      </c>
      <c r="E1266" s="223" t="s">
        <v>195</v>
      </c>
      <c r="F1266" s="233" t="s">
        <v>221</v>
      </c>
      <c r="G1266" s="233" t="s">
        <v>964</v>
      </c>
      <c r="H1266" s="233" t="s">
        <v>5478</v>
      </c>
      <c r="I1266" s="233" t="s">
        <v>5477</v>
      </c>
      <c r="J1266" s="233" t="s">
        <v>180</v>
      </c>
      <c r="K1266" s="233" t="s">
        <v>179</v>
      </c>
      <c r="L1266" s="233" t="s">
        <v>178</v>
      </c>
      <c r="M1266" s="233" t="s">
        <v>2175</v>
      </c>
    </row>
    <row r="1267" spans="1:13">
      <c r="A1267" s="224">
        <v>1266</v>
      </c>
      <c r="B1267" s="233" t="s">
        <v>5476</v>
      </c>
      <c r="C1267" s="233" t="s">
        <v>5475</v>
      </c>
      <c r="D1267" s="234">
        <v>100.98333333333299</v>
      </c>
      <c r="E1267" s="223" t="s">
        <v>195</v>
      </c>
      <c r="F1267" s="233" t="s">
        <v>221</v>
      </c>
      <c r="G1267" s="233" t="s">
        <v>1875</v>
      </c>
      <c r="H1267" s="233" t="s">
        <v>5474</v>
      </c>
      <c r="I1267" s="233" t="s">
        <v>5473</v>
      </c>
      <c r="J1267" s="233" t="s">
        <v>180</v>
      </c>
      <c r="K1267" s="233" t="s">
        <v>179</v>
      </c>
      <c r="L1267" s="233" t="s">
        <v>178</v>
      </c>
      <c r="M1267" s="233" t="s">
        <v>377</v>
      </c>
    </row>
    <row r="1268" spans="1:13">
      <c r="A1268" s="224">
        <v>1267</v>
      </c>
      <c r="B1268" s="233" t="s">
        <v>4295</v>
      </c>
      <c r="C1268" s="233" t="s">
        <v>5472</v>
      </c>
      <c r="D1268" s="234">
        <v>100.962441314554</v>
      </c>
      <c r="E1268" s="223" t="s">
        <v>195</v>
      </c>
      <c r="F1268" s="233" t="s">
        <v>221</v>
      </c>
      <c r="G1268" s="233" t="s">
        <v>572</v>
      </c>
      <c r="H1268" s="233" t="s">
        <v>4293</v>
      </c>
      <c r="I1268" s="233" t="s">
        <v>5471</v>
      </c>
      <c r="J1268" s="233" t="s">
        <v>180</v>
      </c>
      <c r="K1268" s="233" t="s">
        <v>179</v>
      </c>
      <c r="L1268" s="233" t="s">
        <v>178</v>
      </c>
      <c r="M1268" s="233" t="s">
        <v>377</v>
      </c>
    </row>
    <row r="1269" spans="1:13">
      <c r="A1269" s="224">
        <v>1268</v>
      </c>
      <c r="B1269" s="233" t="s">
        <v>5470</v>
      </c>
      <c r="C1269" s="233" t="s">
        <v>5469</v>
      </c>
      <c r="D1269" s="234">
        <v>100.923913043478</v>
      </c>
      <c r="E1269" s="223" t="s">
        <v>195</v>
      </c>
      <c r="F1269" s="233" t="s">
        <v>221</v>
      </c>
      <c r="G1269" s="233" t="s">
        <v>976</v>
      </c>
      <c r="H1269" s="233" t="s">
        <v>5468</v>
      </c>
      <c r="I1269" s="233" t="s">
        <v>5467</v>
      </c>
      <c r="J1269" s="233" t="s">
        <v>180</v>
      </c>
      <c r="K1269" s="233" t="s">
        <v>192</v>
      </c>
      <c r="L1269" s="233" t="s">
        <v>178</v>
      </c>
      <c r="M1269" s="233" t="s">
        <v>1022</v>
      </c>
    </row>
    <row r="1270" spans="1:13">
      <c r="A1270" s="224">
        <v>1269</v>
      </c>
      <c r="B1270" s="233" t="s">
        <v>5466</v>
      </c>
      <c r="C1270" s="233" t="s">
        <v>5465</v>
      </c>
      <c r="D1270" s="234">
        <v>100.91124260354999</v>
      </c>
      <c r="E1270" s="223" t="s">
        <v>195</v>
      </c>
      <c r="F1270" s="233" t="s">
        <v>221</v>
      </c>
      <c r="G1270" s="233" t="s">
        <v>1204</v>
      </c>
      <c r="H1270" s="233" t="s">
        <v>5464</v>
      </c>
      <c r="I1270" s="233" t="s">
        <v>5463</v>
      </c>
      <c r="J1270" s="233" t="s">
        <v>180</v>
      </c>
      <c r="K1270" s="233" t="s">
        <v>202</v>
      </c>
      <c r="L1270" s="233" t="s">
        <v>178</v>
      </c>
      <c r="M1270" s="233" t="s">
        <v>324</v>
      </c>
    </row>
    <row r="1271" spans="1:13">
      <c r="A1271" s="224">
        <v>1270</v>
      </c>
      <c r="B1271" s="233" t="s">
        <v>3876</v>
      </c>
      <c r="C1271" s="233" t="s">
        <v>5462</v>
      </c>
      <c r="D1271" s="234">
        <v>100.903448275862</v>
      </c>
      <c r="E1271" s="223" t="s">
        <v>195</v>
      </c>
      <c r="F1271" s="233" t="s">
        <v>221</v>
      </c>
      <c r="G1271" s="233" t="s">
        <v>1145</v>
      </c>
      <c r="H1271" s="233" t="s">
        <v>3874</v>
      </c>
      <c r="I1271" s="233" t="s">
        <v>5461</v>
      </c>
      <c r="J1271" s="233" t="s">
        <v>180</v>
      </c>
      <c r="K1271" s="233" t="s">
        <v>192</v>
      </c>
      <c r="L1271" s="233" t="s">
        <v>178</v>
      </c>
      <c r="M1271" s="233" t="s">
        <v>333</v>
      </c>
    </row>
    <row r="1272" spans="1:13">
      <c r="A1272" s="224">
        <v>1271</v>
      </c>
      <c r="B1272" s="233" t="s">
        <v>5460</v>
      </c>
      <c r="C1272" s="233" t="s">
        <v>5459</v>
      </c>
      <c r="D1272" s="234">
        <v>100.901960784314</v>
      </c>
      <c r="E1272" s="223" t="s">
        <v>195</v>
      </c>
      <c r="F1272" s="233" t="s">
        <v>221</v>
      </c>
      <c r="G1272" s="233" t="s">
        <v>1076</v>
      </c>
      <c r="H1272" s="233" t="s">
        <v>5458</v>
      </c>
      <c r="I1272" s="233" t="s">
        <v>5457</v>
      </c>
      <c r="J1272" s="233" t="s">
        <v>180</v>
      </c>
      <c r="K1272" s="233" t="s">
        <v>179</v>
      </c>
      <c r="L1272" s="233" t="s">
        <v>178</v>
      </c>
      <c r="M1272" s="233" t="s">
        <v>529</v>
      </c>
    </row>
    <row r="1273" spans="1:13">
      <c r="A1273" s="224">
        <v>1272</v>
      </c>
      <c r="B1273" s="233" t="s">
        <v>2227</v>
      </c>
      <c r="C1273" s="233" t="s">
        <v>5456</v>
      </c>
      <c r="D1273" s="234">
        <v>100.901098901099</v>
      </c>
      <c r="E1273" s="223" t="s">
        <v>195</v>
      </c>
      <c r="F1273" s="233" t="s">
        <v>221</v>
      </c>
      <c r="G1273" s="233" t="s">
        <v>1809</v>
      </c>
      <c r="H1273" s="233" t="s">
        <v>2225</v>
      </c>
      <c r="I1273" s="233" t="s">
        <v>5455</v>
      </c>
      <c r="J1273" s="233" t="s">
        <v>180</v>
      </c>
      <c r="K1273" s="233" t="s">
        <v>202</v>
      </c>
      <c r="L1273" s="233" t="s">
        <v>178</v>
      </c>
      <c r="M1273" s="233" t="s">
        <v>201</v>
      </c>
    </row>
    <row r="1274" spans="1:13">
      <c r="A1274" s="224">
        <v>1273</v>
      </c>
      <c r="B1274" s="233" t="s">
        <v>5454</v>
      </c>
      <c r="C1274" s="233" t="s">
        <v>5453</v>
      </c>
      <c r="D1274" s="234">
        <v>100.884773662551</v>
      </c>
      <c r="E1274" s="223" t="s">
        <v>195</v>
      </c>
      <c r="F1274" s="233" t="s">
        <v>221</v>
      </c>
      <c r="G1274" s="233" t="s">
        <v>1076</v>
      </c>
      <c r="H1274" s="233" t="s">
        <v>5452</v>
      </c>
      <c r="I1274" s="233" t="s">
        <v>5451</v>
      </c>
      <c r="J1274" s="233" t="s">
        <v>180</v>
      </c>
      <c r="K1274" s="233" t="s">
        <v>179</v>
      </c>
      <c r="L1274" s="233" t="s">
        <v>178</v>
      </c>
      <c r="M1274" s="233" t="s">
        <v>341</v>
      </c>
    </row>
    <row r="1275" spans="1:13">
      <c r="A1275" s="224">
        <v>1274</v>
      </c>
      <c r="B1275" s="233" t="s">
        <v>4343</v>
      </c>
      <c r="C1275" s="233" t="s">
        <v>5450</v>
      </c>
      <c r="D1275" s="234">
        <v>100.88161209067999</v>
      </c>
      <c r="E1275" s="223" t="s">
        <v>195</v>
      </c>
      <c r="F1275" s="233" t="s">
        <v>221</v>
      </c>
      <c r="G1275" s="233" t="s">
        <v>210</v>
      </c>
      <c r="H1275" s="233" t="s">
        <v>4341</v>
      </c>
      <c r="I1275" s="233" t="s">
        <v>5449</v>
      </c>
      <c r="J1275" s="233" t="s">
        <v>180</v>
      </c>
      <c r="K1275" s="233" t="s">
        <v>179</v>
      </c>
      <c r="L1275" s="233" t="s">
        <v>178</v>
      </c>
      <c r="M1275" s="233" t="s">
        <v>377</v>
      </c>
    </row>
    <row r="1276" spans="1:13">
      <c r="A1276" s="224">
        <v>1275</v>
      </c>
      <c r="B1276" s="233" t="s">
        <v>4102</v>
      </c>
      <c r="C1276" s="233" t="s">
        <v>5448</v>
      </c>
      <c r="D1276" s="234">
        <v>100.87850467289699</v>
      </c>
      <c r="E1276" s="223" t="s">
        <v>195</v>
      </c>
      <c r="F1276" s="233" t="s">
        <v>221</v>
      </c>
      <c r="G1276" s="233" t="s">
        <v>1722</v>
      </c>
      <c r="H1276" s="233" t="s">
        <v>4100</v>
      </c>
      <c r="I1276" s="233" t="s">
        <v>5447</v>
      </c>
      <c r="J1276" s="233" t="s">
        <v>180</v>
      </c>
      <c r="K1276" s="233" t="s">
        <v>202</v>
      </c>
      <c r="L1276" s="233" t="s">
        <v>178</v>
      </c>
      <c r="M1276" s="233" t="s">
        <v>201</v>
      </c>
    </row>
    <row r="1277" spans="1:13">
      <c r="A1277" s="224">
        <v>1276</v>
      </c>
      <c r="B1277" s="233" t="s">
        <v>2931</v>
      </c>
      <c r="C1277" s="233" t="s">
        <v>5446</v>
      </c>
      <c r="D1277" s="236">
        <v>100.87719298245609</v>
      </c>
      <c r="E1277" s="233" t="s">
        <v>185</v>
      </c>
      <c r="F1277" s="233" t="s">
        <v>184</v>
      </c>
      <c r="G1277" s="233" t="s">
        <v>1809</v>
      </c>
      <c r="H1277" s="233" t="s">
        <v>2929</v>
      </c>
      <c r="I1277" s="233" t="s">
        <v>5445</v>
      </c>
      <c r="J1277" s="233" t="s">
        <v>180</v>
      </c>
      <c r="K1277" s="233" t="s">
        <v>179</v>
      </c>
      <c r="L1277" s="233" t="s">
        <v>178</v>
      </c>
      <c r="M1277" s="233" t="s">
        <v>177</v>
      </c>
    </row>
    <row r="1278" spans="1:13">
      <c r="A1278" s="224">
        <v>1277</v>
      </c>
      <c r="B1278" s="233" t="s">
        <v>4203</v>
      </c>
      <c r="C1278" s="233" t="s">
        <v>5444</v>
      </c>
      <c r="D1278" s="234">
        <v>100.87533156498699</v>
      </c>
      <c r="E1278" s="223" t="s">
        <v>195</v>
      </c>
      <c r="F1278" s="233" t="s">
        <v>221</v>
      </c>
      <c r="G1278" s="233" t="s">
        <v>2441</v>
      </c>
      <c r="H1278" s="233" t="s">
        <v>4201</v>
      </c>
      <c r="I1278" s="233" t="s">
        <v>5443</v>
      </c>
      <c r="J1278" s="233" t="s">
        <v>180</v>
      </c>
      <c r="K1278" s="233" t="s">
        <v>179</v>
      </c>
      <c r="L1278" s="233" t="s">
        <v>178</v>
      </c>
      <c r="M1278" s="233" t="s">
        <v>529</v>
      </c>
    </row>
    <row r="1279" spans="1:13">
      <c r="A1279" s="224">
        <v>1278</v>
      </c>
      <c r="B1279" s="233" t="s">
        <v>4343</v>
      </c>
      <c r="C1279" s="233" t="s">
        <v>5442</v>
      </c>
      <c r="D1279" s="234">
        <v>100.874200426439</v>
      </c>
      <c r="E1279" s="223" t="s">
        <v>195</v>
      </c>
      <c r="F1279" s="233" t="s">
        <v>221</v>
      </c>
      <c r="G1279" s="233" t="s">
        <v>210</v>
      </c>
      <c r="H1279" s="233" t="s">
        <v>4341</v>
      </c>
      <c r="I1279" s="233" t="s">
        <v>5441</v>
      </c>
      <c r="J1279" s="233" t="s">
        <v>180</v>
      </c>
      <c r="K1279" s="233" t="s">
        <v>179</v>
      </c>
      <c r="L1279" s="233" t="s">
        <v>178</v>
      </c>
      <c r="M1279" s="233" t="s">
        <v>377</v>
      </c>
    </row>
    <row r="1280" spans="1:13">
      <c r="A1280" s="224">
        <v>1279</v>
      </c>
      <c r="B1280" s="233" t="s">
        <v>3108</v>
      </c>
      <c r="C1280" s="233" t="s">
        <v>5440</v>
      </c>
      <c r="D1280" s="234">
        <v>100.87329992841801</v>
      </c>
      <c r="E1280" s="223" t="s">
        <v>195</v>
      </c>
      <c r="F1280" s="233" t="s">
        <v>221</v>
      </c>
      <c r="G1280" s="233" t="s">
        <v>1875</v>
      </c>
      <c r="H1280" s="233" t="s">
        <v>3106</v>
      </c>
      <c r="I1280" s="233" t="s">
        <v>5439</v>
      </c>
      <c r="J1280" s="233" t="s">
        <v>180</v>
      </c>
      <c r="K1280" s="233" t="s">
        <v>202</v>
      </c>
      <c r="L1280" s="233" t="s">
        <v>178</v>
      </c>
      <c r="M1280" s="233" t="s">
        <v>201</v>
      </c>
    </row>
    <row r="1281" spans="1:13">
      <c r="A1281" s="224">
        <v>1280</v>
      </c>
      <c r="B1281" s="233" t="s">
        <v>3022</v>
      </c>
      <c r="C1281" s="233" t="s">
        <v>5438</v>
      </c>
      <c r="D1281" s="234">
        <v>100.87171052631599</v>
      </c>
      <c r="E1281" s="223" t="s">
        <v>195</v>
      </c>
      <c r="F1281" s="233" t="s">
        <v>221</v>
      </c>
      <c r="G1281" s="233" t="s">
        <v>1199</v>
      </c>
      <c r="H1281" s="233" t="s">
        <v>3020</v>
      </c>
      <c r="I1281" s="233" t="s">
        <v>5437</v>
      </c>
      <c r="J1281" s="233" t="s">
        <v>180</v>
      </c>
      <c r="K1281" s="233" t="s">
        <v>202</v>
      </c>
      <c r="L1281" s="233" t="s">
        <v>178</v>
      </c>
      <c r="M1281" s="233" t="s">
        <v>201</v>
      </c>
    </row>
    <row r="1282" spans="1:13">
      <c r="A1282" s="224">
        <v>1281</v>
      </c>
      <c r="B1282" s="233" t="s">
        <v>3269</v>
      </c>
      <c r="C1282" s="233" t="s">
        <v>5436</v>
      </c>
      <c r="D1282" s="234">
        <v>100.87128712871301</v>
      </c>
      <c r="E1282" s="223" t="s">
        <v>195</v>
      </c>
      <c r="F1282" s="233" t="s">
        <v>221</v>
      </c>
      <c r="G1282" s="233" t="s">
        <v>1809</v>
      </c>
      <c r="H1282" s="233" t="s">
        <v>3267</v>
      </c>
      <c r="I1282" s="233" t="s">
        <v>5435</v>
      </c>
      <c r="J1282" s="233" t="s">
        <v>180</v>
      </c>
      <c r="K1282" s="233" t="s">
        <v>202</v>
      </c>
      <c r="L1282" s="233" t="s">
        <v>178</v>
      </c>
      <c r="M1282" s="233" t="s">
        <v>201</v>
      </c>
    </row>
    <row r="1283" spans="1:13">
      <c r="A1283" s="224">
        <v>1282</v>
      </c>
      <c r="B1283" s="233" t="s">
        <v>5434</v>
      </c>
      <c r="C1283" s="233" t="s">
        <v>5433</v>
      </c>
      <c r="D1283" s="234">
        <v>100.864197530864</v>
      </c>
      <c r="E1283" s="223" t="s">
        <v>195</v>
      </c>
      <c r="F1283" s="233" t="s">
        <v>221</v>
      </c>
      <c r="G1283" s="233" t="s">
        <v>3342</v>
      </c>
      <c r="H1283" s="233" t="s">
        <v>5432</v>
      </c>
      <c r="I1283" s="233" t="s">
        <v>5431</v>
      </c>
      <c r="J1283" s="233" t="s">
        <v>180</v>
      </c>
      <c r="K1283" s="233" t="s">
        <v>179</v>
      </c>
      <c r="L1283" s="233" t="s">
        <v>178</v>
      </c>
      <c r="M1283" s="233" t="s">
        <v>197</v>
      </c>
    </row>
    <row r="1284" spans="1:13">
      <c r="A1284" s="224">
        <v>1283</v>
      </c>
      <c r="B1284" s="233" t="s">
        <v>2884</v>
      </c>
      <c r="C1284" s="233" t="s">
        <v>5430</v>
      </c>
      <c r="D1284" s="234">
        <v>100.854430379747</v>
      </c>
      <c r="E1284" s="223" t="s">
        <v>195</v>
      </c>
      <c r="F1284" s="233" t="s">
        <v>221</v>
      </c>
      <c r="G1284" s="233" t="s">
        <v>2266</v>
      </c>
      <c r="H1284" s="233" t="s">
        <v>2882</v>
      </c>
      <c r="I1284" s="233" t="s">
        <v>5429</v>
      </c>
      <c r="J1284" s="233" t="s">
        <v>180</v>
      </c>
      <c r="K1284" s="233" t="s">
        <v>179</v>
      </c>
      <c r="L1284" s="233" t="s">
        <v>178</v>
      </c>
      <c r="M1284" s="233" t="s">
        <v>748</v>
      </c>
    </row>
    <row r="1285" spans="1:13">
      <c r="A1285" s="224">
        <v>1284</v>
      </c>
      <c r="B1285" s="233" t="s">
        <v>4144</v>
      </c>
      <c r="C1285" s="233" t="s">
        <v>5428</v>
      </c>
      <c r="D1285" s="234">
        <v>100.850515463918</v>
      </c>
      <c r="E1285" s="223" t="s">
        <v>195</v>
      </c>
      <c r="F1285" s="233" t="s">
        <v>221</v>
      </c>
      <c r="G1285" s="233" t="s">
        <v>336</v>
      </c>
      <c r="H1285" s="233" t="s">
        <v>4142</v>
      </c>
      <c r="I1285" s="233" t="s">
        <v>5427</v>
      </c>
      <c r="J1285" s="233" t="s">
        <v>180</v>
      </c>
      <c r="K1285" s="233" t="s">
        <v>179</v>
      </c>
      <c r="L1285" s="233" t="s">
        <v>178</v>
      </c>
      <c r="M1285" s="233" t="s">
        <v>1910</v>
      </c>
    </row>
    <row r="1286" spans="1:13">
      <c r="A1286" s="224">
        <v>1285</v>
      </c>
      <c r="B1286" s="233" t="s">
        <v>2847</v>
      </c>
      <c r="C1286" s="233" t="s">
        <v>5426</v>
      </c>
      <c r="D1286" s="236">
        <v>100.85</v>
      </c>
      <c r="E1286" s="233" t="s">
        <v>185</v>
      </c>
      <c r="F1286" s="233" t="s">
        <v>184</v>
      </c>
      <c r="G1286" s="233" t="s">
        <v>2759</v>
      </c>
      <c r="H1286" s="233" t="s">
        <v>2845</v>
      </c>
      <c r="I1286" s="233" t="s">
        <v>5425</v>
      </c>
      <c r="J1286" s="233" t="s">
        <v>180</v>
      </c>
      <c r="K1286" s="233" t="s">
        <v>179</v>
      </c>
      <c r="L1286" s="233" t="s">
        <v>178</v>
      </c>
      <c r="M1286" s="233" t="s">
        <v>177</v>
      </c>
    </row>
    <row r="1287" spans="1:13">
      <c r="A1287" s="224">
        <v>1286</v>
      </c>
      <c r="B1287" s="233" t="s">
        <v>4038</v>
      </c>
      <c r="C1287" s="233" t="s">
        <v>5424</v>
      </c>
      <c r="D1287" s="234">
        <v>100.846023688663</v>
      </c>
      <c r="E1287" s="223" t="s">
        <v>195</v>
      </c>
      <c r="F1287" s="233" t="s">
        <v>221</v>
      </c>
      <c r="G1287" s="233" t="s">
        <v>2204</v>
      </c>
      <c r="H1287" s="233" t="s">
        <v>4036</v>
      </c>
      <c r="I1287" s="233" t="s">
        <v>5423</v>
      </c>
      <c r="J1287" s="233" t="s">
        <v>180</v>
      </c>
      <c r="K1287" s="233" t="s">
        <v>202</v>
      </c>
      <c r="L1287" s="233" t="s">
        <v>178</v>
      </c>
      <c r="M1287" s="233" t="s">
        <v>324</v>
      </c>
    </row>
    <row r="1288" spans="1:13">
      <c r="A1288" s="224">
        <v>1287</v>
      </c>
      <c r="B1288" s="233" t="s">
        <v>2162</v>
      </c>
      <c r="C1288" s="233" t="s">
        <v>5422</v>
      </c>
      <c r="D1288" s="234">
        <v>100.84018264840201</v>
      </c>
      <c r="E1288" s="223" t="s">
        <v>195</v>
      </c>
      <c r="F1288" s="233" t="s">
        <v>221</v>
      </c>
      <c r="G1288" s="233" t="s">
        <v>2160</v>
      </c>
      <c r="H1288" s="233" t="s">
        <v>2159</v>
      </c>
      <c r="I1288" s="233" t="s">
        <v>5421</v>
      </c>
      <c r="J1288" s="233" t="s">
        <v>180</v>
      </c>
      <c r="K1288" s="233" t="s">
        <v>202</v>
      </c>
      <c r="L1288" s="233" t="s">
        <v>178</v>
      </c>
      <c r="M1288" s="233" t="s">
        <v>201</v>
      </c>
    </row>
    <row r="1289" spans="1:13">
      <c r="A1289" s="224">
        <v>1288</v>
      </c>
      <c r="B1289" s="233" t="s">
        <v>4684</v>
      </c>
      <c r="C1289" s="233" t="s">
        <v>5420</v>
      </c>
      <c r="D1289" s="236">
        <v>100.8333333333333</v>
      </c>
      <c r="E1289" s="233" t="s">
        <v>185</v>
      </c>
      <c r="F1289" s="233" t="s">
        <v>184</v>
      </c>
      <c r="G1289" s="233" t="s">
        <v>1809</v>
      </c>
      <c r="H1289" s="233" t="s">
        <v>4682</v>
      </c>
      <c r="I1289" s="233" t="s">
        <v>5419</v>
      </c>
      <c r="J1289" s="233" t="s">
        <v>180</v>
      </c>
      <c r="K1289" s="233" t="s">
        <v>179</v>
      </c>
      <c r="L1289" s="233" t="s">
        <v>178</v>
      </c>
      <c r="M1289" s="233" t="s">
        <v>188</v>
      </c>
    </row>
    <row r="1290" spans="1:13">
      <c r="A1290" s="224">
        <v>1289</v>
      </c>
      <c r="B1290" s="233" t="s">
        <v>2626</v>
      </c>
      <c r="C1290" s="233" t="s">
        <v>5418</v>
      </c>
      <c r="D1290" s="234">
        <v>100.81720430107499</v>
      </c>
      <c r="E1290" s="223" t="s">
        <v>195</v>
      </c>
      <c r="F1290" s="233" t="s">
        <v>221</v>
      </c>
      <c r="G1290" s="233" t="s">
        <v>2100</v>
      </c>
      <c r="H1290" s="233" t="s">
        <v>2624</v>
      </c>
      <c r="I1290" s="233" t="s">
        <v>5417</v>
      </c>
      <c r="J1290" s="233" t="s">
        <v>180</v>
      </c>
      <c r="K1290" s="233" t="s">
        <v>202</v>
      </c>
      <c r="L1290" s="233" t="s">
        <v>178</v>
      </c>
      <c r="M1290" s="233" t="s">
        <v>201</v>
      </c>
    </row>
    <row r="1291" spans="1:13">
      <c r="A1291" s="224">
        <v>1290</v>
      </c>
      <c r="B1291" s="233" t="s">
        <v>5416</v>
      </c>
      <c r="C1291" s="233" t="s">
        <v>5415</v>
      </c>
      <c r="D1291" s="234">
        <v>100.812720848057</v>
      </c>
      <c r="E1291" s="223" t="s">
        <v>195</v>
      </c>
      <c r="F1291" s="233" t="s">
        <v>221</v>
      </c>
      <c r="G1291" s="233" t="s">
        <v>1204</v>
      </c>
      <c r="H1291" s="233" t="s">
        <v>5414</v>
      </c>
      <c r="I1291" s="233" t="s">
        <v>5413</v>
      </c>
      <c r="J1291" s="233" t="s">
        <v>180</v>
      </c>
      <c r="K1291" s="233" t="s">
        <v>192</v>
      </c>
      <c r="L1291" s="233" t="s">
        <v>178</v>
      </c>
      <c r="M1291" s="233" t="s">
        <v>1022</v>
      </c>
    </row>
    <row r="1292" spans="1:13">
      <c r="A1292" s="224">
        <v>1291</v>
      </c>
      <c r="B1292" s="233" t="s">
        <v>3430</v>
      </c>
      <c r="C1292" s="233" t="s">
        <v>5412</v>
      </c>
      <c r="D1292" s="234">
        <v>100.806754221388</v>
      </c>
      <c r="E1292" s="223" t="s">
        <v>195</v>
      </c>
      <c r="F1292" s="233" t="s">
        <v>221</v>
      </c>
      <c r="G1292" s="233" t="s">
        <v>964</v>
      </c>
      <c r="H1292" s="233" t="s">
        <v>3428</v>
      </c>
      <c r="I1292" s="233" t="s">
        <v>5411</v>
      </c>
      <c r="J1292" s="233" t="s">
        <v>180</v>
      </c>
      <c r="K1292" s="233" t="s">
        <v>179</v>
      </c>
      <c r="L1292" s="233" t="s">
        <v>178</v>
      </c>
      <c r="M1292" s="233" t="s">
        <v>2076</v>
      </c>
    </row>
    <row r="1293" spans="1:13">
      <c r="A1293" s="224">
        <v>1292</v>
      </c>
      <c r="B1293" s="233" t="s">
        <v>3912</v>
      </c>
      <c r="C1293" s="233" t="s">
        <v>5410</v>
      </c>
      <c r="D1293" s="234">
        <v>100.806451612903</v>
      </c>
      <c r="E1293" s="223" t="s">
        <v>195</v>
      </c>
      <c r="F1293" s="233" t="s">
        <v>221</v>
      </c>
      <c r="G1293" s="233" t="s">
        <v>2409</v>
      </c>
      <c r="H1293" s="233" t="s">
        <v>3910</v>
      </c>
      <c r="I1293" s="233" t="s">
        <v>5409</v>
      </c>
      <c r="J1293" s="233" t="s">
        <v>180</v>
      </c>
      <c r="K1293" s="233" t="s">
        <v>202</v>
      </c>
      <c r="L1293" s="233" t="s">
        <v>178</v>
      </c>
      <c r="M1293" s="233" t="s">
        <v>201</v>
      </c>
    </row>
    <row r="1294" spans="1:13">
      <c r="A1294" s="224">
        <v>1293</v>
      </c>
      <c r="B1294" s="233" t="s">
        <v>3990</v>
      </c>
      <c r="C1294" s="233" t="s">
        <v>5408</v>
      </c>
      <c r="D1294" s="234">
        <v>100.800821355236</v>
      </c>
      <c r="E1294" s="223" t="s">
        <v>195</v>
      </c>
      <c r="F1294" s="233" t="s">
        <v>221</v>
      </c>
      <c r="G1294" s="233" t="s">
        <v>1193</v>
      </c>
      <c r="H1294" s="233" t="s">
        <v>3988</v>
      </c>
      <c r="I1294" s="233" t="s">
        <v>5407</v>
      </c>
      <c r="J1294" s="233" t="s">
        <v>180</v>
      </c>
      <c r="K1294" s="233" t="s">
        <v>179</v>
      </c>
      <c r="L1294" s="233" t="s">
        <v>178</v>
      </c>
      <c r="M1294" s="233" t="s">
        <v>377</v>
      </c>
    </row>
    <row r="1295" spans="1:13">
      <c r="A1295" s="224">
        <v>1294</v>
      </c>
      <c r="B1295" s="233" t="s">
        <v>2252</v>
      </c>
      <c r="C1295" s="233" t="s">
        <v>5406</v>
      </c>
      <c r="D1295" s="234">
        <v>100.8</v>
      </c>
      <c r="E1295" s="223" t="s">
        <v>195</v>
      </c>
      <c r="F1295" s="233" t="s">
        <v>221</v>
      </c>
      <c r="G1295" s="233" t="s">
        <v>321</v>
      </c>
      <c r="H1295" s="233" t="s">
        <v>2250</v>
      </c>
      <c r="I1295" s="233" t="s">
        <v>5405</v>
      </c>
      <c r="J1295" s="233" t="s">
        <v>180</v>
      </c>
      <c r="K1295" s="233" t="s">
        <v>179</v>
      </c>
      <c r="L1295" s="233" t="s">
        <v>178</v>
      </c>
      <c r="M1295" s="233" t="s">
        <v>748</v>
      </c>
    </row>
    <row r="1296" spans="1:13">
      <c r="A1296" s="224">
        <v>1295</v>
      </c>
      <c r="B1296" s="233" t="s">
        <v>5050</v>
      </c>
      <c r="C1296" s="233" t="s">
        <v>5404</v>
      </c>
      <c r="D1296" s="234">
        <v>100.78897338403</v>
      </c>
      <c r="E1296" s="223" t="s">
        <v>195</v>
      </c>
      <c r="F1296" s="233" t="s">
        <v>221</v>
      </c>
      <c r="G1296" s="233" t="s">
        <v>1017</v>
      </c>
      <c r="H1296" s="233" t="s">
        <v>5048</v>
      </c>
      <c r="I1296" s="233" t="s">
        <v>5403</v>
      </c>
      <c r="J1296" s="233" t="s">
        <v>180</v>
      </c>
      <c r="K1296" s="233" t="s">
        <v>192</v>
      </c>
      <c r="L1296" s="233" t="s">
        <v>178</v>
      </c>
      <c r="M1296" s="233" t="s">
        <v>191</v>
      </c>
    </row>
    <row r="1297" spans="1:13">
      <c r="A1297" s="224">
        <v>1296</v>
      </c>
      <c r="B1297" s="233" t="s">
        <v>5402</v>
      </c>
      <c r="C1297" s="233" t="s">
        <v>4736</v>
      </c>
      <c r="D1297" s="234">
        <v>100.786686838124</v>
      </c>
      <c r="E1297" s="223" t="s">
        <v>195</v>
      </c>
      <c r="F1297" s="233" t="s">
        <v>221</v>
      </c>
      <c r="G1297" s="233" t="s">
        <v>1480</v>
      </c>
      <c r="H1297" s="233" t="s">
        <v>5401</v>
      </c>
      <c r="I1297" s="233" t="s">
        <v>5400</v>
      </c>
      <c r="J1297" s="233" t="s">
        <v>180</v>
      </c>
      <c r="K1297" s="233" t="s">
        <v>179</v>
      </c>
      <c r="L1297" s="233" t="s">
        <v>178</v>
      </c>
      <c r="M1297" s="233" t="s">
        <v>377</v>
      </c>
    </row>
    <row r="1298" spans="1:13">
      <c r="A1298" s="224">
        <v>1297</v>
      </c>
      <c r="B1298" s="233" t="s">
        <v>5399</v>
      </c>
      <c r="C1298" s="233" t="s">
        <v>5398</v>
      </c>
      <c r="D1298" s="234">
        <v>100.784140969163</v>
      </c>
      <c r="E1298" s="223" t="s">
        <v>195</v>
      </c>
      <c r="F1298" s="233" t="s">
        <v>221</v>
      </c>
      <c r="G1298" s="233" t="s">
        <v>2458</v>
      </c>
      <c r="H1298" s="233" t="s">
        <v>5397</v>
      </c>
      <c r="I1298" s="233" t="s">
        <v>5396</v>
      </c>
      <c r="J1298" s="233" t="s">
        <v>180</v>
      </c>
      <c r="K1298" s="233" t="s">
        <v>192</v>
      </c>
      <c r="L1298" s="233" t="s">
        <v>178</v>
      </c>
      <c r="M1298" s="233" t="s">
        <v>5395</v>
      </c>
    </row>
    <row r="1299" spans="1:13">
      <c r="A1299" s="224">
        <v>1298</v>
      </c>
      <c r="B1299" s="233" t="s">
        <v>4792</v>
      </c>
      <c r="C1299" s="233" t="s">
        <v>2105</v>
      </c>
      <c r="D1299" s="234">
        <v>100.782997762864</v>
      </c>
      <c r="E1299" s="223" t="s">
        <v>195</v>
      </c>
      <c r="F1299" s="233" t="s">
        <v>221</v>
      </c>
      <c r="G1299" s="233" t="s">
        <v>968</v>
      </c>
      <c r="H1299" s="233" t="s">
        <v>4790</v>
      </c>
      <c r="I1299" s="233" t="s">
        <v>5394</v>
      </c>
      <c r="J1299" s="233" t="s">
        <v>180</v>
      </c>
      <c r="K1299" s="233" t="s">
        <v>192</v>
      </c>
      <c r="L1299" s="233" t="s">
        <v>178</v>
      </c>
      <c r="M1299" s="233" t="s">
        <v>333</v>
      </c>
    </row>
    <row r="1300" spans="1:13">
      <c r="A1300" s="224">
        <v>1299</v>
      </c>
      <c r="B1300" s="233" t="s">
        <v>5393</v>
      </c>
      <c r="C1300" s="233" t="s">
        <v>5393</v>
      </c>
      <c r="D1300" s="234">
        <v>100.77922077922101</v>
      </c>
      <c r="E1300" s="223" t="s">
        <v>195</v>
      </c>
      <c r="F1300" s="233" t="s">
        <v>221</v>
      </c>
      <c r="G1300" s="233" t="s">
        <v>572</v>
      </c>
      <c r="H1300" s="233" t="s">
        <v>5392</v>
      </c>
      <c r="I1300" s="233" t="s">
        <v>5392</v>
      </c>
      <c r="J1300" s="233" t="s">
        <v>951</v>
      </c>
      <c r="K1300" s="233" t="s">
        <v>179</v>
      </c>
      <c r="L1300" s="233" t="s">
        <v>178</v>
      </c>
      <c r="M1300" s="233" t="s">
        <v>748</v>
      </c>
    </row>
    <row r="1301" spans="1:13">
      <c r="A1301" s="224">
        <v>1300</v>
      </c>
      <c r="B1301" s="233" t="s">
        <v>5159</v>
      </c>
      <c r="C1301" s="233" t="s">
        <v>5391</v>
      </c>
      <c r="D1301" s="234">
        <v>100.77694235589</v>
      </c>
      <c r="E1301" s="223" t="s">
        <v>195</v>
      </c>
      <c r="F1301" s="233" t="s">
        <v>221</v>
      </c>
      <c r="G1301" s="233" t="s">
        <v>4249</v>
      </c>
      <c r="H1301" s="233" t="s">
        <v>5157</v>
      </c>
      <c r="I1301" s="233" t="s">
        <v>5390</v>
      </c>
      <c r="J1301" s="233" t="s">
        <v>180</v>
      </c>
      <c r="K1301" s="233" t="s">
        <v>192</v>
      </c>
      <c r="L1301" s="233" t="s">
        <v>178</v>
      </c>
      <c r="M1301" s="233" t="s">
        <v>333</v>
      </c>
    </row>
    <row r="1302" spans="1:13">
      <c r="A1302" s="224">
        <v>1301</v>
      </c>
      <c r="B1302" s="233" t="s">
        <v>5389</v>
      </c>
      <c r="C1302" s="233" t="s">
        <v>5388</v>
      </c>
      <c r="D1302" s="234">
        <v>100.772870662461</v>
      </c>
      <c r="E1302" s="223" t="s">
        <v>195</v>
      </c>
      <c r="F1302" s="233" t="s">
        <v>221</v>
      </c>
      <c r="G1302" s="233" t="s">
        <v>321</v>
      </c>
      <c r="H1302" s="233" t="s">
        <v>5387</v>
      </c>
      <c r="I1302" s="233" t="s">
        <v>5386</v>
      </c>
      <c r="J1302" s="233" t="s">
        <v>180</v>
      </c>
      <c r="K1302" s="233" t="s">
        <v>179</v>
      </c>
      <c r="L1302" s="233" t="s">
        <v>178</v>
      </c>
      <c r="M1302" s="233" t="s">
        <v>377</v>
      </c>
    </row>
    <row r="1303" spans="1:13">
      <c r="A1303" s="224">
        <v>1302</v>
      </c>
      <c r="B1303" s="233" t="s">
        <v>2519</v>
      </c>
      <c r="C1303" s="233" t="s">
        <v>5385</v>
      </c>
      <c r="D1303" s="234">
        <v>100.77283372365299</v>
      </c>
      <c r="E1303" s="223" t="s">
        <v>195</v>
      </c>
      <c r="F1303" s="233" t="s">
        <v>221</v>
      </c>
      <c r="G1303" s="233" t="s">
        <v>1856</v>
      </c>
      <c r="H1303" s="233" t="s">
        <v>2517</v>
      </c>
      <c r="I1303" s="233" t="s">
        <v>5384</v>
      </c>
      <c r="J1303" s="233" t="s">
        <v>180</v>
      </c>
      <c r="K1303" s="233" t="s">
        <v>202</v>
      </c>
      <c r="L1303" s="233" t="s">
        <v>178</v>
      </c>
      <c r="M1303" s="233" t="s">
        <v>201</v>
      </c>
    </row>
    <row r="1304" spans="1:13">
      <c r="A1304" s="224">
        <v>1303</v>
      </c>
      <c r="B1304" s="233" t="s">
        <v>3876</v>
      </c>
      <c r="C1304" s="233" t="s">
        <v>1520</v>
      </c>
      <c r="D1304" s="234">
        <v>100.771812080537</v>
      </c>
      <c r="E1304" s="223" t="s">
        <v>195</v>
      </c>
      <c r="F1304" s="233" t="s">
        <v>221</v>
      </c>
      <c r="G1304" s="233" t="s">
        <v>1145</v>
      </c>
      <c r="H1304" s="233" t="s">
        <v>3874</v>
      </c>
      <c r="I1304" s="233" t="s">
        <v>5383</v>
      </c>
      <c r="J1304" s="233" t="s">
        <v>180</v>
      </c>
      <c r="K1304" s="233" t="s">
        <v>179</v>
      </c>
      <c r="L1304" s="233" t="s">
        <v>178</v>
      </c>
      <c r="M1304" s="233" t="s">
        <v>377</v>
      </c>
    </row>
    <row r="1305" spans="1:13">
      <c r="A1305" s="224">
        <v>1304</v>
      </c>
      <c r="B1305" s="233" t="s">
        <v>5181</v>
      </c>
      <c r="C1305" s="233" t="s">
        <v>5382</v>
      </c>
      <c r="D1305" s="234">
        <v>100.77060931899599</v>
      </c>
      <c r="E1305" s="223" t="s">
        <v>195</v>
      </c>
      <c r="F1305" s="233" t="s">
        <v>221</v>
      </c>
      <c r="G1305" s="233" t="s">
        <v>1145</v>
      </c>
      <c r="H1305" s="233" t="s">
        <v>5179</v>
      </c>
      <c r="I1305" s="233" t="s">
        <v>5381</v>
      </c>
      <c r="J1305" s="233" t="s">
        <v>180</v>
      </c>
      <c r="K1305" s="233" t="s">
        <v>192</v>
      </c>
      <c r="L1305" s="233" t="s">
        <v>178</v>
      </c>
      <c r="M1305" s="233" t="s">
        <v>1022</v>
      </c>
    </row>
    <row r="1306" spans="1:13">
      <c r="A1306" s="224">
        <v>1305</v>
      </c>
      <c r="B1306" s="233" t="s">
        <v>5380</v>
      </c>
      <c r="C1306" s="233" t="s">
        <v>5379</v>
      </c>
      <c r="D1306" s="234">
        <v>100.76762402088799</v>
      </c>
      <c r="E1306" s="223" t="s">
        <v>195</v>
      </c>
      <c r="F1306" s="233" t="s">
        <v>221</v>
      </c>
      <c r="G1306" s="233" t="s">
        <v>1017</v>
      </c>
      <c r="H1306" s="233" t="s">
        <v>5378</v>
      </c>
      <c r="I1306" s="233" t="s">
        <v>5377</v>
      </c>
      <c r="J1306" s="233" t="s">
        <v>180</v>
      </c>
      <c r="K1306" s="233" t="s">
        <v>192</v>
      </c>
      <c r="L1306" s="233" t="s">
        <v>178</v>
      </c>
      <c r="M1306" s="233" t="s">
        <v>1022</v>
      </c>
    </row>
    <row r="1307" spans="1:13">
      <c r="A1307" s="224">
        <v>1306</v>
      </c>
      <c r="B1307" s="233" t="s">
        <v>2493</v>
      </c>
      <c r="C1307" s="233" t="s">
        <v>5376</v>
      </c>
      <c r="D1307" s="234">
        <v>100.759689922481</v>
      </c>
      <c r="E1307" s="223" t="s">
        <v>195</v>
      </c>
      <c r="F1307" s="233" t="s">
        <v>221</v>
      </c>
      <c r="G1307" s="233" t="s">
        <v>2465</v>
      </c>
      <c r="H1307" s="233" t="s">
        <v>2491</v>
      </c>
      <c r="I1307" s="233" t="s">
        <v>5375</v>
      </c>
      <c r="J1307" s="233" t="s">
        <v>180</v>
      </c>
      <c r="K1307" s="233" t="s">
        <v>202</v>
      </c>
      <c r="L1307" s="233" t="s">
        <v>178</v>
      </c>
      <c r="M1307" s="233" t="s">
        <v>201</v>
      </c>
    </row>
    <row r="1308" spans="1:13">
      <c r="A1308" s="224">
        <v>1307</v>
      </c>
      <c r="B1308" s="233" t="s">
        <v>4743</v>
      </c>
      <c r="C1308" s="233" t="s">
        <v>5374</v>
      </c>
      <c r="D1308" s="236">
        <v>100.7558139534884</v>
      </c>
      <c r="E1308" s="233" t="s">
        <v>185</v>
      </c>
      <c r="F1308" s="233" t="s">
        <v>184</v>
      </c>
      <c r="G1308" s="233" t="s">
        <v>976</v>
      </c>
      <c r="H1308" s="233" t="s">
        <v>4742</v>
      </c>
      <c r="I1308" s="233" t="s">
        <v>5373</v>
      </c>
      <c r="J1308" s="233" t="s">
        <v>180</v>
      </c>
      <c r="K1308" s="233" t="s">
        <v>179</v>
      </c>
      <c r="L1308" s="233" t="s">
        <v>178</v>
      </c>
      <c r="M1308" s="233" t="s">
        <v>5372</v>
      </c>
    </row>
    <row r="1309" spans="1:13">
      <c r="A1309" s="224">
        <v>1307</v>
      </c>
      <c r="B1309" s="233" t="s">
        <v>4743</v>
      </c>
      <c r="C1309" s="233" t="s">
        <v>5371</v>
      </c>
      <c r="D1309" s="236">
        <v>100.7558139534884</v>
      </c>
      <c r="E1309" s="233" t="s">
        <v>185</v>
      </c>
      <c r="F1309" s="233" t="s">
        <v>184</v>
      </c>
      <c r="G1309" s="233" t="s">
        <v>976</v>
      </c>
      <c r="H1309" s="233" t="s">
        <v>4742</v>
      </c>
      <c r="I1309" s="233" t="s">
        <v>5370</v>
      </c>
      <c r="J1309" s="233" t="s">
        <v>180</v>
      </c>
      <c r="K1309" s="233" t="s">
        <v>179</v>
      </c>
      <c r="L1309" s="233" t="s">
        <v>178</v>
      </c>
      <c r="M1309" s="233" t="s">
        <v>4883</v>
      </c>
    </row>
    <row r="1310" spans="1:13">
      <c r="A1310" s="224">
        <v>1309</v>
      </c>
      <c r="B1310" s="233" t="s">
        <v>5163</v>
      </c>
      <c r="C1310" s="233" t="s">
        <v>5369</v>
      </c>
      <c r="D1310" s="234">
        <v>100.74829931972801</v>
      </c>
      <c r="E1310" s="223" t="s">
        <v>195</v>
      </c>
      <c r="F1310" s="233" t="s">
        <v>221</v>
      </c>
      <c r="G1310" s="233" t="s">
        <v>888</v>
      </c>
      <c r="H1310" s="233" t="s">
        <v>5161</v>
      </c>
      <c r="I1310" s="233" t="s">
        <v>5368</v>
      </c>
      <c r="J1310" s="233" t="s">
        <v>180</v>
      </c>
      <c r="K1310" s="233" t="s">
        <v>179</v>
      </c>
      <c r="L1310" s="233" t="s">
        <v>178</v>
      </c>
      <c r="M1310" s="233" t="s">
        <v>377</v>
      </c>
    </row>
    <row r="1311" spans="1:13">
      <c r="A1311" s="224">
        <v>1310</v>
      </c>
      <c r="B1311" s="233" t="s">
        <v>3752</v>
      </c>
      <c r="C1311" s="233" t="s">
        <v>5367</v>
      </c>
      <c r="D1311" s="234">
        <v>100.744680851064</v>
      </c>
      <c r="E1311" s="223" t="s">
        <v>195</v>
      </c>
      <c r="F1311" s="233" t="s">
        <v>221</v>
      </c>
      <c r="G1311" s="233" t="s">
        <v>2285</v>
      </c>
      <c r="H1311" s="233" t="s">
        <v>3750</v>
      </c>
      <c r="I1311" s="233" t="s">
        <v>5366</v>
      </c>
      <c r="J1311" s="233" t="s">
        <v>180</v>
      </c>
      <c r="K1311" s="233" t="s">
        <v>179</v>
      </c>
      <c r="L1311" s="233" t="s">
        <v>178</v>
      </c>
      <c r="M1311" s="233" t="s">
        <v>748</v>
      </c>
    </row>
    <row r="1312" spans="1:13">
      <c r="A1312" s="224">
        <v>1311</v>
      </c>
      <c r="B1312" s="233" t="s">
        <v>5365</v>
      </c>
      <c r="C1312" s="233" t="s">
        <v>5364</v>
      </c>
      <c r="D1312" s="234">
        <v>100.74449076831399</v>
      </c>
      <c r="E1312" s="223" t="s">
        <v>195</v>
      </c>
      <c r="F1312" s="233" t="s">
        <v>221</v>
      </c>
      <c r="G1312" s="233" t="s">
        <v>938</v>
      </c>
      <c r="H1312" s="233" t="s">
        <v>5363</v>
      </c>
      <c r="I1312" s="233" t="s">
        <v>5362</v>
      </c>
      <c r="J1312" s="233" t="s">
        <v>180</v>
      </c>
      <c r="K1312" s="233" t="s">
        <v>192</v>
      </c>
      <c r="L1312" s="233" t="s">
        <v>178</v>
      </c>
      <c r="M1312" s="233" t="s">
        <v>1022</v>
      </c>
    </row>
    <row r="1313" spans="1:13">
      <c r="A1313" s="224">
        <v>1312</v>
      </c>
      <c r="B1313" s="233" t="s">
        <v>4957</v>
      </c>
      <c r="C1313" s="233" t="s">
        <v>5361</v>
      </c>
      <c r="D1313" s="234">
        <v>100.743405275779</v>
      </c>
      <c r="E1313" s="223" t="s">
        <v>195</v>
      </c>
      <c r="F1313" s="233" t="s">
        <v>221</v>
      </c>
      <c r="G1313" s="233" t="s">
        <v>3597</v>
      </c>
      <c r="H1313" s="233" t="s">
        <v>4955</v>
      </c>
      <c r="I1313" s="233" t="s">
        <v>5360</v>
      </c>
      <c r="J1313" s="233" t="s">
        <v>180</v>
      </c>
      <c r="K1313" s="233" t="s">
        <v>179</v>
      </c>
      <c r="L1313" s="233" t="s">
        <v>178</v>
      </c>
      <c r="M1313" s="233" t="s">
        <v>213</v>
      </c>
    </row>
    <row r="1314" spans="1:13">
      <c r="A1314" s="224">
        <v>1313</v>
      </c>
      <c r="B1314" s="233" t="s">
        <v>2523</v>
      </c>
      <c r="C1314" s="233" t="s">
        <v>5359</v>
      </c>
      <c r="D1314" s="236">
        <v>100.73275862068969</v>
      </c>
      <c r="E1314" s="233" t="s">
        <v>185</v>
      </c>
      <c r="F1314" s="233" t="s">
        <v>184</v>
      </c>
      <c r="G1314" s="233" t="s">
        <v>1722</v>
      </c>
      <c r="H1314" s="233" t="s">
        <v>2521</v>
      </c>
      <c r="I1314" s="233" t="s">
        <v>5358</v>
      </c>
      <c r="J1314" s="233" t="s">
        <v>180</v>
      </c>
      <c r="K1314" s="233" t="s">
        <v>179</v>
      </c>
      <c r="L1314" s="233" t="s">
        <v>178</v>
      </c>
      <c r="M1314" s="233" t="s">
        <v>177</v>
      </c>
    </row>
    <row r="1315" spans="1:13">
      <c r="A1315" s="224">
        <v>1314</v>
      </c>
      <c r="B1315" s="233" t="s">
        <v>2676</v>
      </c>
      <c r="C1315" s="233" t="s">
        <v>5357</v>
      </c>
      <c r="D1315" s="234">
        <v>100.703363914373</v>
      </c>
      <c r="E1315" s="223" t="s">
        <v>195</v>
      </c>
      <c r="F1315" s="233" t="s">
        <v>221</v>
      </c>
      <c r="G1315" s="233" t="s">
        <v>1722</v>
      </c>
      <c r="H1315" s="233" t="s">
        <v>2674</v>
      </c>
      <c r="I1315" s="233" t="s">
        <v>5356</v>
      </c>
      <c r="J1315" s="233" t="s">
        <v>180</v>
      </c>
      <c r="K1315" s="233" t="s">
        <v>179</v>
      </c>
      <c r="L1315" s="233" t="s">
        <v>178</v>
      </c>
      <c r="M1315" s="233" t="s">
        <v>377</v>
      </c>
    </row>
    <row r="1316" spans="1:13">
      <c r="A1316" s="224">
        <v>1315</v>
      </c>
      <c r="B1316" s="233" t="s">
        <v>5355</v>
      </c>
      <c r="C1316" s="233" t="s">
        <v>5354</v>
      </c>
      <c r="D1316" s="234">
        <v>100.694752402069</v>
      </c>
      <c r="E1316" s="223" t="s">
        <v>195</v>
      </c>
      <c r="F1316" s="233" t="s">
        <v>221</v>
      </c>
      <c r="G1316" s="233" t="s">
        <v>3069</v>
      </c>
      <c r="H1316" s="233" t="s">
        <v>5353</v>
      </c>
      <c r="I1316" s="233" t="s">
        <v>5352</v>
      </c>
      <c r="J1316" s="233" t="s">
        <v>180</v>
      </c>
      <c r="K1316" s="233" t="s">
        <v>192</v>
      </c>
      <c r="L1316" s="233" t="s">
        <v>178</v>
      </c>
      <c r="M1316" s="233" t="s">
        <v>333</v>
      </c>
    </row>
    <row r="1317" spans="1:13">
      <c r="A1317" s="224">
        <v>1316</v>
      </c>
      <c r="B1317" s="233" t="s">
        <v>4481</v>
      </c>
      <c r="C1317" s="233" t="s">
        <v>5351</v>
      </c>
      <c r="D1317" s="234">
        <v>100.68852459016399</v>
      </c>
      <c r="E1317" s="223" t="s">
        <v>195</v>
      </c>
      <c r="F1317" s="233" t="s">
        <v>221</v>
      </c>
      <c r="G1317" s="233" t="s">
        <v>1405</v>
      </c>
      <c r="H1317" s="233" t="s">
        <v>4479</v>
      </c>
      <c r="I1317" s="233" t="s">
        <v>5350</v>
      </c>
      <c r="J1317" s="233" t="s">
        <v>180</v>
      </c>
      <c r="K1317" s="233" t="s">
        <v>179</v>
      </c>
      <c r="L1317" s="233" t="s">
        <v>178</v>
      </c>
      <c r="M1317" s="233" t="s">
        <v>529</v>
      </c>
    </row>
    <row r="1318" spans="1:13">
      <c r="A1318" s="224">
        <v>1317</v>
      </c>
      <c r="B1318" s="233" t="s">
        <v>5349</v>
      </c>
      <c r="C1318" s="233" t="s">
        <v>5348</v>
      </c>
      <c r="D1318" s="234">
        <v>100.68741893644599</v>
      </c>
      <c r="E1318" s="223" t="s">
        <v>195</v>
      </c>
      <c r="F1318" s="233" t="s">
        <v>221</v>
      </c>
      <c r="G1318" s="233" t="s">
        <v>3670</v>
      </c>
      <c r="H1318" s="233" t="s">
        <v>5347</v>
      </c>
      <c r="I1318" s="233" t="s">
        <v>5346</v>
      </c>
      <c r="J1318" s="233" t="s">
        <v>180</v>
      </c>
      <c r="K1318" s="233" t="s">
        <v>192</v>
      </c>
      <c r="L1318" s="233" t="s">
        <v>178</v>
      </c>
      <c r="M1318" s="233" t="s">
        <v>1022</v>
      </c>
    </row>
    <row r="1319" spans="1:13">
      <c r="A1319" s="224">
        <v>1318</v>
      </c>
      <c r="B1319" s="233" t="s">
        <v>3220</v>
      </c>
      <c r="C1319" s="233" t="s">
        <v>5345</v>
      </c>
      <c r="D1319" s="234">
        <v>100.68464730290501</v>
      </c>
      <c r="E1319" s="223" t="s">
        <v>195</v>
      </c>
      <c r="F1319" s="233" t="s">
        <v>221</v>
      </c>
      <c r="G1319" s="233" t="s">
        <v>336</v>
      </c>
      <c r="H1319" s="233" t="s">
        <v>3218</v>
      </c>
      <c r="I1319" s="233" t="s">
        <v>5344</v>
      </c>
      <c r="J1319" s="233" t="s">
        <v>180</v>
      </c>
      <c r="K1319" s="233" t="s">
        <v>202</v>
      </c>
      <c r="L1319" s="233" t="s">
        <v>178</v>
      </c>
      <c r="M1319" s="233" t="s">
        <v>201</v>
      </c>
    </row>
    <row r="1320" spans="1:13">
      <c r="A1320" s="224">
        <v>1319</v>
      </c>
      <c r="B1320" s="233" t="s">
        <v>3166</v>
      </c>
      <c r="C1320" s="233" t="s">
        <v>1091</v>
      </c>
      <c r="D1320" s="234">
        <v>100.682730923695</v>
      </c>
      <c r="E1320" s="223" t="s">
        <v>195</v>
      </c>
      <c r="F1320" s="233" t="s">
        <v>221</v>
      </c>
      <c r="G1320" s="233" t="s">
        <v>336</v>
      </c>
      <c r="H1320" s="233" t="s">
        <v>3164</v>
      </c>
      <c r="I1320" s="233" t="s">
        <v>5343</v>
      </c>
      <c r="J1320" s="233" t="s">
        <v>180</v>
      </c>
      <c r="K1320" s="233" t="s">
        <v>179</v>
      </c>
      <c r="L1320" s="233" t="s">
        <v>178</v>
      </c>
      <c r="M1320" s="233" t="s">
        <v>377</v>
      </c>
    </row>
    <row r="1321" spans="1:13">
      <c r="A1321" s="224">
        <v>1320</v>
      </c>
      <c r="B1321" s="233" t="s">
        <v>5130</v>
      </c>
      <c r="C1321" s="233" t="s">
        <v>5342</v>
      </c>
      <c r="D1321" s="234">
        <v>100.678733031674</v>
      </c>
      <c r="E1321" s="223" t="s">
        <v>195</v>
      </c>
      <c r="F1321" s="233" t="s">
        <v>221</v>
      </c>
      <c r="G1321" s="233" t="s">
        <v>2700</v>
      </c>
      <c r="H1321" s="233" t="s">
        <v>5128</v>
      </c>
      <c r="I1321" s="233" t="s">
        <v>5341</v>
      </c>
      <c r="J1321" s="233" t="s">
        <v>180</v>
      </c>
      <c r="K1321" s="233" t="s">
        <v>179</v>
      </c>
      <c r="L1321" s="233" t="s">
        <v>178</v>
      </c>
      <c r="M1321" s="233" t="s">
        <v>748</v>
      </c>
    </row>
    <row r="1322" spans="1:13">
      <c r="A1322" s="224">
        <v>1321</v>
      </c>
      <c r="B1322" s="233" t="s">
        <v>3716</v>
      </c>
      <c r="C1322" s="233" t="s">
        <v>5340</v>
      </c>
      <c r="D1322" s="234">
        <v>100.67067927773</v>
      </c>
      <c r="E1322" s="223" t="s">
        <v>195</v>
      </c>
      <c r="F1322" s="233" t="s">
        <v>221</v>
      </c>
      <c r="G1322" s="233" t="s">
        <v>1170</v>
      </c>
      <c r="H1322" s="233" t="s">
        <v>3714</v>
      </c>
      <c r="I1322" s="233" t="s">
        <v>5339</v>
      </c>
      <c r="J1322" s="233" t="s">
        <v>180</v>
      </c>
      <c r="K1322" s="233" t="s">
        <v>202</v>
      </c>
      <c r="L1322" s="233" t="s">
        <v>178</v>
      </c>
      <c r="M1322" s="233" t="s">
        <v>201</v>
      </c>
    </row>
    <row r="1323" spans="1:13">
      <c r="A1323" s="224">
        <v>1322</v>
      </c>
      <c r="B1323" s="233" t="s">
        <v>2865</v>
      </c>
      <c r="C1323" s="233" t="s">
        <v>5338</v>
      </c>
      <c r="D1323" s="234">
        <v>100.669975186104</v>
      </c>
      <c r="E1323" s="223" t="s">
        <v>195</v>
      </c>
      <c r="F1323" s="233" t="s">
        <v>221</v>
      </c>
      <c r="G1323" s="233" t="s">
        <v>938</v>
      </c>
      <c r="H1323" s="233" t="s">
        <v>2863</v>
      </c>
      <c r="I1323" s="233" t="s">
        <v>5337</v>
      </c>
      <c r="J1323" s="233" t="s">
        <v>180</v>
      </c>
      <c r="K1323" s="233" t="s">
        <v>202</v>
      </c>
      <c r="L1323" s="233" t="s">
        <v>178</v>
      </c>
      <c r="M1323" s="233" t="s">
        <v>201</v>
      </c>
    </row>
    <row r="1324" spans="1:13">
      <c r="A1324" s="224">
        <v>1323</v>
      </c>
      <c r="B1324" s="233" t="s">
        <v>5159</v>
      </c>
      <c r="C1324" s="233" t="s">
        <v>5336</v>
      </c>
      <c r="D1324" s="234">
        <v>100.66757493188</v>
      </c>
      <c r="E1324" s="223" t="s">
        <v>195</v>
      </c>
      <c r="F1324" s="233" t="s">
        <v>221</v>
      </c>
      <c r="G1324" s="233" t="s">
        <v>4249</v>
      </c>
      <c r="H1324" s="233" t="s">
        <v>5157</v>
      </c>
      <c r="I1324" s="233" t="s">
        <v>5335</v>
      </c>
      <c r="J1324" s="233" t="s">
        <v>180</v>
      </c>
      <c r="K1324" s="233" t="s">
        <v>179</v>
      </c>
      <c r="L1324" s="233" t="s">
        <v>178</v>
      </c>
      <c r="M1324" s="233" t="s">
        <v>341</v>
      </c>
    </row>
    <row r="1325" spans="1:13">
      <c r="A1325" s="224">
        <v>1324</v>
      </c>
      <c r="B1325" s="233" t="s">
        <v>5334</v>
      </c>
      <c r="C1325" s="233" t="s">
        <v>5333</v>
      </c>
      <c r="D1325" s="234">
        <v>100.66465256797601</v>
      </c>
      <c r="E1325" s="223" t="s">
        <v>195</v>
      </c>
      <c r="F1325" s="233" t="s">
        <v>221</v>
      </c>
      <c r="G1325" s="233" t="s">
        <v>3919</v>
      </c>
      <c r="H1325" s="233" t="s">
        <v>5332</v>
      </c>
      <c r="I1325" s="233" t="s">
        <v>5331</v>
      </c>
      <c r="J1325" s="233" t="s">
        <v>180</v>
      </c>
      <c r="K1325" s="233" t="s">
        <v>192</v>
      </c>
      <c r="L1325" s="233" t="s">
        <v>178</v>
      </c>
      <c r="M1325" s="233" t="s">
        <v>333</v>
      </c>
    </row>
    <row r="1326" spans="1:13">
      <c r="A1326" s="224">
        <v>1325</v>
      </c>
      <c r="B1326" s="233" t="s">
        <v>5272</v>
      </c>
      <c r="C1326" s="233" t="s">
        <v>5330</v>
      </c>
      <c r="D1326" s="234">
        <v>100.66265060241</v>
      </c>
      <c r="E1326" s="223" t="s">
        <v>195</v>
      </c>
      <c r="F1326" s="233" t="s">
        <v>221</v>
      </c>
      <c r="G1326" s="233" t="s">
        <v>1797</v>
      </c>
      <c r="H1326" s="233" t="s">
        <v>5270</v>
      </c>
      <c r="I1326" s="233" t="s">
        <v>5329</v>
      </c>
      <c r="J1326" s="233" t="s">
        <v>180</v>
      </c>
      <c r="K1326" s="233" t="s">
        <v>179</v>
      </c>
      <c r="L1326" s="233" t="s">
        <v>178</v>
      </c>
      <c r="M1326" s="233" t="s">
        <v>529</v>
      </c>
    </row>
    <row r="1327" spans="1:13">
      <c r="A1327" s="224">
        <v>1326</v>
      </c>
      <c r="B1327" s="233" t="s">
        <v>5328</v>
      </c>
      <c r="C1327" s="233" t="s">
        <v>5327</v>
      </c>
      <c r="D1327" s="234">
        <v>100.65600000000001</v>
      </c>
      <c r="E1327" s="223" t="s">
        <v>195</v>
      </c>
      <c r="F1327" s="233" t="s">
        <v>221</v>
      </c>
      <c r="G1327" s="233" t="s">
        <v>1334</v>
      </c>
      <c r="H1327" s="233" t="s">
        <v>5326</v>
      </c>
      <c r="I1327" s="233" t="s">
        <v>5325</v>
      </c>
      <c r="J1327" s="233" t="s">
        <v>180</v>
      </c>
      <c r="K1327" s="233" t="s">
        <v>179</v>
      </c>
      <c r="L1327" s="233" t="s">
        <v>178</v>
      </c>
      <c r="M1327" s="233" t="s">
        <v>529</v>
      </c>
    </row>
    <row r="1328" spans="1:13">
      <c r="A1328" s="224">
        <v>1327</v>
      </c>
      <c r="B1328" s="233" t="s">
        <v>5324</v>
      </c>
      <c r="C1328" s="233" t="s">
        <v>5323</v>
      </c>
      <c r="D1328" s="234">
        <v>100.65263157894699</v>
      </c>
      <c r="E1328" s="223" t="s">
        <v>195</v>
      </c>
      <c r="F1328" s="233" t="s">
        <v>221</v>
      </c>
      <c r="G1328" s="233" t="s">
        <v>183</v>
      </c>
      <c r="H1328" s="233" t="s">
        <v>5322</v>
      </c>
      <c r="I1328" s="233" t="s">
        <v>5321</v>
      </c>
      <c r="J1328" s="233" t="s">
        <v>180</v>
      </c>
      <c r="K1328" s="233" t="s">
        <v>202</v>
      </c>
      <c r="L1328" s="233" t="s">
        <v>178</v>
      </c>
      <c r="M1328" s="233" t="s">
        <v>324</v>
      </c>
    </row>
    <row r="1329" spans="1:13">
      <c r="A1329" s="224">
        <v>1328</v>
      </c>
      <c r="B1329" s="233" t="s">
        <v>5153</v>
      </c>
      <c r="C1329" s="233" t="s">
        <v>5320</v>
      </c>
      <c r="D1329" s="234">
        <v>100.636363636364</v>
      </c>
      <c r="E1329" s="223" t="s">
        <v>195</v>
      </c>
      <c r="F1329" s="233" t="s">
        <v>221</v>
      </c>
      <c r="G1329" s="233" t="s">
        <v>2805</v>
      </c>
      <c r="H1329" s="233" t="s">
        <v>5151</v>
      </c>
      <c r="I1329" s="233" t="s">
        <v>5319</v>
      </c>
      <c r="J1329" s="233" t="s">
        <v>180</v>
      </c>
      <c r="K1329" s="233" t="s">
        <v>202</v>
      </c>
      <c r="L1329" s="233" t="s">
        <v>178</v>
      </c>
      <c r="M1329" s="233" t="s">
        <v>201</v>
      </c>
    </row>
    <row r="1330" spans="1:13">
      <c r="A1330" s="224">
        <v>1329</v>
      </c>
      <c r="B1330" s="233" t="s">
        <v>4639</v>
      </c>
      <c r="C1330" s="233" t="s">
        <v>5318</v>
      </c>
      <c r="D1330" s="234">
        <v>100.63291139240501</v>
      </c>
      <c r="E1330" s="223" t="s">
        <v>195</v>
      </c>
      <c r="F1330" s="233" t="s">
        <v>221</v>
      </c>
      <c r="G1330" s="233" t="s">
        <v>1779</v>
      </c>
      <c r="H1330" s="233" t="s">
        <v>4637</v>
      </c>
      <c r="I1330" s="233" t="s">
        <v>5317</v>
      </c>
      <c r="J1330" s="233" t="s">
        <v>180</v>
      </c>
      <c r="K1330" s="233" t="s">
        <v>179</v>
      </c>
      <c r="L1330" s="233" t="s">
        <v>178</v>
      </c>
      <c r="M1330" s="233" t="s">
        <v>1241</v>
      </c>
    </row>
    <row r="1331" spans="1:13">
      <c r="A1331" s="224">
        <v>1330</v>
      </c>
      <c r="B1331" s="233" t="s">
        <v>1682</v>
      </c>
      <c r="C1331" s="233" t="s">
        <v>934</v>
      </c>
      <c r="D1331" s="234">
        <v>100.630914826498</v>
      </c>
      <c r="E1331" s="223" t="s">
        <v>195</v>
      </c>
      <c r="F1331" s="233" t="s">
        <v>221</v>
      </c>
      <c r="G1331" s="233" t="s">
        <v>1680</v>
      </c>
      <c r="H1331" s="233" t="s">
        <v>1679</v>
      </c>
      <c r="I1331" s="233" t="s">
        <v>5316</v>
      </c>
      <c r="J1331" s="233" t="s">
        <v>180</v>
      </c>
      <c r="K1331" s="233" t="s">
        <v>179</v>
      </c>
      <c r="L1331" s="233" t="s">
        <v>178</v>
      </c>
      <c r="M1331" s="233" t="s">
        <v>346</v>
      </c>
    </row>
    <row r="1332" spans="1:13">
      <c r="A1332" s="224">
        <v>1331</v>
      </c>
      <c r="B1332" s="233" t="s">
        <v>2897</v>
      </c>
      <c r="C1332" s="233" t="s">
        <v>5315</v>
      </c>
      <c r="D1332" s="234">
        <v>100.622406639004</v>
      </c>
      <c r="E1332" s="223" t="s">
        <v>195</v>
      </c>
      <c r="F1332" s="233" t="s">
        <v>221</v>
      </c>
      <c r="G1332" s="233" t="s">
        <v>1193</v>
      </c>
      <c r="H1332" s="233" t="s">
        <v>2895</v>
      </c>
      <c r="I1332" s="233" t="s">
        <v>5314</v>
      </c>
      <c r="J1332" s="233" t="s">
        <v>180</v>
      </c>
      <c r="K1332" s="233" t="s">
        <v>179</v>
      </c>
      <c r="L1332" s="233" t="s">
        <v>178</v>
      </c>
      <c r="M1332" s="233" t="s">
        <v>377</v>
      </c>
    </row>
    <row r="1333" spans="1:13">
      <c r="A1333" s="224">
        <v>1332</v>
      </c>
      <c r="B1333" s="233" t="s">
        <v>2056</v>
      </c>
      <c r="C1333" s="233" t="s">
        <v>5313</v>
      </c>
      <c r="D1333" s="234">
        <v>100.619718309859</v>
      </c>
      <c r="E1333" s="223" t="s">
        <v>195</v>
      </c>
      <c r="F1333" s="233" t="s">
        <v>221</v>
      </c>
      <c r="G1333" s="233" t="s">
        <v>183</v>
      </c>
      <c r="H1333" s="233" t="s">
        <v>2054</v>
      </c>
      <c r="I1333" s="233" t="s">
        <v>5312</v>
      </c>
      <c r="J1333" s="233" t="s">
        <v>180</v>
      </c>
      <c r="K1333" s="233" t="s">
        <v>179</v>
      </c>
      <c r="L1333" s="233" t="s">
        <v>178</v>
      </c>
      <c r="M1333" s="233" t="s">
        <v>341</v>
      </c>
    </row>
    <row r="1334" spans="1:13">
      <c r="A1334" s="224">
        <v>1333</v>
      </c>
      <c r="B1334" s="233" t="s">
        <v>3783</v>
      </c>
      <c r="C1334" s="233" t="s">
        <v>5311</v>
      </c>
      <c r="D1334" s="234">
        <v>100.614035087719</v>
      </c>
      <c r="E1334" s="223" t="s">
        <v>195</v>
      </c>
      <c r="F1334" s="233" t="s">
        <v>221</v>
      </c>
      <c r="G1334" s="233" t="s">
        <v>888</v>
      </c>
      <c r="H1334" s="233" t="s">
        <v>3781</v>
      </c>
      <c r="I1334" s="233" t="s">
        <v>5310</v>
      </c>
      <c r="J1334" s="233" t="s">
        <v>180</v>
      </c>
      <c r="K1334" s="233" t="s">
        <v>179</v>
      </c>
      <c r="L1334" s="233" t="s">
        <v>178</v>
      </c>
      <c r="M1334" s="233" t="s">
        <v>748</v>
      </c>
    </row>
    <row r="1335" spans="1:13">
      <c r="A1335" s="224">
        <v>1334</v>
      </c>
      <c r="B1335" s="233" t="s">
        <v>3310</v>
      </c>
      <c r="C1335" s="233" t="s">
        <v>5309</v>
      </c>
      <c r="D1335" s="234">
        <v>100.611246943765</v>
      </c>
      <c r="E1335" s="223" t="s">
        <v>195</v>
      </c>
      <c r="F1335" s="233" t="s">
        <v>221</v>
      </c>
      <c r="G1335" s="233" t="s">
        <v>2441</v>
      </c>
      <c r="H1335" s="233" t="s">
        <v>3308</v>
      </c>
      <c r="I1335" s="233" t="s">
        <v>5308</v>
      </c>
      <c r="J1335" s="233" t="s">
        <v>180</v>
      </c>
      <c r="K1335" s="233" t="s">
        <v>202</v>
      </c>
      <c r="L1335" s="233" t="s">
        <v>178</v>
      </c>
      <c r="M1335" s="233" t="s">
        <v>201</v>
      </c>
    </row>
    <row r="1336" spans="1:13">
      <c r="A1336" s="224">
        <v>1335</v>
      </c>
      <c r="B1336" s="233" t="s">
        <v>3902</v>
      </c>
      <c r="C1336" s="233" t="s">
        <v>5307</v>
      </c>
      <c r="D1336" s="234">
        <v>100.61050061050101</v>
      </c>
      <c r="E1336" s="223" t="s">
        <v>195</v>
      </c>
      <c r="F1336" s="233" t="s">
        <v>221</v>
      </c>
      <c r="G1336" s="233" t="s">
        <v>888</v>
      </c>
      <c r="H1336" s="233" t="s">
        <v>3900</v>
      </c>
      <c r="I1336" s="233" t="s">
        <v>5306</v>
      </c>
      <c r="J1336" s="233" t="s">
        <v>180</v>
      </c>
      <c r="K1336" s="233" t="s">
        <v>202</v>
      </c>
      <c r="L1336" s="233" t="s">
        <v>178</v>
      </c>
      <c r="M1336" s="233" t="s">
        <v>201</v>
      </c>
    </row>
    <row r="1337" spans="1:13">
      <c r="A1337" s="224">
        <v>1336</v>
      </c>
      <c r="B1337" s="233" t="s">
        <v>4401</v>
      </c>
      <c r="C1337" s="233" t="s">
        <v>5305</v>
      </c>
      <c r="D1337" s="234">
        <v>100.594202898551</v>
      </c>
      <c r="E1337" s="223" t="s">
        <v>195</v>
      </c>
      <c r="F1337" s="233" t="s">
        <v>221</v>
      </c>
      <c r="G1337" s="233" t="s">
        <v>1070</v>
      </c>
      <c r="H1337" s="233" t="s">
        <v>4399</v>
      </c>
      <c r="I1337" s="233" t="s">
        <v>5304</v>
      </c>
      <c r="J1337" s="233" t="s">
        <v>180</v>
      </c>
      <c r="K1337" s="233" t="s">
        <v>202</v>
      </c>
      <c r="L1337" s="233" t="s">
        <v>178</v>
      </c>
      <c r="M1337" s="233" t="s">
        <v>201</v>
      </c>
    </row>
    <row r="1338" spans="1:13">
      <c r="A1338" s="224">
        <v>1337</v>
      </c>
      <c r="B1338" s="233" t="s">
        <v>3030</v>
      </c>
      <c r="C1338" s="233" t="s">
        <v>5303</v>
      </c>
      <c r="D1338" s="234">
        <v>100.58321479374101</v>
      </c>
      <c r="E1338" s="223" t="s">
        <v>195</v>
      </c>
      <c r="F1338" s="233" t="s">
        <v>221</v>
      </c>
      <c r="G1338" s="233" t="s">
        <v>1797</v>
      </c>
      <c r="H1338" s="233" t="s">
        <v>3028</v>
      </c>
      <c r="I1338" s="233" t="s">
        <v>5302</v>
      </c>
      <c r="J1338" s="233" t="s">
        <v>180</v>
      </c>
      <c r="K1338" s="233" t="s">
        <v>1029</v>
      </c>
      <c r="L1338" s="233" t="s">
        <v>178</v>
      </c>
      <c r="M1338" s="233" t="s">
        <v>191</v>
      </c>
    </row>
    <row r="1339" spans="1:13">
      <c r="A1339" s="224">
        <v>1338</v>
      </c>
      <c r="B1339" s="233" t="s">
        <v>3174</v>
      </c>
      <c r="C1339" s="233" t="s">
        <v>5301</v>
      </c>
      <c r="D1339" s="234">
        <v>100.579710144928</v>
      </c>
      <c r="E1339" s="223" t="s">
        <v>195</v>
      </c>
      <c r="F1339" s="233" t="s">
        <v>221</v>
      </c>
      <c r="G1339" s="233" t="s">
        <v>2160</v>
      </c>
      <c r="H1339" s="233" t="s">
        <v>3172</v>
      </c>
      <c r="I1339" s="233" t="s">
        <v>5300</v>
      </c>
      <c r="J1339" s="233" t="s">
        <v>180</v>
      </c>
      <c r="K1339" s="233" t="s">
        <v>179</v>
      </c>
      <c r="L1339" s="233" t="s">
        <v>178</v>
      </c>
      <c r="M1339" s="233" t="s">
        <v>748</v>
      </c>
    </row>
    <row r="1340" spans="1:13">
      <c r="A1340" s="224">
        <v>1339</v>
      </c>
      <c r="B1340" s="233" t="s">
        <v>3934</v>
      </c>
      <c r="C1340" s="233" t="s">
        <v>2088</v>
      </c>
      <c r="D1340" s="236">
        <v>100.5747126436782</v>
      </c>
      <c r="E1340" s="233" t="s">
        <v>185</v>
      </c>
      <c r="F1340" s="233" t="s">
        <v>184</v>
      </c>
      <c r="G1340" s="233" t="s">
        <v>3932</v>
      </c>
      <c r="H1340" s="233" t="s">
        <v>3931</v>
      </c>
      <c r="I1340" s="233" t="s">
        <v>5299</v>
      </c>
      <c r="J1340" s="233" t="s">
        <v>180</v>
      </c>
      <c r="K1340" s="233" t="s">
        <v>179</v>
      </c>
      <c r="L1340" s="233" t="s">
        <v>178</v>
      </c>
      <c r="M1340" s="233" t="s">
        <v>177</v>
      </c>
    </row>
    <row r="1341" spans="1:13">
      <c r="A1341" s="224">
        <v>1340</v>
      </c>
      <c r="B1341" s="233" t="s">
        <v>5298</v>
      </c>
      <c r="C1341" s="233" t="s">
        <v>5297</v>
      </c>
      <c r="D1341" s="236">
        <v>100.5729166666667</v>
      </c>
      <c r="E1341" s="233" t="s">
        <v>185</v>
      </c>
      <c r="F1341" s="233" t="s">
        <v>184</v>
      </c>
      <c r="G1341" s="233" t="s">
        <v>1093</v>
      </c>
      <c r="H1341" s="233" t="s">
        <v>5296</v>
      </c>
      <c r="I1341" s="233" t="s">
        <v>5295</v>
      </c>
      <c r="J1341" s="233" t="s">
        <v>180</v>
      </c>
      <c r="K1341" s="233" t="s">
        <v>179</v>
      </c>
      <c r="L1341" s="233" t="s">
        <v>178</v>
      </c>
      <c r="M1341" s="233" t="s">
        <v>2193</v>
      </c>
    </row>
    <row r="1342" spans="1:13">
      <c r="A1342" s="224">
        <v>1341</v>
      </c>
      <c r="B1342" s="233" t="s">
        <v>4150</v>
      </c>
      <c r="C1342" s="233" t="s">
        <v>5294</v>
      </c>
      <c r="D1342" s="234">
        <v>100.572556762093</v>
      </c>
      <c r="E1342" s="223" t="s">
        <v>195</v>
      </c>
      <c r="F1342" s="233" t="s">
        <v>221</v>
      </c>
      <c r="G1342" s="233" t="s">
        <v>4149</v>
      </c>
      <c r="H1342" s="233" t="s">
        <v>4148</v>
      </c>
      <c r="I1342" s="233" t="s">
        <v>5293</v>
      </c>
      <c r="J1342" s="233" t="s">
        <v>180</v>
      </c>
      <c r="K1342" s="233" t="s">
        <v>192</v>
      </c>
      <c r="L1342" s="233" t="s">
        <v>178</v>
      </c>
      <c r="M1342" s="233" t="s">
        <v>333</v>
      </c>
    </row>
    <row r="1343" spans="1:13">
      <c r="A1343" s="224">
        <v>1342</v>
      </c>
      <c r="B1343" s="233" t="s">
        <v>3373</v>
      </c>
      <c r="C1343" s="233" t="s">
        <v>4096</v>
      </c>
      <c r="D1343" s="234">
        <v>100.571428571429</v>
      </c>
      <c r="E1343" s="223" t="s">
        <v>195</v>
      </c>
      <c r="F1343" s="233" t="s">
        <v>221</v>
      </c>
      <c r="G1343" s="233" t="s">
        <v>210</v>
      </c>
      <c r="H1343" s="233" t="s">
        <v>3371</v>
      </c>
      <c r="I1343" s="233" t="s">
        <v>5292</v>
      </c>
      <c r="J1343" s="233" t="s">
        <v>180</v>
      </c>
      <c r="K1343" s="233" t="s">
        <v>202</v>
      </c>
      <c r="L1343" s="233" t="s">
        <v>178</v>
      </c>
      <c r="M1343" s="233" t="s">
        <v>201</v>
      </c>
    </row>
    <row r="1344" spans="1:13">
      <c r="A1344" s="224">
        <v>1343</v>
      </c>
      <c r="B1344" s="233" t="s">
        <v>4468</v>
      </c>
      <c r="C1344" s="233" t="s">
        <v>5291</v>
      </c>
      <c r="D1344" s="234">
        <v>100.56886227544901</v>
      </c>
      <c r="E1344" s="223" t="s">
        <v>195</v>
      </c>
      <c r="F1344" s="233" t="s">
        <v>221</v>
      </c>
      <c r="G1344" s="233" t="s">
        <v>2285</v>
      </c>
      <c r="H1344" s="233" t="s">
        <v>4466</v>
      </c>
      <c r="I1344" s="233" t="s">
        <v>5290</v>
      </c>
      <c r="J1344" s="233" t="s">
        <v>180</v>
      </c>
      <c r="K1344" s="233" t="s">
        <v>179</v>
      </c>
      <c r="L1344" s="233" t="s">
        <v>178</v>
      </c>
      <c r="M1344" s="233" t="s">
        <v>341</v>
      </c>
    </row>
    <row r="1345" spans="1:13">
      <c r="A1345" s="224">
        <v>1344</v>
      </c>
      <c r="B1345" s="233" t="s">
        <v>2422</v>
      </c>
      <c r="C1345" s="233" t="s">
        <v>5289</v>
      </c>
      <c r="D1345" s="236">
        <v>100.5681818181818</v>
      </c>
      <c r="E1345" s="233" t="s">
        <v>185</v>
      </c>
      <c r="F1345" s="233" t="s">
        <v>184</v>
      </c>
      <c r="G1345" s="233" t="s">
        <v>1809</v>
      </c>
      <c r="H1345" s="233" t="s">
        <v>2420</v>
      </c>
      <c r="I1345" s="233" t="s">
        <v>5288</v>
      </c>
      <c r="J1345" s="233" t="s">
        <v>180</v>
      </c>
      <c r="K1345" s="233" t="s">
        <v>179</v>
      </c>
      <c r="L1345" s="233" t="s">
        <v>178</v>
      </c>
      <c r="M1345" s="233" t="s">
        <v>4883</v>
      </c>
    </row>
    <row r="1346" spans="1:13">
      <c r="A1346" s="224">
        <v>1345</v>
      </c>
      <c r="B1346" s="233" t="s">
        <v>2489</v>
      </c>
      <c r="C1346" s="233" t="s">
        <v>215</v>
      </c>
      <c r="D1346" s="234">
        <v>100.555555555556</v>
      </c>
      <c r="E1346" s="223" t="s">
        <v>195</v>
      </c>
      <c r="F1346" s="233" t="s">
        <v>221</v>
      </c>
      <c r="G1346" s="233" t="s">
        <v>336</v>
      </c>
      <c r="H1346" s="233" t="s">
        <v>2487</v>
      </c>
      <c r="I1346" s="233" t="s">
        <v>5287</v>
      </c>
      <c r="J1346" s="233" t="s">
        <v>180</v>
      </c>
      <c r="K1346" s="233" t="s">
        <v>179</v>
      </c>
      <c r="L1346" s="233" t="s">
        <v>178</v>
      </c>
      <c r="M1346" s="233" t="s">
        <v>377</v>
      </c>
    </row>
    <row r="1347" spans="1:13">
      <c r="A1347" s="224">
        <v>1346</v>
      </c>
      <c r="B1347" s="233" t="s">
        <v>5163</v>
      </c>
      <c r="C1347" s="233" t="s">
        <v>5286</v>
      </c>
      <c r="D1347" s="234">
        <v>100.550847457627</v>
      </c>
      <c r="E1347" s="223" t="s">
        <v>195</v>
      </c>
      <c r="F1347" s="233" t="s">
        <v>221</v>
      </c>
      <c r="G1347" s="233" t="s">
        <v>888</v>
      </c>
      <c r="H1347" s="233" t="s">
        <v>5161</v>
      </c>
      <c r="I1347" s="233" t="s">
        <v>5285</v>
      </c>
      <c r="J1347" s="233" t="s">
        <v>180</v>
      </c>
      <c r="K1347" s="233" t="s">
        <v>179</v>
      </c>
      <c r="L1347" s="233" t="s">
        <v>178</v>
      </c>
      <c r="M1347" s="233" t="s">
        <v>377</v>
      </c>
    </row>
    <row r="1348" spans="1:13">
      <c r="A1348" s="224">
        <v>1347</v>
      </c>
      <c r="B1348" s="233" t="s">
        <v>5033</v>
      </c>
      <c r="C1348" s="233" t="s">
        <v>5284</v>
      </c>
      <c r="D1348" s="234">
        <v>100.537400145243</v>
      </c>
      <c r="E1348" s="223" t="s">
        <v>195</v>
      </c>
      <c r="F1348" s="233" t="s">
        <v>221</v>
      </c>
      <c r="G1348" s="233" t="s">
        <v>3069</v>
      </c>
      <c r="H1348" s="233" t="s">
        <v>5031</v>
      </c>
      <c r="I1348" s="233" t="s">
        <v>5283</v>
      </c>
      <c r="J1348" s="233" t="s">
        <v>180</v>
      </c>
      <c r="K1348" s="233" t="s">
        <v>192</v>
      </c>
      <c r="L1348" s="233" t="s">
        <v>178</v>
      </c>
      <c r="M1348" s="233" t="s">
        <v>333</v>
      </c>
    </row>
    <row r="1349" spans="1:13">
      <c r="A1349" s="224">
        <v>1348</v>
      </c>
      <c r="B1349" s="233" t="s">
        <v>3012</v>
      </c>
      <c r="C1349" s="233" t="s">
        <v>5282</v>
      </c>
      <c r="D1349" s="236">
        <v>100.5333333333333</v>
      </c>
      <c r="E1349" s="233" t="s">
        <v>185</v>
      </c>
      <c r="F1349" s="233" t="s">
        <v>184</v>
      </c>
      <c r="G1349" s="233" t="s">
        <v>1093</v>
      </c>
      <c r="H1349" s="233" t="s">
        <v>3010</v>
      </c>
      <c r="I1349" s="233" t="s">
        <v>5281</v>
      </c>
      <c r="J1349" s="233" t="s">
        <v>180</v>
      </c>
      <c r="K1349" s="233" t="s">
        <v>179</v>
      </c>
      <c r="L1349" s="233" t="s">
        <v>178</v>
      </c>
      <c r="M1349" s="233" t="s">
        <v>2193</v>
      </c>
    </row>
    <row r="1350" spans="1:13">
      <c r="A1350" s="224">
        <v>1349</v>
      </c>
      <c r="B1350" s="233" t="s">
        <v>2231</v>
      </c>
      <c r="C1350" s="233" t="s">
        <v>5280</v>
      </c>
      <c r="D1350" s="234">
        <v>100.528846153846</v>
      </c>
      <c r="E1350" s="223" t="s">
        <v>195</v>
      </c>
      <c r="F1350" s="233" t="s">
        <v>221</v>
      </c>
      <c r="G1350" s="233" t="s">
        <v>1783</v>
      </c>
      <c r="H1350" s="233" t="s">
        <v>2229</v>
      </c>
      <c r="I1350" s="233" t="s">
        <v>5279</v>
      </c>
      <c r="J1350" s="233" t="s">
        <v>180</v>
      </c>
      <c r="K1350" s="233" t="s">
        <v>179</v>
      </c>
      <c r="L1350" s="233" t="s">
        <v>178</v>
      </c>
      <c r="M1350" s="233" t="s">
        <v>1401</v>
      </c>
    </row>
    <row r="1351" spans="1:13">
      <c r="A1351" s="224">
        <v>1350</v>
      </c>
      <c r="B1351" s="233" t="s">
        <v>5278</v>
      </c>
      <c r="C1351" s="233" t="s">
        <v>5277</v>
      </c>
      <c r="D1351" s="234">
        <v>100.52443384982099</v>
      </c>
      <c r="E1351" s="223" t="s">
        <v>195</v>
      </c>
      <c r="F1351" s="233" t="s">
        <v>221</v>
      </c>
      <c r="G1351" s="233" t="s">
        <v>2458</v>
      </c>
      <c r="H1351" s="233" t="s">
        <v>5276</v>
      </c>
      <c r="I1351" s="233" t="s">
        <v>5275</v>
      </c>
      <c r="J1351" s="233" t="s">
        <v>180</v>
      </c>
      <c r="K1351" s="233" t="s">
        <v>202</v>
      </c>
      <c r="L1351" s="233" t="s">
        <v>178</v>
      </c>
      <c r="M1351" s="233" t="s">
        <v>324</v>
      </c>
    </row>
    <row r="1352" spans="1:13">
      <c r="A1352" s="224">
        <v>1351</v>
      </c>
      <c r="B1352" s="233" t="s">
        <v>2931</v>
      </c>
      <c r="C1352" s="233" t="s">
        <v>5274</v>
      </c>
      <c r="D1352" s="234">
        <v>100.514285714286</v>
      </c>
      <c r="E1352" s="223" t="s">
        <v>195</v>
      </c>
      <c r="F1352" s="233" t="s">
        <v>221</v>
      </c>
      <c r="G1352" s="233" t="s">
        <v>3833</v>
      </c>
      <c r="H1352" s="233" t="s">
        <v>4474</v>
      </c>
      <c r="I1352" s="233" t="s">
        <v>5273</v>
      </c>
      <c r="J1352" s="233" t="s">
        <v>180</v>
      </c>
      <c r="K1352" s="233" t="s">
        <v>179</v>
      </c>
      <c r="L1352" s="233" t="s">
        <v>178</v>
      </c>
      <c r="M1352" s="233" t="s">
        <v>346</v>
      </c>
    </row>
    <row r="1353" spans="1:13">
      <c r="A1353" s="224">
        <v>1352</v>
      </c>
      <c r="B1353" s="233" t="s">
        <v>5272</v>
      </c>
      <c r="C1353" s="233" t="s">
        <v>5271</v>
      </c>
      <c r="D1353" s="234">
        <v>100.51411290322601</v>
      </c>
      <c r="E1353" s="223" t="s">
        <v>195</v>
      </c>
      <c r="F1353" s="233" t="s">
        <v>221</v>
      </c>
      <c r="G1353" s="233" t="s">
        <v>1797</v>
      </c>
      <c r="H1353" s="233" t="s">
        <v>5270</v>
      </c>
      <c r="I1353" s="233" t="s">
        <v>5269</v>
      </c>
      <c r="J1353" s="233" t="s">
        <v>180</v>
      </c>
      <c r="K1353" s="233" t="s">
        <v>202</v>
      </c>
      <c r="L1353" s="233" t="s">
        <v>178</v>
      </c>
      <c r="M1353" s="233" t="s">
        <v>324</v>
      </c>
    </row>
    <row r="1354" spans="1:13">
      <c r="A1354" s="224">
        <v>1353</v>
      </c>
      <c r="B1354" s="233" t="s">
        <v>3396</v>
      </c>
      <c r="C1354" s="233" t="s">
        <v>5268</v>
      </c>
      <c r="D1354" s="234">
        <v>100.514018691589</v>
      </c>
      <c r="E1354" s="223" t="s">
        <v>195</v>
      </c>
      <c r="F1354" s="233" t="s">
        <v>221</v>
      </c>
      <c r="G1354" s="233" t="s">
        <v>1692</v>
      </c>
      <c r="H1354" s="233" t="s">
        <v>3394</v>
      </c>
      <c r="I1354" s="233" t="s">
        <v>5267</v>
      </c>
      <c r="J1354" s="233" t="s">
        <v>180</v>
      </c>
      <c r="K1354" s="233" t="s">
        <v>202</v>
      </c>
      <c r="L1354" s="233" t="s">
        <v>178</v>
      </c>
      <c r="M1354" s="233" t="s">
        <v>324</v>
      </c>
    </row>
    <row r="1355" spans="1:13">
      <c r="A1355" s="224">
        <v>1354</v>
      </c>
      <c r="B1355" s="233" t="s">
        <v>5153</v>
      </c>
      <c r="C1355" s="233" t="s">
        <v>5266</v>
      </c>
      <c r="D1355" s="234">
        <v>100.51282051282099</v>
      </c>
      <c r="E1355" s="223" t="s">
        <v>195</v>
      </c>
      <c r="F1355" s="233" t="s">
        <v>221</v>
      </c>
      <c r="G1355" s="233" t="s">
        <v>2805</v>
      </c>
      <c r="H1355" s="233" t="s">
        <v>5151</v>
      </c>
      <c r="I1355" s="233" t="s">
        <v>5265</v>
      </c>
      <c r="J1355" s="233" t="s">
        <v>180</v>
      </c>
      <c r="K1355" s="233" t="s">
        <v>179</v>
      </c>
      <c r="L1355" s="233" t="s">
        <v>178</v>
      </c>
      <c r="M1355" s="233" t="s">
        <v>748</v>
      </c>
    </row>
    <row r="1356" spans="1:13">
      <c r="A1356" s="224">
        <v>1355</v>
      </c>
      <c r="B1356" s="233" t="s">
        <v>4995</v>
      </c>
      <c r="C1356" s="233" t="s">
        <v>5264</v>
      </c>
      <c r="D1356" s="234">
        <v>100.51212938005401</v>
      </c>
      <c r="E1356" s="223" t="s">
        <v>195</v>
      </c>
      <c r="F1356" s="233" t="s">
        <v>221</v>
      </c>
      <c r="G1356" s="233" t="s">
        <v>321</v>
      </c>
      <c r="H1356" s="233" t="s">
        <v>4993</v>
      </c>
      <c r="I1356" s="233" t="s">
        <v>5263</v>
      </c>
      <c r="J1356" s="233" t="s">
        <v>180</v>
      </c>
      <c r="K1356" s="233" t="s">
        <v>1029</v>
      </c>
      <c r="L1356" s="233" t="s">
        <v>178</v>
      </c>
      <c r="M1356" s="233" t="s">
        <v>191</v>
      </c>
    </row>
    <row r="1357" spans="1:13">
      <c r="A1357" s="224">
        <v>1356</v>
      </c>
      <c r="B1357" s="233" t="s">
        <v>2743</v>
      </c>
      <c r="C1357" s="233" t="s">
        <v>5262</v>
      </c>
      <c r="D1357" s="234">
        <v>100.509316770186</v>
      </c>
      <c r="E1357" s="223" t="s">
        <v>195</v>
      </c>
      <c r="F1357" s="233" t="s">
        <v>221</v>
      </c>
      <c r="G1357" s="233" t="s">
        <v>1779</v>
      </c>
      <c r="H1357" s="233" t="s">
        <v>2741</v>
      </c>
      <c r="I1357" s="233" t="s">
        <v>5261</v>
      </c>
      <c r="J1357" s="233" t="s">
        <v>180</v>
      </c>
      <c r="K1357" s="233" t="s">
        <v>202</v>
      </c>
      <c r="L1357" s="233" t="s">
        <v>178</v>
      </c>
      <c r="M1357" s="233" t="s">
        <v>201</v>
      </c>
    </row>
    <row r="1358" spans="1:13">
      <c r="A1358" s="224">
        <v>1357</v>
      </c>
      <c r="B1358" s="233" t="s">
        <v>4133</v>
      </c>
      <c r="C1358" s="233" t="s">
        <v>5260</v>
      </c>
      <c r="D1358" s="234">
        <v>100.495049504951</v>
      </c>
      <c r="E1358" s="223" t="s">
        <v>195</v>
      </c>
      <c r="F1358" s="233" t="s">
        <v>221</v>
      </c>
      <c r="G1358" s="233" t="s">
        <v>1809</v>
      </c>
      <c r="H1358" s="233" t="s">
        <v>4131</v>
      </c>
      <c r="I1358" s="233" t="s">
        <v>5259</v>
      </c>
      <c r="J1358" s="233" t="s">
        <v>180</v>
      </c>
      <c r="K1358" s="233" t="s">
        <v>192</v>
      </c>
      <c r="L1358" s="233" t="s">
        <v>178</v>
      </c>
      <c r="M1358" s="233" t="s">
        <v>333</v>
      </c>
    </row>
    <row r="1359" spans="1:13">
      <c r="A1359" s="224">
        <v>1358</v>
      </c>
      <c r="B1359" s="233" t="s">
        <v>2292</v>
      </c>
      <c r="C1359" s="233" t="s">
        <v>5258</v>
      </c>
      <c r="D1359" s="234">
        <v>100.481927710843</v>
      </c>
      <c r="E1359" s="223" t="s">
        <v>195</v>
      </c>
      <c r="F1359" s="233" t="s">
        <v>221</v>
      </c>
      <c r="G1359" s="233" t="s">
        <v>2290</v>
      </c>
      <c r="H1359" s="233" t="s">
        <v>2289</v>
      </c>
      <c r="I1359" s="233" t="s">
        <v>5257</v>
      </c>
      <c r="J1359" s="233" t="s">
        <v>180</v>
      </c>
      <c r="K1359" s="233" t="s">
        <v>202</v>
      </c>
      <c r="L1359" s="233" t="s">
        <v>178</v>
      </c>
      <c r="M1359" s="233" t="s">
        <v>201</v>
      </c>
    </row>
    <row r="1360" spans="1:13">
      <c r="A1360" s="224">
        <v>1359</v>
      </c>
      <c r="B1360" s="233" t="s">
        <v>3925</v>
      </c>
      <c r="C1360" s="233" t="s">
        <v>5256</v>
      </c>
      <c r="D1360" s="234">
        <v>100.47738693467301</v>
      </c>
      <c r="E1360" s="223" t="s">
        <v>195</v>
      </c>
      <c r="F1360" s="233" t="s">
        <v>221</v>
      </c>
      <c r="G1360" s="233" t="s">
        <v>1692</v>
      </c>
      <c r="H1360" s="233" t="s">
        <v>3923</v>
      </c>
      <c r="I1360" s="233" t="s">
        <v>5255</v>
      </c>
      <c r="J1360" s="233" t="s">
        <v>180</v>
      </c>
      <c r="K1360" s="233" t="s">
        <v>179</v>
      </c>
      <c r="L1360" s="233" t="s">
        <v>178</v>
      </c>
      <c r="M1360" s="233" t="s">
        <v>529</v>
      </c>
    </row>
    <row r="1361" spans="1:13">
      <c r="A1361" s="224">
        <v>1360</v>
      </c>
      <c r="B1361" s="233" t="s">
        <v>3760</v>
      </c>
      <c r="C1361" s="233" t="s">
        <v>5254</v>
      </c>
      <c r="D1361" s="234">
        <v>100.47668393782401</v>
      </c>
      <c r="E1361" s="223" t="s">
        <v>195</v>
      </c>
      <c r="F1361" s="233" t="s">
        <v>221</v>
      </c>
      <c r="G1361" s="233" t="s">
        <v>183</v>
      </c>
      <c r="H1361" s="233" t="s">
        <v>3758</v>
      </c>
      <c r="I1361" s="233" t="s">
        <v>5253</v>
      </c>
      <c r="J1361" s="233" t="s">
        <v>180</v>
      </c>
      <c r="K1361" s="233" t="s">
        <v>179</v>
      </c>
      <c r="L1361" s="233" t="s">
        <v>178</v>
      </c>
      <c r="M1361" s="233" t="s">
        <v>2076</v>
      </c>
    </row>
    <row r="1362" spans="1:13">
      <c r="A1362" s="224">
        <v>1361</v>
      </c>
      <c r="B1362" s="233" t="s">
        <v>3555</v>
      </c>
      <c r="C1362" s="233" t="s">
        <v>5252</v>
      </c>
      <c r="D1362" s="234">
        <v>100.47169811320801</v>
      </c>
      <c r="E1362" s="223" t="s">
        <v>195</v>
      </c>
      <c r="F1362" s="233" t="s">
        <v>221</v>
      </c>
      <c r="G1362" s="233" t="s">
        <v>1337</v>
      </c>
      <c r="H1362" s="233" t="s">
        <v>3553</v>
      </c>
      <c r="I1362" s="233" t="s">
        <v>5251</v>
      </c>
      <c r="J1362" s="233" t="s">
        <v>180</v>
      </c>
      <c r="K1362" s="233" t="s">
        <v>202</v>
      </c>
      <c r="L1362" s="233" t="s">
        <v>178</v>
      </c>
      <c r="M1362" s="233" t="s">
        <v>201</v>
      </c>
    </row>
    <row r="1363" spans="1:13">
      <c r="A1363" s="224">
        <v>1362</v>
      </c>
      <c r="B1363" s="233" t="s">
        <v>2141</v>
      </c>
      <c r="C1363" s="233" t="s">
        <v>5250</v>
      </c>
      <c r="D1363" s="234">
        <v>100.470016207455</v>
      </c>
      <c r="E1363" s="223" t="s">
        <v>195</v>
      </c>
      <c r="F1363" s="233" t="s">
        <v>221</v>
      </c>
      <c r="G1363" s="233" t="s">
        <v>210</v>
      </c>
      <c r="H1363" s="233" t="s">
        <v>2139</v>
      </c>
      <c r="I1363" s="233" t="s">
        <v>5249</v>
      </c>
      <c r="J1363" s="233" t="s">
        <v>180</v>
      </c>
      <c r="K1363" s="233" t="s">
        <v>179</v>
      </c>
      <c r="L1363" s="233" t="s">
        <v>178</v>
      </c>
      <c r="M1363" s="233" t="s">
        <v>529</v>
      </c>
    </row>
    <row r="1364" spans="1:13">
      <c r="A1364" s="224">
        <v>1363</v>
      </c>
      <c r="B1364" s="233" t="s">
        <v>5248</v>
      </c>
      <c r="C1364" s="233" t="s">
        <v>5248</v>
      </c>
      <c r="D1364" s="234">
        <v>100.467091295117</v>
      </c>
      <c r="E1364" s="223" t="s">
        <v>195</v>
      </c>
      <c r="F1364" s="233" t="s">
        <v>221</v>
      </c>
      <c r="G1364" s="233" t="s">
        <v>572</v>
      </c>
      <c r="H1364" s="233" t="s">
        <v>5247</v>
      </c>
      <c r="I1364" s="233" t="s">
        <v>5247</v>
      </c>
      <c r="J1364" s="233" t="s">
        <v>951</v>
      </c>
      <c r="K1364" s="233" t="s">
        <v>179</v>
      </c>
      <c r="L1364" s="233" t="s">
        <v>178</v>
      </c>
      <c r="M1364" s="233" t="s">
        <v>377</v>
      </c>
    </row>
    <row r="1365" spans="1:13">
      <c r="A1365" s="224">
        <v>1364</v>
      </c>
      <c r="B1365" s="233" t="s">
        <v>2321</v>
      </c>
      <c r="C1365" s="233" t="s">
        <v>5246</v>
      </c>
      <c r="D1365" s="234">
        <v>100.452173913043</v>
      </c>
      <c r="E1365" s="223" t="s">
        <v>195</v>
      </c>
      <c r="F1365" s="233" t="s">
        <v>221</v>
      </c>
      <c r="G1365" s="233" t="s">
        <v>976</v>
      </c>
      <c r="H1365" s="233" t="s">
        <v>2319</v>
      </c>
      <c r="I1365" s="233" t="s">
        <v>5245</v>
      </c>
      <c r="J1365" s="233" t="s">
        <v>180</v>
      </c>
      <c r="K1365" s="233" t="s">
        <v>202</v>
      </c>
      <c r="L1365" s="233" t="s">
        <v>178</v>
      </c>
      <c r="M1365" s="233" t="s">
        <v>201</v>
      </c>
    </row>
    <row r="1366" spans="1:13">
      <c r="A1366" s="224">
        <v>1365</v>
      </c>
      <c r="B1366" s="233" t="s">
        <v>1584</v>
      </c>
      <c r="C1366" s="233" t="s">
        <v>5244</v>
      </c>
      <c r="D1366" s="234">
        <v>100.446428571429</v>
      </c>
      <c r="E1366" s="223" t="s">
        <v>195</v>
      </c>
      <c r="F1366" s="233" t="s">
        <v>221</v>
      </c>
      <c r="G1366" s="233" t="s">
        <v>336</v>
      </c>
      <c r="H1366" s="233" t="s">
        <v>1582</v>
      </c>
      <c r="I1366" s="233" t="s">
        <v>5243</v>
      </c>
      <c r="J1366" s="233" t="s">
        <v>180</v>
      </c>
      <c r="K1366" s="233" t="s">
        <v>179</v>
      </c>
      <c r="L1366" s="233" t="s">
        <v>178</v>
      </c>
      <c r="M1366" s="233" t="s">
        <v>748</v>
      </c>
    </row>
    <row r="1367" spans="1:13">
      <c r="A1367" s="224">
        <v>1366</v>
      </c>
      <c r="B1367" s="233" t="s">
        <v>4435</v>
      </c>
      <c r="C1367" s="233" t="s">
        <v>5242</v>
      </c>
      <c r="D1367" s="234">
        <v>100.434192672999</v>
      </c>
      <c r="E1367" s="223" t="s">
        <v>195</v>
      </c>
      <c r="F1367" s="233" t="s">
        <v>221</v>
      </c>
      <c r="G1367" s="233" t="s">
        <v>1229</v>
      </c>
      <c r="H1367" s="233" t="s">
        <v>4433</v>
      </c>
      <c r="I1367" s="233" t="s">
        <v>5241</v>
      </c>
      <c r="J1367" s="233" t="s">
        <v>180</v>
      </c>
      <c r="K1367" s="233" t="s">
        <v>179</v>
      </c>
      <c r="L1367" s="233" t="s">
        <v>178</v>
      </c>
      <c r="M1367" s="233" t="s">
        <v>330</v>
      </c>
    </row>
    <row r="1368" spans="1:13">
      <c r="A1368" s="224">
        <v>1367</v>
      </c>
      <c r="B1368" s="233" t="s">
        <v>3998</v>
      </c>
      <c r="C1368" s="233" t="s">
        <v>5240</v>
      </c>
      <c r="D1368" s="234">
        <v>100.43373493975901</v>
      </c>
      <c r="E1368" s="223" t="s">
        <v>195</v>
      </c>
      <c r="F1368" s="233" t="s">
        <v>221</v>
      </c>
      <c r="G1368" s="233" t="s">
        <v>3932</v>
      </c>
      <c r="H1368" s="233" t="s">
        <v>3996</v>
      </c>
      <c r="I1368" s="233" t="s">
        <v>5239</v>
      </c>
      <c r="J1368" s="233" t="s">
        <v>180</v>
      </c>
      <c r="K1368" s="233" t="s">
        <v>202</v>
      </c>
      <c r="L1368" s="233" t="s">
        <v>178</v>
      </c>
      <c r="M1368" s="233" t="s">
        <v>201</v>
      </c>
    </row>
    <row r="1369" spans="1:13">
      <c r="A1369" s="224">
        <v>1368</v>
      </c>
      <c r="B1369" s="233" t="s">
        <v>3651</v>
      </c>
      <c r="C1369" s="233" t="s">
        <v>5238</v>
      </c>
      <c r="D1369" s="234">
        <v>100.432525951557</v>
      </c>
      <c r="E1369" s="223" t="s">
        <v>195</v>
      </c>
      <c r="F1369" s="233" t="s">
        <v>221</v>
      </c>
      <c r="G1369" s="233" t="s">
        <v>4229</v>
      </c>
      <c r="H1369" s="233" t="s">
        <v>5237</v>
      </c>
      <c r="I1369" s="233" t="s">
        <v>5236</v>
      </c>
      <c r="J1369" s="233" t="s">
        <v>180</v>
      </c>
      <c r="K1369" s="233" t="s">
        <v>179</v>
      </c>
      <c r="L1369" s="233" t="s">
        <v>178</v>
      </c>
      <c r="M1369" s="233" t="s">
        <v>529</v>
      </c>
    </row>
    <row r="1370" spans="1:13">
      <c r="A1370" s="224">
        <v>1369</v>
      </c>
      <c r="B1370" s="233" t="s">
        <v>5235</v>
      </c>
      <c r="C1370" s="233" t="s">
        <v>5234</v>
      </c>
      <c r="D1370" s="234">
        <v>100.41011619958999</v>
      </c>
      <c r="E1370" s="223" t="s">
        <v>195</v>
      </c>
      <c r="F1370" s="233" t="s">
        <v>221</v>
      </c>
      <c r="G1370" s="233" t="s">
        <v>964</v>
      </c>
      <c r="H1370" s="233" t="s">
        <v>5233</v>
      </c>
      <c r="I1370" s="233" t="s">
        <v>5232</v>
      </c>
      <c r="J1370" s="233" t="s">
        <v>180</v>
      </c>
      <c r="K1370" s="233" t="s">
        <v>192</v>
      </c>
      <c r="L1370" s="233" t="s">
        <v>178</v>
      </c>
      <c r="M1370" s="233" t="s">
        <v>1022</v>
      </c>
    </row>
    <row r="1371" spans="1:13">
      <c r="A1371" s="224">
        <v>1370</v>
      </c>
      <c r="B1371" s="233" t="s">
        <v>3152</v>
      </c>
      <c r="C1371" s="233" t="s">
        <v>5231</v>
      </c>
      <c r="D1371" s="234">
        <v>100.406698564593</v>
      </c>
      <c r="E1371" s="223" t="s">
        <v>195</v>
      </c>
      <c r="F1371" s="233" t="s">
        <v>221</v>
      </c>
      <c r="G1371" s="233" t="s">
        <v>2219</v>
      </c>
      <c r="H1371" s="233" t="s">
        <v>3150</v>
      </c>
      <c r="I1371" s="233" t="s">
        <v>5230</v>
      </c>
      <c r="J1371" s="233" t="s">
        <v>180</v>
      </c>
      <c r="K1371" s="233" t="s">
        <v>192</v>
      </c>
      <c r="L1371" s="233" t="s">
        <v>178</v>
      </c>
      <c r="M1371" s="233" t="s">
        <v>333</v>
      </c>
    </row>
    <row r="1372" spans="1:13">
      <c r="A1372" s="224">
        <v>1371</v>
      </c>
      <c r="B1372" s="233" t="s">
        <v>4631</v>
      </c>
      <c r="C1372" s="233" t="s">
        <v>5229</v>
      </c>
      <c r="D1372" s="234">
        <v>100.40540540540501</v>
      </c>
      <c r="E1372" s="223" t="s">
        <v>195</v>
      </c>
      <c r="F1372" s="233" t="s">
        <v>221</v>
      </c>
      <c r="G1372" s="233" t="s">
        <v>2700</v>
      </c>
      <c r="H1372" s="233" t="s">
        <v>4629</v>
      </c>
      <c r="I1372" s="233" t="s">
        <v>5228</v>
      </c>
      <c r="J1372" s="233" t="s">
        <v>180</v>
      </c>
      <c r="K1372" s="233" t="s">
        <v>179</v>
      </c>
      <c r="L1372" s="233" t="s">
        <v>178</v>
      </c>
      <c r="M1372" s="233" t="s">
        <v>748</v>
      </c>
    </row>
    <row r="1373" spans="1:13">
      <c r="A1373" s="224">
        <v>1372</v>
      </c>
      <c r="B1373" s="233" t="s">
        <v>2836</v>
      </c>
      <c r="C1373" s="233" t="s">
        <v>5227</v>
      </c>
      <c r="D1373" s="234">
        <v>100.4</v>
      </c>
      <c r="E1373" s="223" t="s">
        <v>195</v>
      </c>
      <c r="F1373" s="233" t="s">
        <v>221</v>
      </c>
      <c r="G1373" s="233" t="s">
        <v>2564</v>
      </c>
      <c r="H1373" s="233" t="s">
        <v>2834</v>
      </c>
      <c r="I1373" s="233" t="s">
        <v>5226</v>
      </c>
      <c r="J1373" s="233" t="s">
        <v>180</v>
      </c>
      <c r="K1373" s="233" t="s">
        <v>202</v>
      </c>
      <c r="L1373" s="233" t="s">
        <v>178</v>
      </c>
      <c r="M1373" s="233" t="s">
        <v>201</v>
      </c>
    </row>
    <row r="1374" spans="1:13">
      <c r="A1374" s="224">
        <v>1373</v>
      </c>
      <c r="B1374" s="233" t="s">
        <v>5225</v>
      </c>
      <c r="C1374" s="233" t="s">
        <v>5224</v>
      </c>
      <c r="D1374" s="234">
        <v>100.396341463415</v>
      </c>
      <c r="E1374" s="223" t="s">
        <v>195</v>
      </c>
      <c r="F1374" s="233" t="s">
        <v>221</v>
      </c>
      <c r="G1374" s="233" t="s">
        <v>1247</v>
      </c>
      <c r="H1374" s="233" t="s">
        <v>5223</v>
      </c>
      <c r="I1374" s="233" t="s">
        <v>5222</v>
      </c>
      <c r="J1374" s="233" t="s">
        <v>180</v>
      </c>
      <c r="K1374" s="233" t="s">
        <v>179</v>
      </c>
      <c r="L1374" s="233" t="s">
        <v>178</v>
      </c>
      <c r="M1374" s="233" t="s">
        <v>529</v>
      </c>
    </row>
    <row r="1375" spans="1:13">
      <c r="A1375" s="224">
        <v>1374</v>
      </c>
      <c r="B1375" s="233" t="s">
        <v>4245</v>
      </c>
      <c r="C1375" s="233" t="s">
        <v>5221</v>
      </c>
      <c r="D1375" s="234">
        <v>100.39538714991799</v>
      </c>
      <c r="E1375" s="223" t="s">
        <v>195</v>
      </c>
      <c r="F1375" s="233" t="s">
        <v>221</v>
      </c>
      <c r="G1375" s="233" t="s">
        <v>1017</v>
      </c>
      <c r="H1375" s="233" t="s">
        <v>4243</v>
      </c>
      <c r="I1375" s="233" t="s">
        <v>5220</v>
      </c>
      <c r="J1375" s="233" t="s">
        <v>180</v>
      </c>
      <c r="K1375" s="233" t="s">
        <v>179</v>
      </c>
      <c r="L1375" s="233" t="s">
        <v>178</v>
      </c>
      <c r="M1375" s="233" t="s">
        <v>529</v>
      </c>
    </row>
    <row r="1376" spans="1:13">
      <c r="A1376" s="224">
        <v>1375</v>
      </c>
      <c r="B1376" s="233" t="s">
        <v>5219</v>
      </c>
      <c r="C1376" s="233" t="s">
        <v>5218</v>
      </c>
      <c r="D1376" s="234">
        <v>100.394321766562</v>
      </c>
      <c r="E1376" s="223" t="s">
        <v>195</v>
      </c>
      <c r="F1376" s="233" t="s">
        <v>221</v>
      </c>
      <c r="G1376" s="233" t="s">
        <v>1247</v>
      </c>
      <c r="H1376" s="233" t="s">
        <v>5217</v>
      </c>
      <c r="I1376" s="233" t="s">
        <v>5216</v>
      </c>
      <c r="J1376" s="233" t="s">
        <v>180</v>
      </c>
      <c r="K1376" s="233" t="s">
        <v>179</v>
      </c>
      <c r="L1376" s="233" t="s">
        <v>178</v>
      </c>
      <c r="M1376" s="233" t="s">
        <v>529</v>
      </c>
    </row>
    <row r="1377" spans="1:13">
      <c r="A1377" s="224">
        <v>1376</v>
      </c>
      <c r="B1377" s="233" t="s">
        <v>2416</v>
      </c>
      <c r="C1377" s="233" t="s">
        <v>5215</v>
      </c>
      <c r="D1377" s="234">
        <v>100.385714285714</v>
      </c>
      <c r="E1377" s="223" t="s">
        <v>195</v>
      </c>
      <c r="F1377" s="233" t="s">
        <v>221</v>
      </c>
      <c r="G1377" s="233" t="s">
        <v>976</v>
      </c>
      <c r="H1377" s="233" t="s">
        <v>2414</v>
      </c>
      <c r="I1377" s="233" t="s">
        <v>5214</v>
      </c>
      <c r="J1377" s="233" t="s">
        <v>180</v>
      </c>
      <c r="K1377" s="233" t="s">
        <v>202</v>
      </c>
      <c r="L1377" s="233" t="s">
        <v>178</v>
      </c>
      <c r="M1377" s="233" t="s">
        <v>201</v>
      </c>
    </row>
    <row r="1378" spans="1:13">
      <c r="A1378" s="224">
        <v>1377</v>
      </c>
      <c r="B1378" s="233" t="s">
        <v>950</v>
      </c>
      <c r="C1378" s="233" t="s">
        <v>5213</v>
      </c>
      <c r="D1378" s="234">
        <v>100.384615384615</v>
      </c>
      <c r="E1378" s="223" t="s">
        <v>195</v>
      </c>
      <c r="F1378" s="233" t="s">
        <v>221</v>
      </c>
      <c r="G1378" s="233" t="s">
        <v>321</v>
      </c>
      <c r="H1378" s="233" t="s">
        <v>948</v>
      </c>
      <c r="I1378" s="233" t="s">
        <v>5212</v>
      </c>
      <c r="J1378" s="233" t="s">
        <v>180</v>
      </c>
      <c r="K1378" s="233" t="s">
        <v>202</v>
      </c>
      <c r="L1378" s="233" t="s">
        <v>178</v>
      </c>
      <c r="M1378" s="233" t="s">
        <v>324</v>
      </c>
    </row>
    <row r="1379" spans="1:13">
      <c r="A1379" s="224">
        <v>1378</v>
      </c>
      <c r="B1379" s="233" t="s">
        <v>4343</v>
      </c>
      <c r="C1379" s="233" t="s">
        <v>5211</v>
      </c>
      <c r="D1379" s="234">
        <v>100.380673499268</v>
      </c>
      <c r="E1379" s="223" t="s">
        <v>195</v>
      </c>
      <c r="F1379" s="233" t="s">
        <v>221</v>
      </c>
      <c r="G1379" s="233" t="s">
        <v>210</v>
      </c>
      <c r="H1379" s="233" t="s">
        <v>4341</v>
      </c>
      <c r="I1379" s="233" t="s">
        <v>5210</v>
      </c>
      <c r="J1379" s="233" t="s">
        <v>180</v>
      </c>
      <c r="K1379" s="233" t="s">
        <v>179</v>
      </c>
      <c r="L1379" s="233" t="s">
        <v>178</v>
      </c>
      <c r="M1379" s="233" t="s">
        <v>377</v>
      </c>
    </row>
    <row r="1380" spans="1:13">
      <c r="A1380" s="224">
        <v>1379</v>
      </c>
      <c r="B1380" s="233" t="s">
        <v>5033</v>
      </c>
      <c r="C1380" s="233" t="s">
        <v>5209</v>
      </c>
      <c r="D1380" s="234">
        <v>100.362869198312</v>
      </c>
      <c r="E1380" s="223" t="s">
        <v>195</v>
      </c>
      <c r="F1380" s="233" t="s">
        <v>221</v>
      </c>
      <c r="G1380" s="233" t="s">
        <v>3069</v>
      </c>
      <c r="H1380" s="233" t="s">
        <v>5031</v>
      </c>
      <c r="I1380" s="233" t="s">
        <v>5208</v>
      </c>
      <c r="J1380" s="233" t="s">
        <v>180</v>
      </c>
      <c r="K1380" s="233" t="s">
        <v>202</v>
      </c>
      <c r="L1380" s="233" t="s">
        <v>178</v>
      </c>
      <c r="M1380" s="233" t="s">
        <v>201</v>
      </c>
    </row>
    <row r="1381" spans="1:13">
      <c r="A1381" s="224">
        <v>1380</v>
      </c>
      <c r="B1381" s="233" t="s">
        <v>2321</v>
      </c>
      <c r="C1381" s="233" t="s">
        <v>786</v>
      </c>
      <c r="D1381" s="234">
        <v>100.348837209302</v>
      </c>
      <c r="E1381" s="223" t="s">
        <v>195</v>
      </c>
      <c r="F1381" s="233" t="s">
        <v>221</v>
      </c>
      <c r="G1381" s="233" t="s">
        <v>976</v>
      </c>
      <c r="H1381" s="233" t="s">
        <v>2319</v>
      </c>
      <c r="I1381" s="233" t="s">
        <v>5207</v>
      </c>
      <c r="J1381" s="233" t="s">
        <v>180</v>
      </c>
      <c r="K1381" s="233" t="s">
        <v>179</v>
      </c>
      <c r="L1381" s="233" t="s">
        <v>178</v>
      </c>
      <c r="M1381" s="233" t="s">
        <v>1910</v>
      </c>
    </row>
    <row r="1382" spans="1:13">
      <c r="A1382" s="224">
        <v>1381</v>
      </c>
      <c r="B1382" s="233" t="s">
        <v>3639</v>
      </c>
      <c r="C1382" s="233" t="s">
        <v>5206</v>
      </c>
      <c r="D1382" s="234">
        <v>100.34090909090899</v>
      </c>
      <c r="E1382" s="223" t="s">
        <v>195</v>
      </c>
      <c r="F1382" s="233" t="s">
        <v>221</v>
      </c>
      <c r="G1382" s="233" t="s">
        <v>1675</v>
      </c>
      <c r="H1382" s="233" t="s">
        <v>3637</v>
      </c>
      <c r="I1382" s="233" t="s">
        <v>5205</v>
      </c>
      <c r="J1382" s="233" t="s">
        <v>180</v>
      </c>
      <c r="K1382" s="233" t="s">
        <v>202</v>
      </c>
      <c r="L1382" s="233" t="s">
        <v>178</v>
      </c>
      <c r="M1382" s="233" t="s">
        <v>324</v>
      </c>
    </row>
    <row r="1383" spans="1:13">
      <c r="A1383" s="224">
        <v>1382</v>
      </c>
      <c r="B1383" s="233" t="s">
        <v>5130</v>
      </c>
      <c r="C1383" s="233" t="s">
        <v>5204</v>
      </c>
      <c r="D1383" s="234">
        <v>100.340170085043</v>
      </c>
      <c r="E1383" s="223" t="s">
        <v>195</v>
      </c>
      <c r="F1383" s="233" t="s">
        <v>221</v>
      </c>
      <c r="G1383" s="233" t="s">
        <v>2700</v>
      </c>
      <c r="H1383" s="233" t="s">
        <v>5128</v>
      </c>
      <c r="I1383" s="233" t="s">
        <v>5203</v>
      </c>
      <c r="J1383" s="233" t="s">
        <v>180</v>
      </c>
      <c r="K1383" s="233" t="s">
        <v>1029</v>
      </c>
      <c r="L1383" s="233" t="s">
        <v>178</v>
      </c>
      <c r="M1383" s="233" t="s">
        <v>191</v>
      </c>
    </row>
    <row r="1384" spans="1:13">
      <c r="A1384" s="224">
        <v>1383</v>
      </c>
      <c r="B1384" s="233" t="s">
        <v>4250</v>
      </c>
      <c r="C1384" s="233" t="s">
        <v>5202</v>
      </c>
      <c r="D1384" s="234">
        <v>100.324803149606</v>
      </c>
      <c r="E1384" s="223" t="s">
        <v>195</v>
      </c>
      <c r="F1384" s="233" t="s">
        <v>221</v>
      </c>
      <c r="G1384" s="233" t="s">
        <v>4249</v>
      </c>
      <c r="H1384" s="233" t="s">
        <v>4248</v>
      </c>
      <c r="I1384" s="233" t="s">
        <v>5201</v>
      </c>
      <c r="J1384" s="233" t="s">
        <v>180</v>
      </c>
      <c r="K1384" s="233" t="s">
        <v>192</v>
      </c>
      <c r="L1384" s="233" t="s">
        <v>178</v>
      </c>
      <c r="M1384" s="233" t="s">
        <v>191</v>
      </c>
    </row>
    <row r="1385" spans="1:13">
      <c r="A1385" s="224">
        <v>1384</v>
      </c>
      <c r="B1385" s="233" t="s">
        <v>4472</v>
      </c>
      <c r="C1385" s="233" t="s">
        <v>5200</v>
      </c>
      <c r="D1385" s="234">
        <v>100.310600945307</v>
      </c>
      <c r="E1385" s="223" t="s">
        <v>195</v>
      </c>
      <c r="F1385" s="233" t="s">
        <v>221</v>
      </c>
      <c r="G1385" s="233" t="s">
        <v>2266</v>
      </c>
      <c r="H1385" s="233" t="s">
        <v>4470</v>
      </c>
      <c r="I1385" s="233" t="s">
        <v>5199</v>
      </c>
      <c r="J1385" s="233" t="s">
        <v>180</v>
      </c>
      <c r="K1385" s="233" t="s">
        <v>192</v>
      </c>
      <c r="L1385" s="233" t="s">
        <v>178</v>
      </c>
      <c r="M1385" s="233" t="s">
        <v>333</v>
      </c>
    </row>
    <row r="1386" spans="1:13">
      <c r="A1386" s="224">
        <v>1385</v>
      </c>
      <c r="B1386" s="233" t="s">
        <v>3376</v>
      </c>
      <c r="C1386" s="233" t="s">
        <v>2161</v>
      </c>
      <c r="D1386" s="234">
        <v>100.308641975309</v>
      </c>
      <c r="E1386" s="223" t="s">
        <v>195</v>
      </c>
      <c r="F1386" s="233" t="s">
        <v>221</v>
      </c>
      <c r="G1386" s="233" t="s">
        <v>3288</v>
      </c>
      <c r="H1386" s="233" t="s">
        <v>3375</v>
      </c>
      <c r="I1386" s="233" t="s">
        <v>5198</v>
      </c>
      <c r="J1386" s="233" t="s">
        <v>180</v>
      </c>
      <c r="K1386" s="233" t="s">
        <v>179</v>
      </c>
      <c r="L1386" s="233" t="s">
        <v>178</v>
      </c>
      <c r="M1386" s="233" t="s">
        <v>377</v>
      </c>
    </row>
    <row r="1387" spans="1:13">
      <c r="A1387" s="224">
        <v>1386</v>
      </c>
      <c r="B1387" s="233" t="s">
        <v>3386</v>
      </c>
      <c r="C1387" s="233" t="s">
        <v>5197</v>
      </c>
      <c r="D1387" s="234">
        <v>100.28340080971699</v>
      </c>
      <c r="E1387" s="223" t="s">
        <v>195</v>
      </c>
      <c r="F1387" s="233" t="s">
        <v>221</v>
      </c>
      <c r="G1387" s="233" t="s">
        <v>1722</v>
      </c>
      <c r="H1387" s="233" t="s">
        <v>3384</v>
      </c>
      <c r="I1387" s="233" t="s">
        <v>5196</v>
      </c>
      <c r="J1387" s="233" t="s">
        <v>180</v>
      </c>
      <c r="K1387" s="233" t="s">
        <v>179</v>
      </c>
      <c r="L1387" s="233" t="s">
        <v>178</v>
      </c>
      <c r="M1387" s="233" t="s">
        <v>377</v>
      </c>
    </row>
    <row r="1388" spans="1:13">
      <c r="A1388" s="224">
        <v>1387</v>
      </c>
      <c r="B1388" s="233" t="s">
        <v>2644</v>
      </c>
      <c r="C1388" s="233" t="s">
        <v>5195</v>
      </c>
      <c r="D1388" s="234">
        <v>100.27027027027</v>
      </c>
      <c r="E1388" s="223" t="s">
        <v>195</v>
      </c>
      <c r="F1388" s="233" t="s">
        <v>221</v>
      </c>
      <c r="G1388" s="233" t="s">
        <v>1017</v>
      </c>
      <c r="H1388" s="233" t="s">
        <v>2642</v>
      </c>
      <c r="I1388" s="233" t="s">
        <v>5194</v>
      </c>
      <c r="J1388" s="233" t="s">
        <v>180</v>
      </c>
      <c r="K1388" s="233" t="s">
        <v>202</v>
      </c>
      <c r="L1388" s="233" t="s">
        <v>178</v>
      </c>
      <c r="M1388" s="233" t="s">
        <v>201</v>
      </c>
    </row>
    <row r="1389" spans="1:13">
      <c r="A1389" s="224">
        <v>1388</v>
      </c>
      <c r="B1389" s="233" t="s">
        <v>2467</v>
      </c>
      <c r="C1389" s="233" t="s">
        <v>5193</v>
      </c>
      <c r="D1389" s="234">
        <v>100.261904761905</v>
      </c>
      <c r="E1389" s="223" t="s">
        <v>195</v>
      </c>
      <c r="F1389" s="233" t="s">
        <v>221</v>
      </c>
      <c r="G1389" s="233" t="s">
        <v>2465</v>
      </c>
      <c r="H1389" s="233" t="s">
        <v>2464</v>
      </c>
      <c r="I1389" s="233" t="s">
        <v>5192</v>
      </c>
      <c r="J1389" s="233" t="s">
        <v>180</v>
      </c>
      <c r="K1389" s="233" t="s">
        <v>179</v>
      </c>
      <c r="L1389" s="233" t="s">
        <v>178</v>
      </c>
      <c r="M1389" s="233" t="s">
        <v>748</v>
      </c>
    </row>
    <row r="1390" spans="1:13">
      <c r="A1390" s="224">
        <v>1389</v>
      </c>
      <c r="B1390" s="233" t="s">
        <v>2406</v>
      </c>
      <c r="C1390" s="233" t="s">
        <v>5191</v>
      </c>
      <c r="D1390" s="234">
        <v>100.261194029851</v>
      </c>
      <c r="E1390" s="223" t="s">
        <v>195</v>
      </c>
      <c r="F1390" s="233" t="s">
        <v>221</v>
      </c>
      <c r="G1390" s="233" t="s">
        <v>2404</v>
      </c>
      <c r="H1390" s="233" t="s">
        <v>2403</v>
      </c>
      <c r="I1390" s="233" t="s">
        <v>5190</v>
      </c>
      <c r="J1390" s="233" t="s">
        <v>180</v>
      </c>
      <c r="K1390" s="233" t="s">
        <v>179</v>
      </c>
      <c r="L1390" s="233" t="s">
        <v>178</v>
      </c>
      <c r="M1390" s="233" t="s">
        <v>748</v>
      </c>
    </row>
    <row r="1391" spans="1:13">
      <c r="A1391" s="224">
        <v>1390</v>
      </c>
      <c r="B1391" s="233" t="s">
        <v>4376</v>
      </c>
      <c r="C1391" s="233" t="s">
        <v>5189</v>
      </c>
      <c r="D1391" s="234">
        <v>100.258461538462</v>
      </c>
      <c r="E1391" s="223" t="s">
        <v>195</v>
      </c>
      <c r="F1391" s="233" t="s">
        <v>221</v>
      </c>
      <c r="G1391" s="233" t="s">
        <v>183</v>
      </c>
      <c r="H1391" s="233" t="s">
        <v>4374</v>
      </c>
      <c r="I1391" s="233" t="s">
        <v>5188</v>
      </c>
      <c r="J1391" s="233" t="s">
        <v>180</v>
      </c>
      <c r="K1391" s="233" t="s">
        <v>202</v>
      </c>
      <c r="L1391" s="233" t="s">
        <v>178</v>
      </c>
      <c r="M1391" s="233" t="s">
        <v>201</v>
      </c>
    </row>
    <row r="1392" spans="1:13">
      <c r="A1392" s="224">
        <v>1391</v>
      </c>
      <c r="B1392" s="233" t="s">
        <v>4291</v>
      </c>
      <c r="C1392" s="233" t="s">
        <v>5187</v>
      </c>
      <c r="D1392" s="234">
        <v>100.257731958763</v>
      </c>
      <c r="E1392" s="223" t="s">
        <v>195</v>
      </c>
      <c r="F1392" s="233" t="s">
        <v>221</v>
      </c>
      <c r="G1392" s="233" t="s">
        <v>572</v>
      </c>
      <c r="H1392" s="233" t="s">
        <v>4289</v>
      </c>
      <c r="I1392" s="233" t="s">
        <v>5186</v>
      </c>
      <c r="J1392" s="233" t="s">
        <v>180</v>
      </c>
      <c r="K1392" s="233" t="s">
        <v>179</v>
      </c>
      <c r="L1392" s="233" t="s">
        <v>178</v>
      </c>
      <c r="M1392" s="233" t="s">
        <v>529</v>
      </c>
    </row>
    <row r="1393" spans="1:13">
      <c r="A1393" s="224">
        <v>1392</v>
      </c>
      <c r="B1393" s="233" t="s">
        <v>2199</v>
      </c>
      <c r="C1393" s="233" t="s">
        <v>5185</v>
      </c>
      <c r="D1393" s="234">
        <v>100.252525252525</v>
      </c>
      <c r="E1393" s="223" t="s">
        <v>195</v>
      </c>
      <c r="F1393" s="233" t="s">
        <v>221</v>
      </c>
      <c r="G1393" s="233" t="s">
        <v>888</v>
      </c>
      <c r="H1393" s="233" t="s">
        <v>2197</v>
      </c>
      <c r="I1393" s="233" t="s">
        <v>5184</v>
      </c>
      <c r="J1393" s="233" t="s">
        <v>180</v>
      </c>
      <c r="K1393" s="233" t="s">
        <v>192</v>
      </c>
      <c r="L1393" s="233" t="s">
        <v>178</v>
      </c>
      <c r="M1393" s="233" t="s">
        <v>333</v>
      </c>
    </row>
    <row r="1394" spans="1:13">
      <c r="A1394" s="224">
        <v>1393</v>
      </c>
      <c r="B1394" s="233" t="s">
        <v>3756</v>
      </c>
      <c r="C1394" s="233" t="s">
        <v>5183</v>
      </c>
      <c r="D1394" s="234">
        <v>100.251572327044</v>
      </c>
      <c r="E1394" s="223" t="s">
        <v>195</v>
      </c>
      <c r="F1394" s="233" t="s">
        <v>221</v>
      </c>
      <c r="G1394" s="233" t="s">
        <v>336</v>
      </c>
      <c r="H1394" s="233" t="s">
        <v>3754</v>
      </c>
      <c r="I1394" s="233" t="s">
        <v>5182</v>
      </c>
      <c r="J1394" s="233" t="s">
        <v>180</v>
      </c>
      <c r="K1394" s="233" t="s">
        <v>179</v>
      </c>
      <c r="L1394" s="233" t="s">
        <v>178</v>
      </c>
      <c r="M1394" s="233" t="s">
        <v>377</v>
      </c>
    </row>
    <row r="1395" spans="1:13">
      <c r="A1395" s="224">
        <v>1394</v>
      </c>
      <c r="B1395" s="233" t="s">
        <v>5181</v>
      </c>
      <c r="C1395" s="233" t="s">
        <v>5180</v>
      </c>
      <c r="D1395" s="234">
        <v>100.226086956522</v>
      </c>
      <c r="E1395" s="223" t="s">
        <v>195</v>
      </c>
      <c r="F1395" s="233" t="s">
        <v>221</v>
      </c>
      <c r="G1395" s="233" t="s">
        <v>1145</v>
      </c>
      <c r="H1395" s="233" t="s">
        <v>5179</v>
      </c>
      <c r="I1395" s="233" t="s">
        <v>5178</v>
      </c>
      <c r="J1395" s="233" t="s">
        <v>180</v>
      </c>
      <c r="K1395" s="233" t="s">
        <v>202</v>
      </c>
      <c r="L1395" s="233" t="s">
        <v>178</v>
      </c>
      <c r="M1395" s="233" t="s">
        <v>201</v>
      </c>
    </row>
    <row r="1396" spans="1:13">
      <c r="A1396" s="224">
        <v>1395</v>
      </c>
      <c r="B1396" s="233" t="s">
        <v>4127</v>
      </c>
      <c r="C1396" s="233" t="s">
        <v>5177</v>
      </c>
      <c r="D1396" s="234">
        <v>100.220201053135</v>
      </c>
      <c r="E1396" s="223" t="s">
        <v>195</v>
      </c>
      <c r="F1396" s="233" t="s">
        <v>221</v>
      </c>
      <c r="G1396" s="233" t="s">
        <v>321</v>
      </c>
      <c r="H1396" s="233" t="s">
        <v>4126</v>
      </c>
      <c r="I1396" s="233" t="s">
        <v>5176</v>
      </c>
      <c r="J1396" s="233" t="s">
        <v>180</v>
      </c>
      <c r="K1396" s="233" t="s">
        <v>192</v>
      </c>
      <c r="L1396" s="233" t="s">
        <v>178</v>
      </c>
      <c r="M1396" s="233" t="s">
        <v>191</v>
      </c>
    </row>
    <row r="1397" spans="1:13">
      <c r="A1397" s="224">
        <v>1396</v>
      </c>
      <c r="B1397" s="233" t="s">
        <v>5175</v>
      </c>
      <c r="C1397" s="233" t="s">
        <v>5174</v>
      </c>
      <c r="D1397" s="234">
        <v>100.216216216216</v>
      </c>
      <c r="E1397" s="223" t="s">
        <v>195</v>
      </c>
      <c r="F1397" s="233" t="s">
        <v>221</v>
      </c>
      <c r="G1397" s="233" t="s">
        <v>2160</v>
      </c>
      <c r="H1397" s="233" t="s">
        <v>5173</v>
      </c>
      <c r="I1397" s="233" t="s">
        <v>5172</v>
      </c>
      <c r="J1397" s="233" t="s">
        <v>180</v>
      </c>
      <c r="K1397" s="233" t="s">
        <v>179</v>
      </c>
      <c r="L1397" s="233" t="s">
        <v>178</v>
      </c>
      <c r="M1397" s="233" t="s">
        <v>529</v>
      </c>
    </row>
    <row r="1398" spans="1:13">
      <c r="A1398" s="224">
        <v>1397</v>
      </c>
      <c r="B1398" s="233" t="s">
        <v>4021</v>
      </c>
      <c r="C1398" s="233" t="s">
        <v>5171</v>
      </c>
      <c r="D1398" s="234">
        <v>100.213675213675</v>
      </c>
      <c r="E1398" s="223" t="s">
        <v>195</v>
      </c>
      <c r="F1398" s="233" t="s">
        <v>221</v>
      </c>
      <c r="G1398" s="233" t="s">
        <v>572</v>
      </c>
      <c r="H1398" s="233" t="s">
        <v>4019</v>
      </c>
      <c r="I1398" s="233" t="s">
        <v>5170</v>
      </c>
      <c r="J1398" s="233" t="s">
        <v>180</v>
      </c>
      <c r="K1398" s="233" t="s">
        <v>179</v>
      </c>
      <c r="L1398" s="233" t="s">
        <v>178</v>
      </c>
      <c r="M1398" s="233" t="s">
        <v>1910</v>
      </c>
    </row>
    <row r="1399" spans="1:13">
      <c r="A1399" s="224">
        <v>1398</v>
      </c>
      <c r="B1399" s="233" t="s">
        <v>4635</v>
      </c>
      <c r="C1399" s="233" t="s">
        <v>5169</v>
      </c>
      <c r="D1399" s="234">
        <v>100.211416490486</v>
      </c>
      <c r="E1399" s="223" t="s">
        <v>195</v>
      </c>
      <c r="F1399" s="233" t="s">
        <v>221</v>
      </c>
      <c r="G1399" s="233" t="s">
        <v>2564</v>
      </c>
      <c r="H1399" s="233" t="s">
        <v>4633</v>
      </c>
      <c r="I1399" s="233" t="s">
        <v>5168</v>
      </c>
      <c r="J1399" s="233" t="s">
        <v>180</v>
      </c>
      <c r="K1399" s="233" t="s">
        <v>192</v>
      </c>
      <c r="L1399" s="233" t="s">
        <v>178</v>
      </c>
      <c r="M1399" s="233" t="s">
        <v>333</v>
      </c>
    </row>
    <row r="1400" spans="1:13">
      <c r="A1400" s="224">
        <v>1399</v>
      </c>
      <c r="B1400" s="233" t="s">
        <v>5167</v>
      </c>
      <c r="C1400" s="233" t="s">
        <v>5166</v>
      </c>
      <c r="D1400" s="234">
        <v>100.20958083832301</v>
      </c>
      <c r="E1400" s="223" t="s">
        <v>195</v>
      </c>
      <c r="F1400" s="233" t="s">
        <v>221</v>
      </c>
      <c r="G1400" s="233" t="s">
        <v>2723</v>
      </c>
      <c r="H1400" s="233" t="s">
        <v>5165</v>
      </c>
      <c r="I1400" s="233" t="s">
        <v>5164</v>
      </c>
      <c r="J1400" s="233" t="s">
        <v>180</v>
      </c>
      <c r="K1400" s="233" t="s">
        <v>179</v>
      </c>
      <c r="L1400" s="233" t="s">
        <v>178</v>
      </c>
      <c r="M1400" s="233" t="s">
        <v>529</v>
      </c>
    </row>
    <row r="1401" spans="1:13">
      <c r="A1401" s="224">
        <v>1400</v>
      </c>
      <c r="B1401" s="233" t="s">
        <v>5163</v>
      </c>
      <c r="C1401" s="233" t="s">
        <v>5162</v>
      </c>
      <c r="D1401" s="234">
        <v>100.199115044248</v>
      </c>
      <c r="E1401" s="223" t="s">
        <v>195</v>
      </c>
      <c r="F1401" s="233" t="s">
        <v>221</v>
      </c>
      <c r="G1401" s="233" t="s">
        <v>888</v>
      </c>
      <c r="H1401" s="233" t="s">
        <v>5161</v>
      </c>
      <c r="I1401" s="233" t="s">
        <v>5160</v>
      </c>
      <c r="J1401" s="233" t="s">
        <v>180</v>
      </c>
      <c r="K1401" s="233" t="s">
        <v>192</v>
      </c>
      <c r="L1401" s="233" t="s">
        <v>178</v>
      </c>
      <c r="M1401" s="233" t="s">
        <v>333</v>
      </c>
    </row>
    <row r="1402" spans="1:13">
      <c r="A1402" s="224">
        <v>1401</v>
      </c>
      <c r="B1402" s="233" t="s">
        <v>5159</v>
      </c>
      <c r="C1402" s="233" t="s">
        <v>5158</v>
      </c>
      <c r="D1402" s="234">
        <v>100.186625194401</v>
      </c>
      <c r="E1402" s="223" t="s">
        <v>195</v>
      </c>
      <c r="F1402" s="233" t="s">
        <v>221</v>
      </c>
      <c r="G1402" s="233" t="s">
        <v>4249</v>
      </c>
      <c r="H1402" s="233" t="s">
        <v>5157</v>
      </c>
      <c r="I1402" s="233" t="s">
        <v>5156</v>
      </c>
      <c r="J1402" s="233" t="s">
        <v>180</v>
      </c>
      <c r="K1402" s="233" t="s">
        <v>202</v>
      </c>
      <c r="L1402" s="233" t="s">
        <v>178</v>
      </c>
      <c r="M1402" s="233" t="s">
        <v>201</v>
      </c>
    </row>
    <row r="1403" spans="1:13">
      <c r="A1403" s="224">
        <v>1402</v>
      </c>
      <c r="B1403" s="233" t="s">
        <v>2893</v>
      </c>
      <c r="C1403" s="233" t="s">
        <v>5155</v>
      </c>
      <c r="D1403" s="234">
        <v>100.185714285714</v>
      </c>
      <c r="E1403" s="223" t="s">
        <v>195</v>
      </c>
      <c r="F1403" s="233" t="s">
        <v>221</v>
      </c>
      <c r="G1403" s="233" t="s">
        <v>2891</v>
      </c>
      <c r="H1403" s="233" t="s">
        <v>2890</v>
      </c>
      <c r="I1403" s="233" t="s">
        <v>5154</v>
      </c>
      <c r="J1403" s="233" t="s">
        <v>180</v>
      </c>
      <c r="K1403" s="233" t="s">
        <v>202</v>
      </c>
      <c r="L1403" s="233" t="s">
        <v>178</v>
      </c>
      <c r="M1403" s="233" t="s">
        <v>201</v>
      </c>
    </row>
    <row r="1404" spans="1:13">
      <c r="A1404" s="224">
        <v>1403</v>
      </c>
      <c r="B1404" s="233" t="s">
        <v>5153</v>
      </c>
      <c r="C1404" s="233" t="s">
        <v>5152</v>
      </c>
      <c r="D1404" s="234">
        <v>100.177909562639</v>
      </c>
      <c r="E1404" s="223" t="s">
        <v>195</v>
      </c>
      <c r="F1404" s="233" t="s">
        <v>221</v>
      </c>
      <c r="G1404" s="233" t="s">
        <v>2805</v>
      </c>
      <c r="H1404" s="233" t="s">
        <v>5151</v>
      </c>
      <c r="I1404" s="233" t="s">
        <v>5150</v>
      </c>
      <c r="J1404" s="233" t="s">
        <v>180</v>
      </c>
      <c r="K1404" s="233" t="s">
        <v>192</v>
      </c>
      <c r="L1404" s="233" t="s">
        <v>178</v>
      </c>
      <c r="M1404" s="233" t="s">
        <v>1022</v>
      </c>
    </row>
    <row r="1405" spans="1:13">
      <c r="A1405" s="224">
        <v>1404</v>
      </c>
      <c r="B1405" s="233" t="s">
        <v>4780</v>
      </c>
      <c r="C1405" s="233" t="s">
        <v>5149</v>
      </c>
      <c r="D1405" s="234">
        <v>100.174418604651</v>
      </c>
      <c r="E1405" s="223" t="s">
        <v>195</v>
      </c>
      <c r="F1405" s="233" t="s">
        <v>221</v>
      </c>
      <c r="G1405" s="233" t="s">
        <v>964</v>
      </c>
      <c r="H1405" s="233" t="s">
        <v>4778</v>
      </c>
      <c r="I1405" s="233" t="s">
        <v>5148</v>
      </c>
      <c r="J1405" s="233" t="s">
        <v>180</v>
      </c>
      <c r="K1405" s="233" t="s">
        <v>202</v>
      </c>
      <c r="L1405" s="233" t="s">
        <v>178</v>
      </c>
      <c r="M1405" s="233" t="s">
        <v>324</v>
      </c>
    </row>
    <row r="1406" spans="1:13">
      <c r="A1406" s="224">
        <v>1405</v>
      </c>
      <c r="B1406" s="233" t="s">
        <v>5147</v>
      </c>
      <c r="C1406" s="233" t="s">
        <v>5146</v>
      </c>
      <c r="D1406" s="234">
        <v>100.173697270471</v>
      </c>
      <c r="E1406" s="223" t="s">
        <v>195</v>
      </c>
      <c r="F1406" s="233" t="s">
        <v>221</v>
      </c>
      <c r="G1406" s="233" t="s">
        <v>336</v>
      </c>
      <c r="H1406" s="233" t="s">
        <v>5145</v>
      </c>
      <c r="I1406" s="233" t="s">
        <v>5144</v>
      </c>
      <c r="J1406" s="233" t="s">
        <v>180</v>
      </c>
      <c r="K1406" s="233" t="s">
        <v>179</v>
      </c>
      <c r="L1406" s="233" t="s">
        <v>178</v>
      </c>
      <c r="M1406" s="233" t="s">
        <v>529</v>
      </c>
    </row>
    <row r="1407" spans="1:13">
      <c r="A1407" s="224">
        <v>1406</v>
      </c>
      <c r="B1407" s="233" t="s">
        <v>3876</v>
      </c>
      <c r="C1407" s="233" t="s">
        <v>5143</v>
      </c>
      <c r="D1407" s="234">
        <v>100.170212765957</v>
      </c>
      <c r="E1407" s="223" t="s">
        <v>195</v>
      </c>
      <c r="F1407" s="233" t="s">
        <v>221</v>
      </c>
      <c r="G1407" s="233" t="s">
        <v>1145</v>
      </c>
      <c r="H1407" s="233" t="s">
        <v>3874</v>
      </c>
      <c r="I1407" s="233" t="s">
        <v>5142</v>
      </c>
      <c r="J1407" s="233" t="s">
        <v>180</v>
      </c>
      <c r="K1407" s="233" t="s">
        <v>192</v>
      </c>
      <c r="L1407" s="233" t="s">
        <v>178</v>
      </c>
      <c r="M1407" s="233" t="s">
        <v>5141</v>
      </c>
    </row>
    <row r="1408" spans="1:13">
      <c r="A1408" s="224">
        <v>1407</v>
      </c>
      <c r="B1408" s="233" t="s">
        <v>3198</v>
      </c>
      <c r="C1408" s="233" t="s">
        <v>4891</v>
      </c>
      <c r="D1408" s="234">
        <v>100.165137614679</v>
      </c>
      <c r="E1408" s="223" t="s">
        <v>195</v>
      </c>
      <c r="F1408" s="233" t="s">
        <v>221</v>
      </c>
      <c r="G1408" s="233" t="s">
        <v>968</v>
      </c>
      <c r="H1408" s="233" t="s">
        <v>3707</v>
      </c>
      <c r="I1408" s="233" t="s">
        <v>5140</v>
      </c>
      <c r="J1408" s="233" t="s">
        <v>180</v>
      </c>
      <c r="K1408" s="233" t="s">
        <v>202</v>
      </c>
      <c r="L1408" s="233" t="s">
        <v>178</v>
      </c>
      <c r="M1408" s="233" t="s">
        <v>201</v>
      </c>
    </row>
    <row r="1409" spans="1:13">
      <c r="A1409" s="224">
        <v>1408</v>
      </c>
      <c r="B1409" s="233" t="s">
        <v>4604</v>
      </c>
      <c r="C1409" s="233" t="s">
        <v>5139</v>
      </c>
      <c r="D1409" s="234">
        <v>100.16348773842</v>
      </c>
      <c r="E1409" s="223" t="s">
        <v>195</v>
      </c>
      <c r="F1409" s="233" t="s">
        <v>221</v>
      </c>
      <c r="G1409" s="233" t="s">
        <v>1936</v>
      </c>
      <c r="H1409" s="233" t="s">
        <v>4602</v>
      </c>
      <c r="I1409" s="233" t="s">
        <v>5138</v>
      </c>
      <c r="J1409" s="233" t="s">
        <v>180</v>
      </c>
      <c r="K1409" s="233" t="s">
        <v>192</v>
      </c>
      <c r="L1409" s="233" t="s">
        <v>178</v>
      </c>
      <c r="M1409" s="233" t="s">
        <v>1022</v>
      </c>
    </row>
    <row r="1410" spans="1:13">
      <c r="A1410" s="224">
        <v>1409</v>
      </c>
      <c r="B1410" s="233" t="s">
        <v>4554</v>
      </c>
      <c r="C1410" s="233" t="s">
        <v>5137</v>
      </c>
      <c r="D1410" s="234">
        <v>100.151515151515</v>
      </c>
      <c r="E1410" s="223" t="s">
        <v>195</v>
      </c>
      <c r="F1410" s="233" t="s">
        <v>221</v>
      </c>
      <c r="G1410" s="233" t="s">
        <v>3932</v>
      </c>
      <c r="H1410" s="233" t="s">
        <v>4552</v>
      </c>
      <c r="I1410" s="233" t="s">
        <v>5136</v>
      </c>
      <c r="J1410" s="233" t="s">
        <v>180</v>
      </c>
      <c r="K1410" s="233" t="s">
        <v>202</v>
      </c>
      <c r="L1410" s="233" t="s">
        <v>178</v>
      </c>
      <c r="M1410" s="233" t="s">
        <v>324</v>
      </c>
    </row>
    <row r="1411" spans="1:13">
      <c r="A1411" s="224">
        <v>1410</v>
      </c>
      <c r="B1411" s="233" t="s">
        <v>3198</v>
      </c>
      <c r="C1411" s="233" t="s">
        <v>2329</v>
      </c>
      <c r="D1411" s="234">
        <v>100.14925373134299</v>
      </c>
      <c r="E1411" s="223" t="s">
        <v>195</v>
      </c>
      <c r="F1411" s="233" t="s">
        <v>221</v>
      </c>
      <c r="G1411" s="233" t="s">
        <v>1093</v>
      </c>
      <c r="H1411" s="233" t="s">
        <v>3196</v>
      </c>
      <c r="I1411" s="233" t="s">
        <v>5135</v>
      </c>
      <c r="J1411" s="233" t="s">
        <v>180</v>
      </c>
      <c r="K1411" s="233" t="s">
        <v>179</v>
      </c>
      <c r="L1411" s="233" t="s">
        <v>178</v>
      </c>
      <c r="M1411" s="233" t="s">
        <v>1401</v>
      </c>
    </row>
    <row r="1412" spans="1:13">
      <c r="A1412" s="224">
        <v>1411</v>
      </c>
      <c r="B1412" s="233" t="s">
        <v>4401</v>
      </c>
      <c r="C1412" s="233" t="s">
        <v>5134</v>
      </c>
      <c r="D1412" s="234">
        <v>100.148514851485</v>
      </c>
      <c r="E1412" s="223" t="s">
        <v>195</v>
      </c>
      <c r="F1412" s="233" t="s">
        <v>221</v>
      </c>
      <c r="G1412" s="233" t="s">
        <v>1070</v>
      </c>
      <c r="H1412" s="233" t="s">
        <v>4399</v>
      </c>
      <c r="I1412" s="233" t="s">
        <v>5133</v>
      </c>
      <c r="J1412" s="233" t="s">
        <v>180</v>
      </c>
      <c r="K1412" s="233" t="s">
        <v>179</v>
      </c>
      <c r="L1412" s="233" t="s">
        <v>178</v>
      </c>
      <c r="M1412" s="233" t="s">
        <v>748</v>
      </c>
    </row>
    <row r="1413" spans="1:13">
      <c r="A1413" s="224">
        <v>1412</v>
      </c>
      <c r="B1413" s="233" t="s">
        <v>3891</v>
      </c>
      <c r="C1413" s="233" t="s">
        <v>5132</v>
      </c>
      <c r="D1413" s="234">
        <v>100.14640638864201</v>
      </c>
      <c r="E1413" s="223" t="s">
        <v>195</v>
      </c>
      <c r="F1413" s="233" t="s">
        <v>221</v>
      </c>
      <c r="G1413" s="233" t="s">
        <v>572</v>
      </c>
      <c r="H1413" s="233" t="s">
        <v>3889</v>
      </c>
      <c r="I1413" s="233" t="s">
        <v>5131</v>
      </c>
      <c r="J1413" s="233" t="s">
        <v>180</v>
      </c>
      <c r="K1413" s="233" t="s">
        <v>192</v>
      </c>
      <c r="L1413" s="233" t="s">
        <v>178</v>
      </c>
      <c r="M1413" s="233" t="s">
        <v>333</v>
      </c>
    </row>
    <row r="1414" spans="1:13">
      <c r="A1414" s="224">
        <v>1413</v>
      </c>
      <c r="B1414" s="233" t="s">
        <v>5130</v>
      </c>
      <c r="C1414" s="233" t="s">
        <v>5129</v>
      </c>
      <c r="D1414" s="234">
        <v>100.145127850726</v>
      </c>
      <c r="E1414" s="223" t="s">
        <v>195</v>
      </c>
      <c r="F1414" s="233" t="s">
        <v>221</v>
      </c>
      <c r="G1414" s="233" t="s">
        <v>2700</v>
      </c>
      <c r="H1414" s="233" t="s">
        <v>5128</v>
      </c>
      <c r="I1414" s="233" t="s">
        <v>5127</v>
      </c>
      <c r="J1414" s="233" t="s">
        <v>180</v>
      </c>
      <c r="K1414" s="233" t="s">
        <v>192</v>
      </c>
      <c r="L1414" s="233" t="s">
        <v>178</v>
      </c>
      <c r="M1414" s="233" t="s">
        <v>197</v>
      </c>
    </row>
    <row r="1415" spans="1:13">
      <c r="A1415" s="224">
        <v>1414</v>
      </c>
      <c r="B1415" s="233" t="s">
        <v>2309</v>
      </c>
      <c r="C1415" s="233" t="s">
        <v>2161</v>
      </c>
      <c r="D1415" s="234">
        <v>100.144927536232</v>
      </c>
      <c r="E1415" s="223" t="s">
        <v>195</v>
      </c>
      <c r="F1415" s="233" t="s">
        <v>221</v>
      </c>
      <c r="G1415" s="233" t="s">
        <v>2308</v>
      </c>
      <c r="H1415" s="233" t="s">
        <v>2307</v>
      </c>
      <c r="I1415" s="233" t="s">
        <v>5126</v>
      </c>
      <c r="J1415" s="233" t="s">
        <v>180</v>
      </c>
      <c r="K1415" s="233" t="s">
        <v>179</v>
      </c>
      <c r="L1415" s="233" t="s">
        <v>178</v>
      </c>
      <c r="M1415" s="233" t="s">
        <v>346</v>
      </c>
    </row>
    <row r="1416" spans="1:13">
      <c r="A1416" s="224">
        <v>1415</v>
      </c>
      <c r="B1416" s="233" t="s">
        <v>3791</v>
      </c>
      <c r="C1416" s="233" t="s">
        <v>5125</v>
      </c>
      <c r="D1416" s="234">
        <v>100.142602495544</v>
      </c>
      <c r="E1416" s="223" t="s">
        <v>195</v>
      </c>
      <c r="F1416" s="233" t="s">
        <v>221</v>
      </c>
      <c r="G1416" s="233" t="s">
        <v>1890</v>
      </c>
      <c r="H1416" s="233" t="s">
        <v>3789</v>
      </c>
      <c r="I1416" s="233" t="s">
        <v>5124</v>
      </c>
      <c r="J1416" s="233" t="s">
        <v>180</v>
      </c>
      <c r="K1416" s="233" t="s">
        <v>1029</v>
      </c>
      <c r="L1416" s="233" t="s">
        <v>178</v>
      </c>
      <c r="M1416" s="233" t="s">
        <v>191</v>
      </c>
    </row>
    <row r="1417" spans="1:13">
      <c r="A1417" s="224">
        <v>1416</v>
      </c>
      <c r="B1417" s="233" t="s">
        <v>2397</v>
      </c>
      <c r="C1417" s="233" t="s">
        <v>5123</v>
      </c>
      <c r="D1417" s="234">
        <v>100.14012303486</v>
      </c>
      <c r="E1417" s="223" t="s">
        <v>195</v>
      </c>
      <c r="F1417" s="233" t="s">
        <v>221</v>
      </c>
      <c r="G1417" s="233" t="s">
        <v>321</v>
      </c>
      <c r="H1417" s="233" t="s">
        <v>2395</v>
      </c>
      <c r="I1417" s="233" t="s">
        <v>5122</v>
      </c>
      <c r="J1417" s="233" t="s">
        <v>180</v>
      </c>
      <c r="K1417" s="233" t="s">
        <v>192</v>
      </c>
      <c r="L1417" s="233" t="s">
        <v>178</v>
      </c>
      <c r="M1417" s="233" t="s">
        <v>5121</v>
      </c>
    </row>
    <row r="1418" spans="1:13">
      <c r="A1418" s="224">
        <v>1417</v>
      </c>
      <c r="B1418" s="233" t="s">
        <v>3220</v>
      </c>
      <c r="C1418" s="233" t="s">
        <v>5120</v>
      </c>
      <c r="D1418" s="234">
        <v>100.133928571429</v>
      </c>
      <c r="E1418" s="223" t="s">
        <v>195</v>
      </c>
      <c r="F1418" s="233" t="s">
        <v>221</v>
      </c>
      <c r="G1418" s="233" t="s">
        <v>336</v>
      </c>
      <c r="H1418" s="233" t="s">
        <v>3218</v>
      </c>
      <c r="I1418" s="233" t="s">
        <v>5119</v>
      </c>
      <c r="J1418" s="233" t="s">
        <v>180</v>
      </c>
      <c r="K1418" s="233" t="s">
        <v>179</v>
      </c>
      <c r="L1418" s="233" t="s">
        <v>178</v>
      </c>
      <c r="M1418" s="233" t="s">
        <v>748</v>
      </c>
    </row>
    <row r="1419" spans="1:13">
      <c r="A1419" s="224">
        <v>1418</v>
      </c>
      <c r="B1419" s="233" t="s">
        <v>2966</v>
      </c>
      <c r="C1419" s="233" t="s">
        <v>4711</v>
      </c>
      <c r="D1419" s="234">
        <v>100.127970749543</v>
      </c>
      <c r="E1419" s="223" t="s">
        <v>195</v>
      </c>
      <c r="F1419" s="233" t="s">
        <v>221</v>
      </c>
      <c r="G1419" s="233" t="s">
        <v>1070</v>
      </c>
      <c r="H1419" s="233" t="s">
        <v>2964</v>
      </c>
      <c r="I1419" s="233" t="s">
        <v>5118</v>
      </c>
      <c r="J1419" s="233" t="s">
        <v>180</v>
      </c>
      <c r="K1419" s="233" t="s">
        <v>192</v>
      </c>
      <c r="L1419" s="233" t="s">
        <v>178</v>
      </c>
      <c r="M1419" s="233" t="s">
        <v>333</v>
      </c>
    </row>
    <row r="1420" spans="1:13">
      <c r="A1420" s="224">
        <v>1419</v>
      </c>
      <c r="B1420" s="233" t="s">
        <v>5117</v>
      </c>
      <c r="C1420" s="233" t="s">
        <v>5117</v>
      </c>
      <c r="D1420" s="234">
        <v>100.126582278481</v>
      </c>
      <c r="E1420" s="223" t="s">
        <v>195</v>
      </c>
      <c r="F1420" s="233" t="s">
        <v>221</v>
      </c>
      <c r="G1420" s="233" t="s">
        <v>183</v>
      </c>
      <c r="H1420" s="233" t="s">
        <v>5116</v>
      </c>
      <c r="I1420" s="233" t="s">
        <v>5116</v>
      </c>
      <c r="J1420" s="233" t="s">
        <v>951</v>
      </c>
      <c r="K1420" s="233" t="s">
        <v>179</v>
      </c>
      <c r="L1420" s="233" t="s">
        <v>178</v>
      </c>
      <c r="M1420" s="233" t="s">
        <v>213</v>
      </c>
    </row>
    <row r="1421" spans="1:13">
      <c r="A1421" s="224">
        <v>1419</v>
      </c>
      <c r="B1421" s="233" t="s">
        <v>2802</v>
      </c>
      <c r="C1421" s="233" t="s">
        <v>5115</v>
      </c>
      <c r="D1421" s="234">
        <v>100.126582278481</v>
      </c>
      <c r="E1421" s="223" t="s">
        <v>195</v>
      </c>
      <c r="F1421" s="233" t="s">
        <v>221</v>
      </c>
      <c r="G1421" s="233" t="s">
        <v>2266</v>
      </c>
      <c r="H1421" s="233" t="s">
        <v>2801</v>
      </c>
      <c r="I1421" s="233" t="s">
        <v>5114</v>
      </c>
      <c r="J1421" s="233" t="s">
        <v>180</v>
      </c>
      <c r="K1421" s="233" t="s">
        <v>179</v>
      </c>
      <c r="L1421" s="233" t="s">
        <v>178</v>
      </c>
      <c r="M1421" s="233" t="s">
        <v>529</v>
      </c>
    </row>
    <row r="1422" spans="1:13">
      <c r="A1422" s="224">
        <v>1421</v>
      </c>
      <c r="B1422" s="233" t="s">
        <v>5113</v>
      </c>
      <c r="C1422" s="233" t="s">
        <v>5112</v>
      </c>
      <c r="D1422" s="234">
        <v>100.121951219512</v>
      </c>
      <c r="E1422" s="223" t="s">
        <v>195</v>
      </c>
      <c r="F1422" s="233" t="s">
        <v>221</v>
      </c>
      <c r="G1422" s="233" t="s">
        <v>3932</v>
      </c>
      <c r="H1422" s="233" t="s">
        <v>5111</v>
      </c>
      <c r="I1422" s="233" t="s">
        <v>5110</v>
      </c>
      <c r="J1422" s="233" t="s">
        <v>180</v>
      </c>
      <c r="K1422" s="233" t="s">
        <v>179</v>
      </c>
      <c r="L1422" s="233" t="s">
        <v>178</v>
      </c>
      <c r="M1422" s="233" t="s">
        <v>341</v>
      </c>
    </row>
    <row r="1423" spans="1:13">
      <c r="A1423" s="224">
        <v>1422</v>
      </c>
      <c r="B1423" s="233" t="s">
        <v>2897</v>
      </c>
      <c r="C1423" s="233" t="s">
        <v>5109</v>
      </c>
      <c r="D1423" s="234">
        <v>100.112359550562</v>
      </c>
      <c r="E1423" s="223" t="s">
        <v>195</v>
      </c>
      <c r="F1423" s="233" t="s">
        <v>221</v>
      </c>
      <c r="G1423" s="233" t="s">
        <v>1193</v>
      </c>
      <c r="H1423" s="233" t="s">
        <v>2895</v>
      </c>
      <c r="I1423" s="233" t="s">
        <v>5108</v>
      </c>
      <c r="J1423" s="233" t="s">
        <v>180</v>
      </c>
      <c r="K1423" s="233" t="s">
        <v>179</v>
      </c>
      <c r="L1423" s="233" t="s">
        <v>178</v>
      </c>
      <c r="M1423" s="233" t="s">
        <v>341</v>
      </c>
    </row>
    <row r="1424" spans="1:13">
      <c r="A1424" s="224">
        <v>1423</v>
      </c>
      <c r="B1424" s="233" t="s">
        <v>2056</v>
      </c>
      <c r="C1424" s="233" t="s">
        <v>3404</v>
      </c>
      <c r="D1424" s="234">
        <v>100.097244732577</v>
      </c>
      <c r="E1424" s="223" t="s">
        <v>195</v>
      </c>
      <c r="F1424" s="233" t="s">
        <v>221</v>
      </c>
      <c r="G1424" s="233" t="s">
        <v>183</v>
      </c>
      <c r="H1424" s="233" t="s">
        <v>2054</v>
      </c>
      <c r="I1424" s="233" t="s">
        <v>5107</v>
      </c>
      <c r="J1424" s="233" t="s">
        <v>180</v>
      </c>
      <c r="K1424" s="233" t="s">
        <v>202</v>
      </c>
      <c r="L1424" s="233" t="s">
        <v>178</v>
      </c>
      <c r="M1424" s="233" t="s">
        <v>201</v>
      </c>
    </row>
    <row r="1425" spans="1:13">
      <c r="A1425" s="224">
        <v>1424</v>
      </c>
      <c r="B1425" s="233" t="s">
        <v>3152</v>
      </c>
      <c r="C1425" s="233" t="s">
        <v>5106</v>
      </c>
      <c r="D1425" s="234">
        <v>100.096618357488</v>
      </c>
      <c r="E1425" s="223" t="s">
        <v>195</v>
      </c>
      <c r="F1425" s="233" t="s">
        <v>221</v>
      </c>
      <c r="G1425" s="233" t="s">
        <v>2219</v>
      </c>
      <c r="H1425" s="233" t="s">
        <v>3150</v>
      </c>
      <c r="I1425" s="233" t="s">
        <v>5105</v>
      </c>
      <c r="J1425" s="233" t="s">
        <v>180</v>
      </c>
      <c r="K1425" s="233" t="s">
        <v>179</v>
      </c>
      <c r="L1425" s="233" t="s">
        <v>178</v>
      </c>
      <c r="M1425" s="233" t="s">
        <v>341</v>
      </c>
    </row>
    <row r="1426" spans="1:13">
      <c r="A1426" s="224">
        <v>1425</v>
      </c>
      <c r="B1426" s="233" t="s">
        <v>3070</v>
      </c>
      <c r="C1426" s="233" t="s">
        <v>5104</v>
      </c>
      <c r="D1426" s="234">
        <v>100.095411176738</v>
      </c>
      <c r="E1426" s="223" t="s">
        <v>195</v>
      </c>
      <c r="F1426" s="233" t="s">
        <v>221</v>
      </c>
      <c r="G1426" s="233" t="s">
        <v>3069</v>
      </c>
      <c r="H1426" s="233" t="s">
        <v>3068</v>
      </c>
      <c r="I1426" s="233" t="s">
        <v>5103</v>
      </c>
      <c r="J1426" s="233" t="s">
        <v>180</v>
      </c>
      <c r="K1426" s="233" t="s">
        <v>192</v>
      </c>
      <c r="L1426" s="233" t="s">
        <v>178</v>
      </c>
      <c r="M1426" s="233" t="s">
        <v>333</v>
      </c>
    </row>
    <row r="1427" spans="1:13">
      <c r="A1427" s="224">
        <v>1426</v>
      </c>
      <c r="B1427" s="233" t="s">
        <v>4323</v>
      </c>
      <c r="C1427" s="233" t="s">
        <v>5102</v>
      </c>
      <c r="D1427" s="234">
        <v>100.091145833333</v>
      </c>
      <c r="E1427" s="223" t="s">
        <v>195</v>
      </c>
      <c r="F1427" s="233" t="s">
        <v>221</v>
      </c>
      <c r="G1427" s="233" t="s">
        <v>4149</v>
      </c>
      <c r="H1427" s="233" t="s">
        <v>4321</v>
      </c>
      <c r="I1427" s="233" t="s">
        <v>5101</v>
      </c>
      <c r="J1427" s="233" t="s">
        <v>180</v>
      </c>
      <c r="K1427" s="233" t="s">
        <v>192</v>
      </c>
      <c r="L1427" s="233" t="s">
        <v>178</v>
      </c>
      <c r="M1427" s="233" t="s">
        <v>1022</v>
      </c>
    </row>
    <row r="1428" spans="1:13">
      <c r="A1428" s="224">
        <v>1427</v>
      </c>
      <c r="B1428" s="233" t="s">
        <v>3056</v>
      </c>
      <c r="C1428" s="233" t="s">
        <v>5100</v>
      </c>
      <c r="D1428" s="234">
        <v>100.08797653958899</v>
      </c>
      <c r="E1428" s="223" t="s">
        <v>195</v>
      </c>
      <c r="F1428" s="233" t="s">
        <v>221</v>
      </c>
      <c r="G1428" s="233" t="s">
        <v>1145</v>
      </c>
      <c r="H1428" s="233" t="s">
        <v>3054</v>
      </c>
      <c r="I1428" s="233" t="s">
        <v>5099</v>
      </c>
      <c r="J1428" s="233" t="s">
        <v>180</v>
      </c>
      <c r="K1428" s="233" t="s">
        <v>192</v>
      </c>
      <c r="L1428" s="233" t="s">
        <v>178</v>
      </c>
      <c r="M1428" s="233" t="s">
        <v>333</v>
      </c>
    </row>
    <row r="1429" spans="1:13">
      <c r="A1429" s="224">
        <v>1428</v>
      </c>
      <c r="B1429" s="233" t="s">
        <v>3483</v>
      </c>
      <c r="C1429" s="233" t="s">
        <v>5098</v>
      </c>
      <c r="D1429" s="234">
        <v>100.087912087912</v>
      </c>
      <c r="E1429" s="223" t="s">
        <v>195</v>
      </c>
      <c r="F1429" s="233" t="s">
        <v>221</v>
      </c>
      <c r="G1429" s="233" t="s">
        <v>2470</v>
      </c>
      <c r="H1429" s="233" t="s">
        <v>3481</v>
      </c>
      <c r="I1429" s="233" t="s">
        <v>5097</v>
      </c>
      <c r="J1429" s="233" t="s">
        <v>180</v>
      </c>
      <c r="K1429" s="233" t="s">
        <v>202</v>
      </c>
      <c r="L1429" s="233" t="s">
        <v>178</v>
      </c>
      <c r="M1429" s="233" t="s">
        <v>201</v>
      </c>
    </row>
    <row r="1430" spans="1:13">
      <c r="A1430" s="224">
        <v>1429</v>
      </c>
      <c r="B1430" s="233" t="s">
        <v>4957</v>
      </c>
      <c r="C1430" s="233" t="s">
        <v>5096</v>
      </c>
      <c r="D1430" s="234">
        <v>100.074626865672</v>
      </c>
      <c r="E1430" s="223" t="s">
        <v>195</v>
      </c>
      <c r="F1430" s="233" t="s">
        <v>221</v>
      </c>
      <c r="G1430" s="233" t="s">
        <v>3597</v>
      </c>
      <c r="H1430" s="233" t="s">
        <v>4955</v>
      </c>
      <c r="I1430" s="233" t="s">
        <v>5095</v>
      </c>
      <c r="J1430" s="233" t="s">
        <v>180</v>
      </c>
      <c r="K1430" s="233" t="s">
        <v>179</v>
      </c>
      <c r="L1430" s="233" t="s">
        <v>178</v>
      </c>
      <c r="M1430" s="233" t="s">
        <v>529</v>
      </c>
    </row>
    <row r="1431" spans="1:13">
      <c r="A1431" s="224">
        <v>1430</v>
      </c>
      <c r="B1431" s="233" t="s">
        <v>2888</v>
      </c>
      <c r="C1431" s="233" t="s">
        <v>5094</v>
      </c>
      <c r="D1431" s="234">
        <v>100.07246376811599</v>
      </c>
      <c r="E1431" s="223" t="s">
        <v>195</v>
      </c>
      <c r="F1431" s="233" t="s">
        <v>221</v>
      </c>
      <c r="G1431" s="233" t="s">
        <v>1566</v>
      </c>
      <c r="H1431" s="233" t="s">
        <v>2886</v>
      </c>
      <c r="I1431" s="233" t="s">
        <v>5093</v>
      </c>
      <c r="J1431" s="233" t="s">
        <v>180</v>
      </c>
      <c r="K1431" s="233" t="s">
        <v>202</v>
      </c>
      <c r="L1431" s="233" t="s">
        <v>178</v>
      </c>
      <c r="M1431" s="233" t="s">
        <v>201</v>
      </c>
    </row>
    <row r="1432" spans="1:13">
      <c r="A1432" s="224">
        <v>1431</v>
      </c>
      <c r="B1432" s="233" t="s">
        <v>3736</v>
      </c>
      <c r="C1432" s="233" t="s">
        <v>5092</v>
      </c>
      <c r="D1432" s="234">
        <v>100.06237006236999</v>
      </c>
      <c r="E1432" s="223" t="s">
        <v>195</v>
      </c>
      <c r="F1432" s="233" t="s">
        <v>221</v>
      </c>
      <c r="G1432" s="233" t="s">
        <v>1093</v>
      </c>
      <c r="H1432" s="233" t="s">
        <v>3734</v>
      </c>
      <c r="I1432" s="233" t="s">
        <v>5091</v>
      </c>
      <c r="J1432" s="233" t="s">
        <v>180</v>
      </c>
      <c r="K1432" s="233" t="s">
        <v>179</v>
      </c>
      <c r="L1432" s="233" t="s">
        <v>178</v>
      </c>
      <c r="M1432" s="233" t="s">
        <v>1401</v>
      </c>
    </row>
    <row r="1433" spans="1:13">
      <c r="A1433" s="224">
        <v>1432</v>
      </c>
      <c r="B1433" s="233" t="s">
        <v>3303</v>
      </c>
      <c r="C1433" s="233" t="s">
        <v>5090</v>
      </c>
      <c r="D1433" s="236">
        <v>100.0606060606061</v>
      </c>
      <c r="E1433" s="233" t="s">
        <v>185</v>
      </c>
      <c r="F1433" s="233" t="s">
        <v>184</v>
      </c>
      <c r="G1433" s="233" t="s">
        <v>3301</v>
      </c>
      <c r="H1433" s="233" t="s">
        <v>3300</v>
      </c>
      <c r="I1433" s="233" t="s">
        <v>5089</v>
      </c>
      <c r="J1433" s="233" t="s">
        <v>180</v>
      </c>
      <c r="K1433" s="233" t="s">
        <v>179</v>
      </c>
      <c r="L1433" s="233" t="s">
        <v>178</v>
      </c>
      <c r="M1433" s="233" t="s">
        <v>177</v>
      </c>
    </row>
    <row r="1434" spans="1:13">
      <c r="A1434" s="224">
        <v>1433</v>
      </c>
      <c r="B1434" s="233" t="s">
        <v>2715</v>
      </c>
      <c r="C1434" s="233" t="s">
        <v>5088</v>
      </c>
      <c r="D1434" s="234">
        <v>100.05178663904699</v>
      </c>
      <c r="E1434" s="223" t="s">
        <v>195</v>
      </c>
      <c r="F1434" s="233" t="s">
        <v>221</v>
      </c>
      <c r="G1434" s="233" t="s">
        <v>2713</v>
      </c>
      <c r="H1434" s="233" t="s">
        <v>2712</v>
      </c>
      <c r="I1434" s="233" t="s">
        <v>5087</v>
      </c>
      <c r="J1434" s="233" t="s">
        <v>180</v>
      </c>
      <c r="K1434" s="233" t="s">
        <v>192</v>
      </c>
      <c r="L1434" s="233" t="s">
        <v>178</v>
      </c>
      <c r="M1434" s="233" t="s">
        <v>191</v>
      </c>
    </row>
    <row r="1435" spans="1:13">
      <c r="A1435" s="224">
        <v>1434</v>
      </c>
      <c r="B1435" s="233" t="s">
        <v>5086</v>
      </c>
      <c r="C1435" s="233" t="s">
        <v>5085</v>
      </c>
      <c r="D1435" s="234">
        <v>100.042643923241</v>
      </c>
      <c r="E1435" s="223" t="s">
        <v>195</v>
      </c>
      <c r="F1435" s="233" t="s">
        <v>221</v>
      </c>
      <c r="G1435" s="233" t="s">
        <v>1936</v>
      </c>
      <c r="H1435" s="233" t="s">
        <v>5084</v>
      </c>
      <c r="I1435" s="233" t="s">
        <v>5083</v>
      </c>
      <c r="J1435" s="233" t="s">
        <v>180</v>
      </c>
      <c r="K1435" s="233" t="s">
        <v>202</v>
      </c>
      <c r="L1435" s="233" t="s">
        <v>178</v>
      </c>
      <c r="M1435" s="233" t="s">
        <v>201</v>
      </c>
    </row>
    <row r="1436" spans="1:13">
      <c r="A1436" s="224">
        <v>1435</v>
      </c>
      <c r="B1436" s="233" t="s">
        <v>3752</v>
      </c>
      <c r="C1436" s="233" t="s">
        <v>5082</v>
      </c>
      <c r="D1436" s="234">
        <v>100.037037037037</v>
      </c>
      <c r="E1436" s="223" t="s">
        <v>195</v>
      </c>
      <c r="F1436" s="233" t="s">
        <v>221</v>
      </c>
      <c r="G1436" s="233" t="s">
        <v>2285</v>
      </c>
      <c r="H1436" s="233" t="s">
        <v>3750</v>
      </c>
      <c r="I1436" s="233" t="s">
        <v>5081</v>
      </c>
      <c r="J1436" s="233" t="s">
        <v>180</v>
      </c>
      <c r="K1436" s="233" t="s">
        <v>202</v>
      </c>
      <c r="L1436" s="233" t="s">
        <v>178</v>
      </c>
      <c r="M1436" s="233" t="s">
        <v>201</v>
      </c>
    </row>
    <row r="1437" spans="1:13">
      <c r="A1437" s="224">
        <v>1436</v>
      </c>
      <c r="B1437" s="233" t="s">
        <v>2296</v>
      </c>
      <c r="C1437" s="233" t="s">
        <v>5080</v>
      </c>
      <c r="D1437" s="234">
        <v>100.03676470588201</v>
      </c>
      <c r="E1437" s="223" t="s">
        <v>195</v>
      </c>
      <c r="F1437" s="233" t="s">
        <v>221</v>
      </c>
      <c r="G1437" s="233" t="s">
        <v>2160</v>
      </c>
      <c r="H1437" s="233" t="s">
        <v>2294</v>
      </c>
      <c r="I1437" s="233" t="s">
        <v>5079</v>
      </c>
      <c r="J1437" s="233" t="s">
        <v>180</v>
      </c>
      <c r="K1437" s="233" t="s">
        <v>202</v>
      </c>
      <c r="L1437" s="233" t="s">
        <v>178</v>
      </c>
      <c r="M1437" s="233" t="s">
        <v>514</v>
      </c>
    </row>
    <row r="1438" spans="1:13">
      <c r="A1438" s="224">
        <v>1437</v>
      </c>
      <c r="B1438" s="233" t="s">
        <v>2897</v>
      </c>
      <c r="C1438" s="233" t="s">
        <v>5078</v>
      </c>
      <c r="D1438" s="234">
        <v>100.027397260274</v>
      </c>
      <c r="E1438" s="223" t="s">
        <v>195</v>
      </c>
      <c r="F1438" s="233" t="s">
        <v>221</v>
      </c>
      <c r="G1438" s="233" t="s">
        <v>1193</v>
      </c>
      <c r="H1438" s="233" t="s">
        <v>2895</v>
      </c>
      <c r="I1438" s="233" t="s">
        <v>5077</v>
      </c>
      <c r="J1438" s="233" t="s">
        <v>180</v>
      </c>
      <c r="K1438" s="233" t="s">
        <v>179</v>
      </c>
      <c r="L1438" s="233" t="s">
        <v>178</v>
      </c>
      <c r="M1438" s="233" t="s">
        <v>341</v>
      </c>
    </row>
    <row r="1439" spans="1:13">
      <c r="A1439" s="224">
        <v>1438</v>
      </c>
      <c r="B1439" s="233" t="s">
        <v>4112</v>
      </c>
      <c r="C1439" s="233" t="s">
        <v>5076</v>
      </c>
      <c r="D1439" s="234">
        <v>100.02188183807399</v>
      </c>
      <c r="E1439" s="223" t="s">
        <v>195</v>
      </c>
      <c r="F1439" s="233" t="s">
        <v>221</v>
      </c>
      <c r="G1439" s="233" t="s">
        <v>2759</v>
      </c>
      <c r="H1439" s="233" t="s">
        <v>4110</v>
      </c>
      <c r="I1439" s="233" t="s">
        <v>5075</v>
      </c>
      <c r="J1439" s="233" t="s">
        <v>180</v>
      </c>
      <c r="K1439" s="233" t="s">
        <v>179</v>
      </c>
      <c r="L1439" s="233" t="s">
        <v>178</v>
      </c>
      <c r="M1439" s="233" t="s">
        <v>529</v>
      </c>
    </row>
    <row r="1440" spans="1:13">
      <c r="A1440" s="224">
        <v>1439</v>
      </c>
      <c r="B1440" s="233" t="s">
        <v>3166</v>
      </c>
      <c r="C1440" s="233" t="s">
        <v>3055</v>
      </c>
      <c r="D1440" s="234">
        <v>100.016207455429</v>
      </c>
      <c r="E1440" s="223" t="s">
        <v>195</v>
      </c>
      <c r="F1440" s="233" t="s">
        <v>221</v>
      </c>
      <c r="G1440" s="233" t="s">
        <v>336</v>
      </c>
      <c r="H1440" s="233" t="s">
        <v>3164</v>
      </c>
      <c r="I1440" s="233" t="s">
        <v>5074</v>
      </c>
      <c r="J1440" s="233" t="s">
        <v>180</v>
      </c>
      <c r="K1440" s="233" t="s">
        <v>179</v>
      </c>
      <c r="L1440" s="233" t="s">
        <v>178</v>
      </c>
      <c r="M1440" s="233" t="s">
        <v>377</v>
      </c>
    </row>
    <row r="1441" spans="1:13">
      <c r="A1441" s="224">
        <v>1440</v>
      </c>
      <c r="B1441" s="233" t="s">
        <v>3756</v>
      </c>
      <c r="C1441" s="233" t="s">
        <v>5073</v>
      </c>
      <c r="D1441" s="234">
        <v>100.01605136436601</v>
      </c>
      <c r="E1441" s="223" t="s">
        <v>195</v>
      </c>
      <c r="F1441" s="233" t="s">
        <v>221</v>
      </c>
      <c r="G1441" s="233" t="s">
        <v>336</v>
      </c>
      <c r="H1441" s="233" t="s">
        <v>3754</v>
      </c>
      <c r="I1441" s="233" t="s">
        <v>5072</v>
      </c>
      <c r="J1441" s="233" t="s">
        <v>180</v>
      </c>
      <c r="K1441" s="233" t="s">
        <v>179</v>
      </c>
      <c r="L1441" s="233" t="s">
        <v>178</v>
      </c>
      <c r="M1441" s="233" t="s">
        <v>377</v>
      </c>
    </row>
    <row r="1442" spans="1:13">
      <c r="A1442" s="224">
        <v>1441</v>
      </c>
      <c r="B1442" s="233" t="s">
        <v>5071</v>
      </c>
      <c r="C1442" s="233" t="s">
        <v>5070</v>
      </c>
      <c r="D1442" s="234">
        <v>100.010770059235</v>
      </c>
      <c r="E1442" s="223" t="s">
        <v>195</v>
      </c>
      <c r="F1442" s="233" t="s">
        <v>221</v>
      </c>
      <c r="G1442" s="233" t="s">
        <v>2713</v>
      </c>
      <c r="H1442" s="233" t="s">
        <v>5069</v>
      </c>
      <c r="I1442" s="233" t="s">
        <v>5068</v>
      </c>
      <c r="J1442" s="233" t="s">
        <v>180</v>
      </c>
      <c r="K1442" s="233" t="s">
        <v>192</v>
      </c>
      <c r="L1442" s="233" t="s">
        <v>178</v>
      </c>
      <c r="M1442" s="233" t="s">
        <v>1022</v>
      </c>
    </row>
    <row r="1443" spans="1:13">
      <c r="A1443" s="224">
        <v>1442</v>
      </c>
      <c r="B1443" s="233" t="s">
        <v>4150</v>
      </c>
      <c r="C1443" s="233" t="s">
        <v>2701</v>
      </c>
      <c r="D1443" s="234">
        <v>100</v>
      </c>
      <c r="E1443" s="223" t="s">
        <v>195</v>
      </c>
      <c r="F1443" s="233" t="s">
        <v>221</v>
      </c>
      <c r="G1443" s="233" t="s">
        <v>4149</v>
      </c>
      <c r="H1443" s="233" t="s">
        <v>4148</v>
      </c>
      <c r="I1443" s="233" t="s">
        <v>5067</v>
      </c>
      <c r="J1443" s="233" t="s">
        <v>180</v>
      </c>
      <c r="K1443" s="233" t="s">
        <v>179</v>
      </c>
      <c r="L1443" s="233" t="s">
        <v>178</v>
      </c>
      <c r="M1443" s="233" t="s">
        <v>2149</v>
      </c>
    </row>
    <row r="1444" spans="1:13">
      <c r="A1444" s="224">
        <v>1442</v>
      </c>
      <c r="B1444" s="233" t="s">
        <v>2426</v>
      </c>
      <c r="C1444" s="233" t="s">
        <v>5066</v>
      </c>
      <c r="D1444" s="234">
        <v>100</v>
      </c>
      <c r="E1444" s="223" t="s">
        <v>195</v>
      </c>
      <c r="F1444" s="233" t="s">
        <v>221</v>
      </c>
      <c r="G1444" s="233" t="s">
        <v>2285</v>
      </c>
      <c r="H1444" s="233" t="s">
        <v>2424</v>
      </c>
      <c r="I1444" s="233" t="s">
        <v>5065</v>
      </c>
      <c r="J1444" s="233" t="s">
        <v>180</v>
      </c>
      <c r="K1444" s="233" t="s">
        <v>179</v>
      </c>
      <c r="L1444" s="233" t="s">
        <v>178</v>
      </c>
      <c r="M1444" s="233" t="s">
        <v>2149</v>
      </c>
    </row>
    <row r="1445" spans="1:13">
      <c r="A1445" s="224">
        <v>1442</v>
      </c>
      <c r="B1445" s="233" t="s">
        <v>3846</v>
      </c>
      <c r="C1445" s="233" t="s">
        <v>5064</v>
      </c>
      <c r="D1445" s="234">
        <v>100</v>
      </c>
      <c r="E1445" s="223" t="s">
        <v>195</v>
      </c>
      <c r="F1445" s="233" t="s">
        <v>221</v>
      </c>
      <c r="G1445" s="233" t="s">
        <v>2759</v>
      </c>
      <c r="H1445" s="233" t="s">
        <v>3844</v>
      </c>
      <c r="I1445" s="233" t="s">
        <v>5063</v>
      </c>
      <c r="J1445" s="233" t="s">
        <v>180</v>
      </c>
      <c r="K1445" s="233" t="s">
        <v>202</v>
      </c>
      <c r="L1445" s="233" t="s">
        <v>178</v>
      </c>
      <c r="M1445" s="233" t="s">
        <v>201</v>
      </c>
    </row>
    <row r="1446" spans="1:13">
      <c r="A1446" s="224">
        <v>1442</v>
      </c>
      <c r="B1446" s="233" t="s">
        <v>4592</v>
      </c>
      <c r="C1446" s="233" t="s">
        <v>5062</v>
      </c>
      <c r="D1446" s="234">
        <v>100</v>
      </c>
      <c r="E1446" s="223" t="s">
        <v>195</v>
      </c>
      <c r="F1446" s="233" t="s">
        <v>221</v>
      </c>
      <c r="G1446" s="233" t="s">
        <v>3301</v>
      </c>
      <c r="H1446" s="233" t="s">
        <v>4590</v>
      </c>
      <c r="I1446" s="233" t="s">
        <v>5061</v>
      </c>
      <c r="J1446" s="233" t="s">
        <v>180</v>
      </c>
      <c r="K1446" s="233" t="s">
        <v>192</v>
      </c>
      <c r="L1446" s="233" t="s">
        <v>178</v>
      </c>
      <c r="M1446" s="233" t="s">
        <v>191</v>
      </c>
    </row>
    <row r="1447" spans="1:13">
      <c r="A1447" s="224">
        <v>1442</v>
      </c>
      <c r="B1447" s="233" t="s">
        <v>4305</v>
      </c>
      <c r="C1447" s="233" t="s">
        <v>5060</v>
      </c>
      <c r="D1447" s="234">
        <v>100</v>
      </c>
      <c r="E1447" s="223" t="s">
        <v>195</v>
      </c>
      <c r="F1447" s="233" t="s">
        <v>221</v>
      </c>
      <c r="G1447" s="233" t="s">
        <v>4229</v>
      </c>
      <c r="H1447" s="233" t="s">
        <v>4303</v>
      </c>
      <c r="I1447" s="233" t="s">
        <v>5059</v>
      </c>
      <c r="J1447" s="233" t="s">
        <v>180</v>
      </c>
      <c r="K1447" s="233" t="s">
        <v>202</v>
      </c>
      <c r="L1447" s="233" t="s">
        <v>178</v>
      </c>
      <c r="M1447" s="233" t="s">
        <v>201</v>
      </c>
    </row>
    <row r="1448" spans="1:13">
      <c r="A1448" s="224">
        <v>1442</v>
      </c>
      <c r="B1448" s="233" t="s">
        <v>2807</v>
      </c>
      <c r="C1448" s="233" t="s">
        <v>5058</v>
      </c>
      <c r="D1448" s="234">
        <v>100</v>
      </c>
      <c r="E1448" s="223" t="s">
        <v>195</v>
      </c>
      <c r="F1448" s="233" t="s">
        <v>221</v>
      </c>
      <c r="G1448" s="233" t="s">
        <v>2805</v>
      </c>
      <c r="H1448" s="233" t="s">
        <v>2804</v>
      </c>
      <c r="I1448" s="233" t="s">
        <v>5057</v>
      </c>
      <c r="J1448" s="233" t="s">
        <v>180</v>
      </c>
      <c r="K1448" s="233" t="s">
        <v>202</v>
      </c>
      <c r="L1448" s="233" t="s">
        <v>178</v>
      </c>
      <c r="M1448" s="233" t="s">
        <v>201</v>
      </c>
    </row>
    <row r="1449" spans="1:13">
      <c r="A1449" s="224">
        <v>1442</v>
      </c>
      <c r="B1449" s="233" t="s">
        <v>4144</v>
      </c>
      <c r="C1449" s="233" t="s">
        <v>5056</v>
      </c>
      <c r="D1449" s="234">
        <v>100</v>
      </c>
      <c r="E1449" s="223" t="s">
        <v>195</v>
      </c>
      <c r="F1449" s="233" t="s">
        <v>221</v>
      </c>
      <c r="G1449" s="233" t="s">
        <v>336</v>
      </c>
      <c r="H1449" s="233" t="s">
        <v>4142</v>
      </c>
      <c r="I1449" s="233" t="s">
        <v>5055</v>
      </c>
      <c r="J1449" s="233" t="s">
        <v>180</v>
      </c>
      <c r="K1449" s="233" t="s">
        <v>192</v>
      </c>
      <c r="L1449" s="233" t="s">
        <v>178</v>
      </c>
      <c r="M1449" s="233" t="s">
        <v>330</v>
      </c>
    </row>
    <row r="1450" spans="1:13">
      <c r="A1450" s="224">
        <v>1442</v>
      </c>
      <c r="B1450" s="233" t="s">
        <v>4150</v>
      </c>
      <c r="C1450" s="233" t="s">
        <v>5054</v>
      </c>
      <c r="D1450" s="236">
        <v>100</v>
      </c>
      <c r="E1450" s="233" t="s">
        <v>185</v>
      </c>
      <c r="F1450" s="233" t="s">
        <v>184</v>
      </c>
      <c r="G1450" s="233" t="s">
        <v>4149</v>
      </c>
      <c r="H1450" s="233" t="s">
        <v>4148</v>
      </c>
      <c r="I1450" s="233" t="s">
        <v>5053</v>
      </c>
      <c r="J1450" s="233" t="s">
        <v>180</v>
      </c>
      <c r="K1450" s="233" t="s">
        <v>179</v>
      </c>
      <c r="L1450" s="233" t="s">
        <v>178</v>
      </c>
      <c r="M1450" s="233" t="s">
        <v>4259</v>
      </c>
    </row>
    <row r="1451" spans="1:13">
      <c r="A1451" s="224">
        <v>1442</v>
      </c>
      <c r="B1451" s="233" t="s">
        <v>2426</v>
      </c>
      <c r="C1451" s="233" t="s">
        <v>5052</v>
      </c>
      <c r="D1451" s="236">
        <v>100</v>
      </c>
      <c r="E1451" s="233" t="s">
        <v>185</v>
      </c>
      <c r="F1451" s="233" t="s">
        <v>184</v>
      </c>
      <c r="G1451" s="233" t="s">
        <v>2285</v>
      </c>
      <c r="H1451" s="233" t="s">
        <v>2424</v>
      </c>
      <c r="I1451" s="233" t="s">
        <v>5051</v>
      </c>
      <c r="J1451" s="233" t="s">
        <v>180</v>
      </c>
      <c r="K1451" s="233" t="s">
        <v>179</v>
      </c>
      <c r="L1451" s="233" t="s">
        <v>178</v>
      </c>
      <c r="M1451" s="233" t="s">
        <v>2193</v>
      </c>
    </row>
    <row r="1452" spans="1:13">
      <c r="A1452" s="224">
        <v>1451</v>
      </c>
      <c r="B1452" s="233" t="s">
        <v>5050</v>
      </c>
      <c r="C1452" s="233" t="s">
        <v>5049</v>
      </c>
      <c r="D1452" s="234">
        <v>99.989842559674997</v>
      </c>
      <c r="E1452" s="223" t="s">
        <v>195</v>
      </c>
      <c r="F1452" s="233" t="s">
        <v>221</v>
      </c>
      <c r="G1452" s="233" t="s">
        <v>1017</v>
      </c>
      <c r="H1452" s="233" t="s">
        <v>5048</v>
      </c>
      <c r="I1452" s="233" t="s">
        <v>5047</v>
      </c>
      <c r="J1452" s="233" t="s">
        <v>180</v>
      </c>
      <c r="K1452" s="233" t="s">
        <v>179</v>
      </c>
      <c r="L1452" s="233" t="s">
        <v>178</v>
      </c>
      <c r="M1452" s="233" t="s">
        <v>197</v>
      </c>
    </row>
    <row r="1453" spans="1:13">
      <c r="A1453" s="224">
        <v>1452</v>
      </c>
      <c r="B1453" s="233" t="s">
        <v>4792</v>
      </c>
      <c r="C1453" s="233" t="s">
        <v>5046</v>
      </c>
      <c r="D1453" s="234">
        <v>99.969230769230805</v>
      </c>
      <c r="E1453" s="223" t="s">
        <v>195</v>
      </c>
      <c r="F1453" s="233" t="s">
        <v>221</v>
      </c>
      <c r="G1453" s="233" t="s">
        <v>968</v>
      </c>
      <c r="H1453" s="233" t="s">
        <v>4790</v>
      </c>
      <c r="I1453" s="233" t="s">
        <v>5045</v>
      </c>
      <c r="J1453" s="233" t="s">
        <v>180</v>
      </c>
      <c r="K1453" s="233" t="s">
        <v>202</v>
      </c>
      <c r="L1453" s="233" t="s">
        <v>178</v>
      </c>
      <c r="M1453" s="233" t="s">
        <v>201</v>
      </c>
    </row>
    <row r="1454" spans="1:13">
      <c r="A1454" s="224">
        <v>1453</v>
      </c>
      <c r="B1454" s="233" t="s">
        <v>3895</v>
      </c>
      <c r="C1454" s="233" t="s">
        <v>2161</v>
      </c>
      <c r="D1454" s="234">
        <v>99.966996699670005</v>
      </c>
      <c r="E1454" s="223" t="s">
        <v>195</v>
      </c>
      <c r="F1454" s="233" t="s">
        <v>221</v>
      </c>
      <c r="G1454" s="233" t="s">
        <v>1334</v>
      </c>
      <c r="H1454" s="233" t="s">
        <v>3893</v>
      </c>
      <c r="I1454" s="233" t="s">
        <v>5044</v>
      </c>
      <c r="J1454" s="233" t="s">
        <v>180</v>
      </c>
      <c r="K1454" s="233" t="s">
        <v>179</v>
      </c>
      <c r="L1454" s="233" t="s">
        <v>178</v>
      </c>
      <c r="M1454" s="233" t="s">
        <v>205</v>
      </c>
    </row>
    <row r="1455" spans="1:13">
      <c r="A1455" s="224">
        <v>1454</v>
      </c>
      <c r="B1455" s="233" t="s">
        <v>3332</v>
      </c>
      <c r="C1455" s="233" t="s">
        <v>5043</v>
      </c>
      <c r="D1455" s="234">
        <v>99.965909090909093</v>
      </c>
      <c r="E1455" s="223" t="s">
        <v>195</v>
      </c>
      <c r="F1455" s="233" t="s">
        <v>221</v>
      </c>
      <c r="G1455" s="233" t="s">
        <v>1204</v>
      </c>
      <c r="H1455" s="233" t="s">
        <v>3330</v>
      </c>
      <c r="I1455" s="233" t="s">
        <v>5042</v>
      </c>
      <c r="J1455" s="233" t="s">
        <v>180</v>
      </c>
      <c r="K1455" s="233" t="s">
        <v>202</v>
      </c>
      <c r="L1455" s="233" t="s">
        <v>178</v>
      </c>
      <c r="M1455" s="233" t="s">
        <v>201</v>
      </c>
    </row>
    <row r="1456" spans="1:13">
      <c r="A1456" s="224">
        <v>1455</v>
      </c>
      <c r="B1456" s="233" t="s">
        <v>3509</v>
      </c>
      <c r="C1456" s="233" t="s">
        <v>5041</v>
      </c>
      <c r="D1456" s="234">
        <v>99.961538461538495</v>
      </c>
      <c r="E1456" s="223" t="s">
        <v>195</v>
      </c>
      <c r="F1456" s="233" t="s">
        <v>221</v>
      </c>
      <c r="G1456" s="233" t="s">
        <v>1017</v>
      </c>
      <c r="H1456" s="233" t="s">
        <v>3507</v>
      </c>
      <c r="I1456" s="233" t="s">
        <v>5040</v>
      </c>
      <c r="J1456" s="233" t="s">
        <v>180</v>
      </c>
      <c r="K1456" s="233" t="s">
        <v>202</v>
      </c>
      <c r="L1456" s="233" t="s">
        <v>178</v>
      </c>
      <c r="M1456" s="233" t="s">
        <v>201</v>
      </c>
    </row>
    <row r="1457" spans="1:13">
      <c r="A1457" s="224">
        <v>1456</v>
      </c>
      <c r="B1457" s="233" t="s">
        <v>3791</v>
      </c>
      <c r="C1457" s="233" t="s">
        <v>5039</v>
      </c>
      <c r="D1457" s="234">
        <v>99.942363112391902</v>
      </c>
      <c r="E1457" s="223" t="s">
        <v>195</v>
      </c>
      <c r="F1457" s="233" t="s">
        <v>221</v>
      </c>
      <c r="G1457" s="233" t="s">
        <v>1890</v>
      </c>
      <c r="H1457" s="233" t="s">
        <v>3789</v>
      </c>
      <c r="I1457" s="233" t="s">
        <v>5038</v>
      </c>
      <c r="J1457" s="233" t="s">
        <v>180</v>
      </c>
      <c r="K1457" s="233" t="s">
        <v>179</v>
      </c>
      <c r="L1457" s="233" t="s">
        <v>178</v>
      </c>
      <c r="M1457" s="233" t="s">
        <v>377</v>
      </c>
    </row>
    <row r="1458" spans="1:13">
      <c r="A1458" s="224">
        <v>1457</v>
      </c>
      <c r="B1458" s="233" t="s">
        <v>3651</v>
      </c>
      <c r="C1458" s="233" t="s">
        <v>3650</v>
      </c>
      <c r="D1458" s="234">
        <v>99.936936936936902</v>
      </c>
      <c r="E1458" s="223" t="s">
        <v>195</v>
      </c>
      <c r="F1458" s="233" t="s">
        <v>221</v>
      </c>
      <c r="G1458" s="233" t="s">
        <v>968</v>
      </c>
      <c r="H1458" s="233" t="s">
        <v>5037</v>
      </c>
      <c r="I1458" s="233" t="s">
        <v>5036</v>
      </c>
      <c r="J1458" s="233" t="s">
        <v>180</v>
      </c>
      <c r="K1458" s="233" t="s">
        <v>192</v>
      </c>
      <c r="L1458" s="233" t="s">
        <v>178</v>
      </c>
      <c r="M1458" s="233" t="s">
        <v>992</v>
      </c>
    </row>
    <row r="1459" spans="1:13">
      <c r="A1459" s="224">
        <v>1458</v>
      </c>
      <c r="B1459" s="233" t="s">
        <v>2503</v>
      </c>
      <c r="C1459" s="233" t="s">
        <v>5035</v>
      </c>
      <c r="D1459" s="234">
        <v>99.935897435897402</v>
      </c>
      <c r="E1459" s="223" t="s">
        <v>195</v>
      </c>
      <c r="F1459" s="233" t="s">
        <v>221</v>
      </c>
      <c r="G1459" s="233" t="s">
        <v>1229</v>
      </c>
      <c r="H1459" s="233" t="s">
        <v>2501</v>
      </c>
      <c r="I1459" s="233" t="s">
        <v>5034</v>
      </c>
      <c r="J1459" s="233" t="s">
        <v>180</v>
      </c>
      <c r="K1459" s="233" t="s">
        <v>192</v>
      </c>
      <c r="L1459" s="233" t="s">
        <v>178</v>
      </c>
      <c r="M1459" s="233" t="s">
        <v>333</v>
      </c>
    </row>
    <row r="1460" spans="1:13">
      <c r="A1460" s="224">
        <v>1459</v>
      </c>
      <c r="B1460" s="233" t="s">
        <v>5033</v>
      </c>
      <c r="C1460" s="233" t="s">
        <v>5032</v>
      </c>
      <c r="D1460" s="234">
        <v>99.930822444273602</v>
      </c>
      <c r="E1460" s="223" t="s">
        <v>195</v>
      </c>
      <c r="F1460" s="233" t="s">
        <v>221</v>
      </c>
      <c r="G1460" s="233" t="s">
        <v>3069</v>
      </c>
      <c r="H1460" s="233" t="s">
        <v>5031</v>
      </c>
      <c r="I1460" s="233" t="s">
        <v>5030</v>
      </c>
      <c r="J1460" s="233" t="s">
        <v>180</v>
      </c>
      <c r="K1460" s="233" t="s">
        <v>179</v>
      </c>
      <c r="L1460" s="233" t="s">
        <v>178</v>
      </c>
      <c r="M1460" s="233" t="s">
        <v>341</v>
      </c>
    </row>
    <row r="1461" spans="1:13">
      <c r="A1461" s="224">
        <v>1460</v>
      </c>
      <c r="B1461" s="233" t="s">
        <v>4004</v>
      </c>
      <c r="C1461" s="233" t="s">
        <v>5029</v>
      </c>
      <c r="D1461" s="234">
        <v>99.929824561403507</v>
      </c>
      <c r="E1461" s="223" t="s">
        <v>195</v>
      </c>
      <c r="F1461" s="233" t="s">
        <v>221</v>
      </c>
      <c r="G1461" s="233" t="s">
        <v>888</v>
      </c>
      <c r="H1461" s="233" t="s">
        <v>4002</v>
      </c>
      <c r="I1461" s="233" t="s">
        <v>5028</v>
      </c>
      <c r="J1461" s="233" t="s">
        <v>180</v>
      </c>
      <c r="K1461" s="233" t="s">
        <v>202</v>
      </c>
      <c r="L1461" s="233" t="s">
        <v>178</v>
      </c>
      <c r="M1461" s="233" t="s">
        <v>201</v>
      </c>
    </row>
    <row r="1462" spans="1:13">
      <c r="A1462" s="224">
        <v>1461</v>
      </c>
      <c r="B1462" s="233" t="s">
        <v>3056</v>
      </c>
      <c r="C1462" s="233" t="s">
        <v>1245</v>
      </c>
      <c r="D1462" s="234">
        <v>99.925465838509297</v>
      </c>
      <c r="E1462" s="223" t="s">
        <v>195</v>
      </c>
      <c r="F1462" s="233" t="s">
        <v>221</v>
      </c>
      <c r="G1462" s="233" t="s">
        <v>1145</v>
      </c>
      <c r="H1462" s="233" t="s">
        <v>3054</v>
      </c>
      <c r="I1462" s="233" t="s">
        <v>5027</v>
      </c>
      <c r="J1462" s="233" t="s">
        <v>180</v>
      </c>
      <c r="K1462" s="233" t="s">
        <v>202</v>
      </c>
      <c r="L1462" s="233" t="s">
        <v>178</v>
      </c>
      <c r="M1462" s="233" t="s">
        <v>201</v>
      </c>
    </row>
    <row r="1463" spans="1:13">
      <c r="A1463" s="224">
        <v>1462</v>
      </c>
      <c r="B1463" s="233" t="s">
        <v>2966</v>
      </c>
      <c r="C1463" s="233" t="s">
        <v>5026</v>
      </c>
      <c r="D1463" s="234">
        <v>99.919224555735099</v>
      </c>
      <c r="E1463" s="223" t="s">
        <v>195</v>
      </c>
      <c r="F1463" s="233" t="s">
        <v>221</v>
      </c>
      <c r="G1463" s="233" t="s">
        <v>1070</v>
      </c>
      <c r="H1463" s="233" t="s">
        <v>2964</v>
      </c>
      <c r="I1463" s="233" t="s">
        <v>5025</v>
      </c>
      <c r="J1463" s="233" t="s">
        <v>180</v>
      </c>
      <c r="K1463" s="233" t="s">
        <v>179</v>
      </c>
      <c r="L1463" s="233" t="s">
        <v>178</v>
      </c>
      <c r="M1463" s="233" t="s">
        <v>377</v>
      </c>
    </row>
    <row r="1464" spans="1:13">
      <c r="A1464" s="224">
        <v>1463</v>
      </c>
      <c r="B1464" s="233" t="s">
        <v>2248</v>
      </c>
      <c r="C1464" s="233" t="s">
        <v>3562</v>
      </c>
      <c r="D1464" s="234">
        <v>99.899216125419898</v>
      </c>
      <c r="E1464" s="223" t="s">
        <v>195</v>
      </c>
      <c r="F1464" s="233" t="s">
        <v>221</v>
      </c>
      <c r="G1464" s="233" t="s">
        <v>2246</v>
      </c>
      <c r="H1464" s="233" t="s">
        <v>2245</v>
      </c>
      <c r="I1464" s="233" t="s">
        <v>5024</v>
      </c>
      <c r="J1464" s="233" t="s">
        <v>180</v>
      </c>
      <c r="K1464" s="233" t="s">
        <v>192</v>
      </c>
      <c r="L1464" s="233" t="s">
        <v>178</v>
      </c>
      <c r="M1464" s="233" t="s">
        <v>333</v>
      </c>
    </row>
    <row r="1465" spans="1:13">
      <c r="A1465" s="224">
        <v>1464</v>
      </c>
      <c r="B1465" s="233" t="s">
        <v>3128</v>
      </c>
      <c r="C1465" s="233" t="s">
        <v>5023</v>
      </c>
      <c r="D1465" s="234">
        <v>99.89816700611</v>
      </c>
      <c r="E1465" s="223" t="s">
        <v>195</v>
      </c>
      <c r="F1465" s="233" t="s">
        <v>221</v>
      </c>
      <c r="G1465" s="233" t="s">
        <v>321</v>
      </c>
      <c r="H1465" s="233" t="s">
        <v>3126</v>
      </c>
      <c r="I1465" s="233" t="s">
        <v>5022</v>
      </c>
      <c r="J1465" s="233" t="s">
        <v>180</v>
      </c>
      <c r="K1465" s="233" t="s">
        <v>202</v>
      </c>
      <c r="L1465" s="233" t="s">
        <v>178</v>
      </c>
      <c r="M1465" s="233" t="s">
        <v>201</v>
      </c>
    </row>
    <row r="1466" spans="1:13">
      <c r="A1466" s="224">
        <v>1465</v>
      </c>
      <c r="B1466" s="233" t="s">
        <v>4441</v>
      </c>
      <c r="C1466" s="233" t="s">
        <v>5021</v>
      </c>
      <c r="D1466" s="234">
        <v>99.883116883116898</v>
      </c>
      <c r="E1466" s="223" t="s">
        <v>195</v>
      </c>
      <c r="F1466" s="233" t="s">
        <v>221</v>
      </c>
      <c r="G1466" s="233" t="s">
        <v>3833</v>
      </c>
      <c r="H1466" s="233" t="s">
        <v>5020</v>
      </c>
      <c r="I1466" s="233" t="s">
        <v>5019</v>
      </c>
      <c r="J1466" s="233" t="s">
        <v>180</v>
      </c>
      <c r="K1466" s="233" t="s">
        <v>192</v>
      </c>
      <c r="L1466" s="233" t="s">
        <v>178</v>
      </c>
      <c r="M1466" s="233" t="s">
        <v>333</v>
      </c>
    </row>
    <row r="1467" spans="1:13">
      <c r="A1467" s="224">
        <v>1466</v>
      </c>
      <c r="B1467" s="233" t="s">
        <v>3756</v>
      </c>
      <c r="C1467" s="233" t="s">
        <v>5018</v>
      </c>
      <c r="D1467" s="234">
        <v>99.882352941176507</v>
      </c>
      <c r="E1467" s="223" t="s">
        <v>195</v>
      </c>
      <c r="F1467" s="233" t="s">
        <v>221</v>
      </c>
      <c r="G1467" s="233" t="s">
        <v>336</v>
      </c>
      <c r="H1467" s="233" t="s">
        <v>3754</v>
      </c>
      <c r="I1467" s="233" t="s">
        <v>5017</v>
      </c>
      <c r="J1467" s="233" t="s">
        <v>180</v>
      </c>
      <c r="K1467" s="233" t="s">
        <v>179</v>
      </c>
      <c r="L1467" s="233" t="s">
        <v>178</v>
      </c>
      <c r="M1467" s="233" t="s">
        <v>377</v>
      </c>
    </row>
    <row r="1468" spans="1:13">
      <c r="A1468" s="224">
        <v>1467</v>
      </c>
      <c r="B1468" s="233" t="s">
        <v>3144</v>
      </c>
      <c r="C1468" s="233" t="s">
        <v>5016</v>
      </c>
      <c r="D1468" s="234">
        <v>99.8771750255885</v>
      </c>
      <c r="E1468" s="223" t="s">
        <v>195</v>
      </c>
      <c r="F1468" s="233" t="s">
        <v>221</v>
      </c>
      <c r="G1468" s="233" t="s">
        <v>2009</v>
      </c>
      <c r="H1468" s="233" t="s">
        <v>3142</v>
      </c>
      <c r="I1468" s="233" t="s">
        <v>5015</v>
      </c>
      <c r="J1468" s="233" t="s">
        <v>180</v>
      </c>
      <c r="K1468" s="233" t="s">
        <v>179</v>
      </c>
      <c r="L1468" s="233" t="s">
        <v>178</v>
      </c>
      <c r="M1468" s="233" t="s">
        <v>377</v>
      </c>
    </row>
    <row r="1469" spans="1:13">
      <c r="A1469" s="224">
        <v>1468</v>
      </c>
      <c r="B1469" s="233" t="s">
        <v>3487</v>
      </c>
      <c r="C1469" s="233" t="s">
        <v>5014</v>
      </c>
      <c r="D1469" s="234">
        <v>99.873417721519004</v>
      </c>
      <c r="E1469" s="223" t="s">
        <v>195</v>
      </c>
      <c r="F1469" s="233" t="s">
        <v>221</v>
      </c>
      <c r="G1469" s="233" t="s">
        <v>2458</v>
      </c>
      <c r="H1469" s="233" t="s">
        <v>3485</v>
      </c>
      <c r="I1469" s="233" t="s">
        <v>5013</v>
      </c>
      <c r="J1469" s="233" t="s">
        <v>180</v>
      </c>
      <c r="K1469" s="233" t="s">
        <v>192</v>
      </c>
      <c r="L1469" s="233" t="s">
        <v>178</v>
      </c>
      <c r="M1469" s="233" t="s">
        <v>1022</v>
      </c>
    </row>
    <row r="1470" spans="1:13">
      <c r="A1470" s="224">
        <v>1469</v>
      </c>
      <c r="B1470" s="233" t="s">
        <v>4564</v>
      </c>
      <c r="C1470" s="233" t="s">
        <v>5012</v>
      </c>
      <c r="D1470" s="234">
        <v>99.865350089766594</v>
      </c>
      <c r="E1470" s="223" t="s">
        <v>195</v>
      </c>
      <c r="F1470" s="233" t="s">
        <v>221</v>
      </c>
      <c r="G1470" s="233" t="s">
        <v>1304</v>
      </c>
      <c r="H1470" s="233" t="s">
        <v>4562</v>
      </c>
      <c r="I1470" s="233" t="s">
        <v>5011</v>
      </c>
      <c r="J1470" s="233" t="s">
        <v>180</v>
      </c>
      <c r="K1470" s="233" t="s">
        <v>202</v>
      </c>
      <c r="L1470" s="233" t="s">
        <v>178</v>
      </c>
      <c r="M1470" s="233" t="s">
        <v>514</v>
      </c>
    </row>
    <row r="1471" spans="1:13">
      <c r="A1471" s="224">
        <v>1470</v>
      </c>
      <c r="B1471" s="233" t="s">
        <v>3354</v>
      </c>
      <c r="C1471" s="233" t="s">
        <v>5010</v>
      </c>
      <c r="D1471" s="234">
        <v>99.8611111111111</v>
      </c>
      <c r="E1471" s="223" t="s">
        <v>195</v>
      </c>
      <c r="F1471" s="233" t="s">
        <v>221</v>
      </c>
      <c r="G1471" s="233" t="s">
        <v>888</v>
      </c>
      <c r="H1471" s="233" t="s">
        <v>5009</v>
      </c>
      <c r="I1471" s="233" t="s">
        <v>5008</v>
      </c>
      <c r="J1471" s="233" t="s">
        <v>180</v>
      </c>
      <c r="K1471" s="233" t="s">
        <v>179</v>
      </c>
      <c r="L1471" s="233" t="s">
        <v>178</v>
      </c>
      <c r="M1471" s="233" t="s">
        <v>748</v>
      </c>
    </row>
    <row r="1472" spans="1:13">
      <c r="A1472" s="224">
        <v>1471</v>
      </c>
      <c r="B1472" s="233" t="s">
        <v>1636</v>
      </c>
      <c r="C1472" s="233" t="s">
        <v>5007</v>
      </c>
      <c r="D1472" s="234">
        <v>99.855358316896798</v>
      </c>
      <c r="E1472" s="223" t="s">
        <v>195</v>
      </c>
      <c r="F1472" s="233" t="s">
        <v>221</v>
      </c>
      <c r="G1472" s="233" t="s">
        <v>1076</v>
      </c>
      <c r="H1472" s="233" t="s">
        <v>1634</v>
      </c>
      <c r="I1472" s="233" t="s">
        <v>5006</v>
      </c>
      <c r="J1472" s="233" t="s">
        <v>180</v>
      </c>
      <c r="K1472" s="233" t="s">
        <v>202</v>
      </c>
      <c r="L1472" s="233" t="s">
        <v>178</v>
      </c>
      <c r="M1472" s="233" t="s">
        <v>201</v>
      </c>
    </row>
    <row r="1473" spans="1:13">
      <c r="A1473" s="224">
        <v>1472</v>
      </c>
      <c r="B1473" s="233" t="s">
        <v>4588</v>
      </c>
      <c r="C1473" s="233" t="s">
        <v>5005</v>
      </c>
      <c r="D1473" s="234">
        <v>99.845758354755802</v>
      </c>
      <c r="E1473" s="223" t="s">
        <v>195</v>
      </c>
      <c r="F1473" s="233" t="s">
        <v>221</v>
      </c>
      <c r="G1473" s="233" t="s">
        <v>968</v>
      </c>
      <c r="H1473" s="233" t="s">
        <v>4586</v>
      </c>
      <c r="I1473" s="233" t="s">
        <v>5004</v>
      </c>
      <c r="J1473" s="233" t="s">
        <v>180</v>
      </c>
      <c r="K1473" s="233" t="s">
        <v>202</v>
      </c>
      <c r="L1473" s="233" t="s">
        <v>178</v>
      </c>
      <c r="M1473" s="233" t="s">
        <v>201</v>
      </c>
    </row>
    <row r="1474" spans="1:13">
      <c r="A1474" s="224">
        <v>1473</v>
      </c>
      <c r="B1474" s="233" t="s">
        <v>2106</v>
      </c>
      <c r="C1474" s="233" t="s">
        <v>5003</v>
      </c>
      <c r="D1474" s="234">
        <v>99.840909090909093</v>
      </c>
      <c r="E1474" s="223" t="s">
        <v>195</v>
      </c>
      <c r="F1474" s="233" t="s">
        <v>221</v>
      </c>
      <c r="G1474" s="233" t="s">
        <v>572</v>
      </c>
      <c r="H1474" s="233" t="s">
        <v>2104</v>
      </c>
      <c r="I1474" s="233" t="s">
        <v>5002</v>
      </c>
      <c r="J1474" s="233" t="s">
        <v>180</v>
      </c>
      <c r="K1474" s="233" t="s">
        <v>179</v>
      </c>
      <c r="L1474" s="233" t="s">
        <v>178</v>
      </c>
      <c r="M1474" s="233" t="s">
        <v>748</v>
      </c>
    </row>
    <row r="1475" spans="1:13">
      <c r="A1475" s="224">
        <v>1474</v>
      </c>
      <c r="B1475" s="233" t="s">
        <v>3756</v>
      </c>
      <c r="C1475" s="233" t="s">
        <v>5001</v>
      </c>
      <c r="D1475" s="234">
        <v>99.840510366826194</v>
      </c>
      <c r="E1475" s="223" t="s">
        <v>195</v>
      </c>
      <c r="F1475" s="233" t="s">
        <v>221</v>
      </c>
      <c r="G1475" s="233" t="s">
        <v>336</v>
      </c>
      <c r="H1475" s="233" t="s">
        <v>3754</v>
      </c>
      <c r="I1475" s="233" t="s">
        <v>5000</v>
      </c>
      <c r="J1475" s="233" t="s">
        <v>180</v>
      </c>
      <c r="K1475" s="233" t="s">
        <v>179</v>
      </c>
      <c r="L1475" s="233" t="s">
        <v>178</v>
      </c>
      <c r="M1475" s="233" t="s">
        <v>377</v>
      </c>
    </row>
    <row r="1476" spans="1:13">
      <c r="A1476" s="224">
        <v>1475</v>
      </c>
      <c r="B1476" s="233" t="s">
        <v>3736</v>
      </c>
      <c r="C1476" s="233" t="s">
        <v>4999</v>
      </c>
      <c r="D1476" s="234">
        <v>99.836956521739097</v>
      </c>
      <c r="E1476" s="223" t="s">
        <v>195</v>
      </c>
      <c r="F1476" s="233" t="s">
        <v>221</v>
      </c>
      <c r="G1476" s="233" t="s">
        <v>1093</v>
      </c>
      <c r="H1476" s="233" t="s">
        <v>3734</v>
      </c>
      <c r="I1476" s="233" t="s">
        <v>4998</v>
      </c>
      <c r="J1476" s="233" t="s">
        <v>180</v>
      </c>
      <c r="K1476" s="233" t="s">
        <v>179</v>
      </c>
      <c r="L1476" s="233" t="s">
        <v>178</v>
      </c>
      <c r="M1476" s="233" t="s">
        <v>748</v>
      </c>
    </row>
    <row r="1477" spans="1:13">
      <c r="A1477" s="224">
        <v>1476</v>
      </c>
      <c r="B1477" s="233" t="s">
        <v>3756</v>
      </c>
      <c r="C1477" s="233" t="s">
        <v>4997</v>
      </c>
      <c r="D1477" s="234">
        <v>99.828080229226401</v>
      </c>
      <c r="E1477" s="223" t="s">
        <v>195</v>
      </c>
      <c r="F1477" s="233" t="s">
        <v>221</v>
      </c>
      <c r="G1477" s="233" t="s">
        <v>336</v>
      </c>
      <c r="H1477" s="233" t="s">
        <v>3754</v>
      </c>
      <c r="I1477" s="233" t="s">
        <v>4996</v>
      </c>
      <c r="J1477" s="233" t="s">
        <v>180</v>
      </c>
      <c r="K1477" s="233" t="s">
        <v>179</v>
      </c>
      <c r="L1477" s="233" t="s">
        <v>178</v>
      </c>
      <c r="M1477" s="233" t="s">
        <v>377</v>
      </c>
    </row>
    <row r="1478" spans="1:13">
      <c r="A1478" s="224">
        <v>1477</v>
      </c>
      <c r="B1478" s="233" t="s">
        <v>4995</v>
      </c>
      <c r="C1478" s="233" t="s">
        <v>4994</v>
      </c>
      <c r="D1478" s="234">
        <v>99.813857290589496</v>
      </c>
      <c r="E1478" s="223" t="s">
        <v>195</v>
      </c>
      <c r="F1478" s="233" t="s">
        <v>221</v>
      </c>
      <c r="G1478" s="233" t="s">
        <v>321</v>
      </c>
      <c r="H1478" s="233" t="s">
        <v>4993</v>
      </c>
      <c r="I1478" s="233" t="s">
        <v>4992</v>
      </c>
      <c r="J1478" s="233" t="s">
        <v>180</v>
      </c>
      <c r="K1478" s="233" t="s">
        <v>179</v>
      </c>
      <c r="L1478" s="233" t="s">
        <v>178</v>
      </c>
      <c r="M1478" s="233" t="s">
        <v>4689</v>
      </c>
    </row>
    <row r="1479" spans="1:13">
      <c r="A1479" s="224">
        <v>1478</v>
      </c>
      <c r="B1479" s="233" t="s">
        <v>4991</v>
      </c>
      <c r="C1479" s="233" t="s">
        <v>4990</v>
      </c>
      <c r="D1479" s="234">
        <v>99.813242784380293</v>
      </c>
      <c r="E1479" s="223" t="s">
        <v>195</v>
      </c>
      <c r="F1479" s="233" t="s">
        <v>221</v>
      </c>
      <c r="G1479" s="233" t="s">
        <v>4229</v>
      </c>
      <c r="H1479" s="233" t="s">
        <v>4989</v>
      </c>
      <c r="I1479" s="233" t="s">
        <v>4988</v>
      </c>
      <c r="J1479" s="233" t="s">
        <v>180</v>
      </c>
      <c r="K1479" s="233" t="s">
        <v>192</v>
      </c>
      <c r="L1479" s="233" t="s">
        <v>178</v>
      </c>
      <c r="M1479" s="233" t="s">
        <v>333</v>
      </c>
    </row>
    <row r="1480" spans="1:13">
      <c r="A1480" s="224">
        <v>1479</v>
      </c>
      <c r="B1480" s="233" t="s">
        <v>3588</v>
      </c>
      <c r="C1480" s="233" t="s">
        <v>4987</v>
      </c>
      <c r="D1480" s="234">
        <v>99.809523809523796</v>
      </c>
      <c r="E1480" s="223" t="s">
        <v>195</v>
      </c>
      <c r="F1480" s="233" t="s">
        <v>221</v>
      </c>
      <c r="G1480" s="233" t="s">
        <v>2805</v>
      </c>
      <c r="H1480" s="233" t="s">
        <v>3586</v>
      </c>
      <c r="I1480" s="233" t="s">
        <v>4986</v>
      </c>
      <c r="J1480" s="233" t="s">
        <v>180</v>
      </c>
      <c r="K1480" s="233" t="s">
        <v>202</v>
      </c>
      <c r="L1480" s="233" t="s">
        <v>178</v>
      </c>
      <c r="M1480" s="233" t="s">
        <v>201</v>
      </c>
    </row>
    <row r="1481" spans="1:13">
      <c r="A1481" s="224">
        <v>1480</v>
      </c>
      <c r="B1481" s="233" t="s">
        <v>4743</v>
      </c>
      <c r="C1481" s="233" t="s">
        <v>4985</v>
      </c>
      <c r="D1481" s="234">
        <v>99.804575786463303</v>
      </c>
      <c r="E1481" s="223" t="s">
        <v>195</v>
      </c>
      <c r="F1481" s="233" t="s">
        <v>221</v>
      </c>
      <c r="G1481" s="233" t="s">
        <v>976</v>
      </c>
      <c r="H1481" s="233" t="s">
        <v>4742</v>
      </c>
      <c r="I1481" s="233" t="s">
        <v>4984</v>
      </c>
      <c r="J1481" s="233" t="s">
        <v>180</v>
      </c>
      <c r="K1481" s="233" t="s">
        <v>192</v>
      </c>
      <c r="L1481" s="233" t="s">
        <v>178</v>
      </c>
      <c r="M1481" s="233" t="s">
        <v>333</v>
      </c>
    </row>
    <row r="1482" spans="1:13">
      <c r="A1482" s="224">
        <v>1481</v>
      </c>
      <c r="B1482" s="233" t="s">
        <v>2953</v>
      </c>
      <c r="C1482" s="233" t="s">
        <v>4983</v>
      </c>
      <c r="D1482" s="234">
        <v>99.8</v>
      </c>
      <c r="E1482" s="223" t="s">
        <v>195</v>
      </c>
      <c r="F1482" s="233" t="s">
        <v>221</v>
      </c>
      <c r="G1482" s="233" t="s">
        <v>964</v>
      </c>
      <c r="H1482" s="233" t="s">
        <v>2951</v>
      </c>
      <c r="I1482" s="233" t="s">
        <v>4982</v>
      </c>
      <c r="J1482" s="233" t="s">
        <v>180</v>
      </c>
      <c r="K1482" s="233" t="s">
        <v>179</v>
      </c>
      <c r="L1482" s="233" t="s">
        <v>178</v>
      </c>
      <c r="M1482" s="233" t="s">
        <v>1910</v>
      </c>
    </row>
    <row r="1483" spans="1:13">
      <c r="A1483" s="224">
        <v>1482</v>
      </c>
      <c r="B1483" s="233" t="s">
        <v>323</v>
      </c>
      <c r="C1483" s="233" t="s">
        <v>4981</v>
      </c>
      <c r="D1483" s="234">
        <v>99.7777777777778</v>
      </c>
      <c r="E1483" s="223" t="s">
        <v>195</v>
      </c>
      <c r="F1483" s="233" t="s">
        <v>221</v>
      </c>
      <c r="G1483" s="233" t="s">
        <v>1193</v>
      </c>
      <c r="H1483" s="233" t="s">
        <v>2786</v>
      </c>
      <c r="I1483" s="233" t="s">
        <v>4980</v>
      </c>
      <c r="J1483" s="233" t="s">
        <v>180</v>
      </c>
      <c r="K1483" s="233" t="s">
        <v>179</v>
      </c>
      <c r="L1483" s="233" t="s">
        <v>178</v>
      </c>
      <c r="M1483" s="233" t="s">
        <v>1910</v>
      </c>
    </row>
    <row r="1484" spans="1:13">
      <c r="A1484" s="224">
        <v>1483</v>
      </c>
      <c r="B1484" s="233" t="s">
        <v>2141</v>
      </c>
      <c r="C1484" s="233" t="s">
        <v>4979</v>
      </c>
      <c r="D1484" s="234">
        <v>99.771428571428601</v>
      </c>
      <c r="E1484" s="223" t="s">
        <v>195</v>
      </c>
      <c r="F1484" s="233" t="s">
        <v>221</v>
      </c>
      <c r="G1484" s="233" t="s">
        <v>210</v>
      </c>
      <c r="H1484" s="233" t="s">
        <v>2139</v>
      </c>
      <c r="I1484" s="233" t="s">
        <v>4978</v>
      </c>
      <c r="J1484" s="233" t="s">
        <v>180</v>
      </c>
      <c r="K1484" s="233" t="s">
        <v>179</v>
      </c>
      <c r="L1484" s="233" t="s">
        <v>178</v>
      </c>
      <c r="M1484" s="233" t="s">
        <v>529</v>
      </c>
    </row>
    <row r="1485" spans="1:13">
      <c r="A1485" s="224">
        <v>1484</v>
      </c>
      <c r="B1485" s="233" t="s">
        <v>3030</v>
      </c>
      <c r="C1485" s="233" t="s">
        <v>4977</v>
      </c>
      <c r="D1485" s="234">
        <v>99.770992366412202</v>
      </c>
      <c r="E1485" s="223" t="s">
        <v>195</v>
      </c>
      <c r="F1485" s="233" t="s">
        <v>221</v>
      </c>
      <c r="G1485" s="233" t="s">
        <v>1797</v>
      </c>
      <c r="H1485" s="233" t="s">
        <v>3028</v>
      </c>
      <c r="I1485" s="233" t="s">
        <v>4976</v>
      </c>
      <c r="J1485" s="233" t="s">
        <v>180</v>
      </c>
      <c r="K1485" s="233" t="s">
        <v>202</v>
      </c>
      <c r="L1485" s="233" t="s">
        <v>178</v>
      </c>
      <c r="M1485" s="233" t="s">
        <v>201</v>
      </c>
    </row>
    <row r="1486" spans="1:13">
      <c r="A1486" s="224">
        <v>1485</v>
      </c>
      <c r="B1486" s="233" t="s">
        <v>3916</v>
      </c>
      <c r="C1486" s="233" t="s">
        <v>4975</v>
      </c>
      <c r="D1486" s="234">
        <v>99.768211920529794</v>
      </c>
      <c r="E1486" s="223" t="s">
        <v>195</v>
      </c>
      <c r="F1486" s="233" t="s">
        <v>221</v>
      </c>
      <c r="G1486" s="233" t="s">
        <v>1170</v>
      </c>
      <c r="H1486" s="233" t="s">
        <v>3914</v>
      </c>
      <c r="I1486" s="233" t="s">
        <v>4974</v>
      </c>
      <c r="J1486" s="233" t="s">
        <v>180</v>
      </c>
      <c r="K1486" s="233" t="s">
        <v>179</v>
      </c>
      <c r="L1486" s="233" t="s">
        <v>178</v>
      </c>
      <c r="M1486" s="233" t="s">
        <v>748</v>
      </c>
    </row>
    <row r="1487" spans="1:13">
      <c r="A1487" s="224">
        <v>1486</v>
      </c>
      <c r="B1487" s="233" t="s">
        <v>3361</v>
      </c>
      <c r="C1487" s="233" t="s">
        <v>4973</v>
      </c>
      <c r="D1487" s="234">
        <v>99.760589318600395</v>
      </c>
      <c r="E1487" s="223" t="s">
        <v>195</v>
      </c>
      <c r="F1487" s="233" t="s">
        <v>221</v>
      </c>
      <c r="G1487" s="233" t="s">
        <v>2759</v>
      </c>
      <c r="H1487" s="233" t="s">
        <v>3359</v>
      </c>
      <c r="I1487" s="233" t="s">
        <v>4972</v>
      </c>
      <c r="J1487" s="233" t="s">
        <v>180</v>
      </c>
      <c r="K1487" s="233" t="s">
        <v>202</v>
      </c>
      <c r="L1487" s="233" t="s">
        <v>178</v>
      </c>
      <c r="M1487" s="233" t="s">
        <v>324</v>
      </c>
    </row>
    <row r="1488" spans="1:13">
      <c r="A1488" s="224">
        <v>1487</v>
      </c>
      <c r="B1488" s="233" t="s">
        <v>2011</v>
      </c>
      <c r="C1488" s="233" t="s">
        <v>4971</v>
      </c>
      <c r="D1488" s="234">
        <v>99.754789272030706</v>
      </c>
      <c r="E1488" s="223" t="s">
        <v>195</v>
      </c>
      <c r="F1488" s="233" t="s">
        <v>221</v>
      </c>
      <c r="G1488" s="233" t="s">
        <v>2009</v>
      </c>
      <c r="H1488" s="233" t="s">
        <v>2008</v>
      </c>
      <c r="I1488" s="233" t="s">
        <v>4970</v>
      </c>
      <c r="J1488" s="233" t="s">
        <v>180</v>
      </c>
      <c r="K1488" s="233" t="s">
        <v>202</v>
      </c>
      <c r="L1488" s="233" t="s">
        <v>178</v>
      </c>
      <c r="M1488" s="233" t="s">
        <v>201</v>
      </c>
    </row>
    <row r="1489" spans="1:13">
      <c r="A1489" s="224">
        <v>1488</v>
      </c>
      <c r="B1489" s="233" t="s">
        <v>3895</v>
      </c>
      <c r="C1489" s="233" t="s">
        <v>1515</v>
      </c>
      <c r="D1489" s="236">
        <v>99.735294117647058</v>
      </c>
      <c r="E1489" s="233" t="s">
        <v>185</v>
      </c>
      <c r="F1489" s="233" t="s">
        <v>184</v>
      </c>
      <c r="G1489" s="233" t="s">
        <v>1334</v>
      </c>
      <c r="H1489" s="233" t="s">
        <v>3893</v>
      </c>
      <c r="I1489" s="233" t="s">
        <v>4969</v>
      </c>
      <c r="J1489" s="233" t="s">
        <v>180</v>
      </c>
      <c r="K1489" s="233" t="s">
        <v>179</v>
      </c>
      <c r="L1489" s="233" t="s">
        <v>178</v>
      </c>
      <c r="M1489" s="233" t="s">
        <v>177</v>
      </c>
    </row>
    <row r="1490" spans="1:13">
      <c r="A1490" s="224">
        <v>1488</v>
      </c>
      <c r="B1490" s="233" t="s">
        <v>3895</v>
      </c>
      <c r="C1490" s="233" t="s">
        <v>1612</v>
      </c>
      <c r="D1490" s="236">
        <v>99.735294117647058</v>
      </c>
      <c r="E1490" s="233" t="s">
        <v>185</v>
      </c>
      <c r="F1490" s="233" t="s">
        <v>184</v>
      </c>
      <c r="G1490" s="233" t="s">
        <v>1334</v>
      </c>
      <c r="H1490" s="233" t="s">
        <v>3893</v>
      </c>
      <c r="I1490" s="233" t="s">
        <v>4968</v>
      </c>
      <c r="J1490" s="233" t="s">
        <v>180</v>
      </c>
      <c r="K1490" s="233" t="s">
        <v>179</v>
      </c>
      <c r="L1490" s="233" t="s">
        <v>178</v>
      </c>
      <c r="M1490" s="233" t="s">
        <v>177</v>
      </c>
    </row>
    <row r="1491" spans="1:13">
      <c r="A1491" s="224">
        <v>1490</v>
      </c>
      <c r="B1491" s="233" t="s">
        <v>4967</v>
      </c>
      <c r="C1491" s="233" t="s">
        <v>4966</v>
      </c>
      <c r="D1491" s="234">
        <v>99.7265625</v>
      </c>
      <c r="E1491" s="223" t="s">
        <v>195</v>
      </c>
      <c r="F1491" s="233" t="s">
        <v>221</v>
      </c>
      <c r="G1491" s="233" t="s">
        <v>964</v>
      </c>
      <c r="H1491" s="233" t="s">
        <v>4965</v>
      </c>
      <c r="I1491" s="233" t="s">
        <v>4964</v>
      </c>
      <c r="J1491" s="233" t="s">
        <v>180</v>
      </c>
      <c r="K1491" s="233" t="s">
        <v>192</v>
      </c>
      <c r="L1491" s="233" t="s">
        <v>178</v>
      </c>
      <c r="M1491" s="233" t="s">
        <v>333</v>
      </c>
    </row>
    <row r="1492" spans="1:13">
      <c r="A1492" s="224">
        <v>1491</v>
      </c>
      <c r="B1492" s="233" t="s">
        <v>3306</v>
      </c>
      <c r="C1492" s="233" t="s">
        <v>4963</v>
      </c>
      <c r="D1492" s="234">
        <v>99.714285714285694</v>
      </c>
      <c r="E1492" s="223" t="s">
        <v>195</v>
      </c>
      <c r="F1492" s="233" t="s">
        <v>221</v>
      </c>
      <c r="G1492" s="233" t="s">
        <v>1145</v>
      </c>
      <c r="H1492" s="233" t="s">
        <v>4449</v>
      </c>
      <c r="I1492" s="233" t="s">
        <v>4962</v>
      </c>
      <c r="J1492" s="233" t="s">
        <v>180</v>
      </c>
      <c r="K1492" s="233" t="s">
        <v>179</v>
      </c>
      <c r="L1492" s="233" t="s">
        <v>178</v>
      </c>
      <c r="M1492" s="233" t="s">
        <v>377</v>
      </c>
    </row>
    <row r="1493" spans="1:13">
      <c r="A1493" s="224">
        <v>1492</v>
      </c>
      <c r="B1493" s="233" t="s">
        <v>1019</v>
      </c>
      <c r="C1493" s="233" t="s">
        <v>4961</v>
      </c>
      <c r="D1493" s="234">
        <v>99.7135416666667</v>
      </c>
      <c r="E1493" s="223" t="s">
        <v>195</v>
      </c>
      <c r="F1493" s="233" t="s">
        <v>221</v>
      </c>
      <c r="G1493" s="233" t="s">
        <v>1017</v>
      </c>
      <c r="H1493" s="233" t="s">
        <v>1016</v>
      </c>
      <c r="I1493" s="233" t="s">
        <v>4960</v>
      </c>
      <c r="J1493" s="233" t="s">
        <v>180</v>
      </c>
      <c r="K1493" s="233" t="s">
        <v>179</v>
      </c>
      <c r="L1493" s="233" t="s">
        <v>178</v>
      </c>
      <c r="M1493" s="233" t="s">
        <v>377</v>
      </c>
    </row>
    <row r="1494" spans="1:13">
      <c r="A1494" s="224">
        <v>1493</v>
      </c>
      <c r="B1494" s="233" t="s">
        <v>4959</v>
      </c>
      <c r="C1494" s="233" t="s">
        <v>4959</v>
      </c>
      <c r="D1494" s="234">
        <v>99.712643678160902</v>
      </c>
      <c r="E1494" s="223" t="s">
        <v>195</v>
      </c>
      <c r="F1494" s="233" t="s">
        <v>221</v>
      </c>
      <c r="G1494" s="233" t="s">
        <v>183</v>
      </c>
      <c r="H1494" s="233" t="s">
        <v>4958</v>
      </c>
      <c r="I1494" s="233" t="s">
        <v>4958</v>
      </c>
      <c r="J1494" s="233" t="s">
        <v>951</v>
      </c>
      <c r="K1494" s="233" t="s">
        <v>192</v>
      </c>
      <c r="L1494" s="233" t="s">
        <v>178</v>
      </c>
      <c r="M1494" s="233" t="s">
        <v>213</v>
      </c>
    </row>
    <row r="1495" spans="1:13">
      <c r="A1495" s="224">
        <v>1494</v>
      </c>
      <c r="B1495" s="233" t="s">
        <v>4957</v>
      </c>
      <c r="C1495" s="233" t="s">
        <v>4956</v>
      </c>
      <c r="D1495" s="234">
        <v>99.709090909090904</v>
      </c>
      <c r="E1495" s="223" t="s">
        <v>195</v>
      </c>
      <c r="F1495" s="233" t="s">
        <v>221</v>
      </c>
      <c r="G1495" s="233" t="s">
        <v>3597</v>
      </c>
      <c r="H1495" s="233" t="s">
        <v>4955</v>
      </c>
      <c r="I1495" s="233" t="s">
        <v>4954</v>
      </c>
      <c r="J1495" s="233" t="s">
        <v>180</v>
      </c>
      <c r="K1495" s="233" t="s">
        <v>179</v>
      </c>
      <c r="L1495" s="233" t="s">
        <v>178</v>
      </c>
      <c r="M1495" s="233" t="s">
        <v>1022</v>
      </c>
    </row>
    <row r="1496" spans="1:13">
      <c r="A1496" s="224">
        <v>1495</v>
      </c>
      <c r="B1496" s="233" t="s">
        <v>3144</v>
      </c>
      <c r="C1496" s="233" t="s">
        <v>4953</v>
      </c>
      <c r="D1496" s="234">
        <v>99.7</v>
      </c>
      <c r="E1496" s="223" t="s">
        <v>195</v>
      </c>
      <c r="F1496" s="233" t="s">
        <v>221</v>
      </c>
      <c r="G1496" s="233" t="s">
        <v>2009</v>
      </c>
      <c r="H1496" s="233" t="s">
        <v>3142</v>
      </c>
      <c r="I1496" s="233" t="s">
        <v>4952</v>
      </c>
      <c r="J1496" s="233" t="s">
        <v>180</v>
      </c>
      <c r="K1496" s="233" t="s">
        <v>202</v>
      </c>
      <c r="L1496" s="233" t="s">
        <v>178</v>
      </c>
      <c r="M1496" s="233" t="s">
        <v>201</v>
      </c>
    </row>
    <row r="1497" spans="1:13">
      <c r="A1497" s="224">
        <v>1496</v>
      </c>
      <c r="B1497" s="233" t="s">
        <v>3483</v>
      </c>
      <c r="C1497" s="233" t="s">
        <v>4951</v>
      </c>
      <c r="D1497" s="234">
        <v>99.6989966555184</v>
      </c>
      <c r="E1497" s="223" t="s">
        <v>195</v>
      </c>
      <c r="F1497" s="233" t="s">
        <v>221</v>
      </c>
      <c r="G1497" s="233" t="s">
        <v>2470</v>
      </c>
      <c r="H1497" s="233" t="s">
        <v>3481</v>
      </c>
      <c r="I1497" s="233" t="s">
        <v>4950</v>
      </c>
      <c r="J1497" s="233" t="s">
        <v>180</v>
      </c>
      <c r="K1497" s="233" t="s">
        <v>192</v>
      </c>
      <c r="L1497" s="233" t="s">
        <v>178</v>
      </c>
      <c r="M1497" s="233" t="s">
        <v>333</v>
      </c>
    </row>
    <row r="1498" spans="1:13">
      <c r="A1498" s="224">
        <v>1497</v>
      </c>
      <c r="B1498" s="233" t="s">
        <v>2480</v>
      </c>
      <c r="C1498" s="233" t="s">
        <v>4949</v>
      </c>
      <c r="D1498" s="234">
        <v>99.693023255813998</v>
      </c>
      <c r="E1498" s="223" t="s">
        <v>195</v>
      </c>
      <c r="F1498" s="233" t="s">
        <v>221</v>
      </c>
      <c r="G1498" s="233" t="s">
        <v>2404</v>
      </c>
      <c r="H1498" s="233" t="s">
        <v>2478</v>
      </c>
      <c r="I1498" s="233" t="s">
        <v>4948</v>
      </c>
      <c r="J1498" s="233" t="s">
        <v>180</v>
      </c>
      <c r="K1498" s="233" t="s">
        <v>202</v>
      </c>
      <c r="L1498" s="233" t="s">
        <v>178</v>
      </c>
      <c r="M1498" s="233" t="s">
        <v>201</v>
      </c>
    </row>
    <row r="1499" spans="1:13">
      <c r="A1499" s="224">
        <v>1498</v>
      </c>
      <c r="B1499" s="233" t="s">
        <v>3603</v>
      </c>
      <c r="C1499" s="233" t="s">
        <v>4947</v>
      </c>
      <c r="D1499" s="234">
        <v>99.6875</v>
      </c>
      <c r="E1499" s="223" t="s">
        <v>195</v>
      </c>
      <c r="F1499" s="233" t="s">
        <v>221</v>
      </c>
      <c r="G1499" s="233" t="s">
        <v>1204</v>
      </c>
      <c r="H1499" s="233" t="s">
        <v>3601</v>
      </c>
      <c r="I1499" s="233" t="s">
        <v>4946</v>
      </c>
      <c r="J1499" s="233" t="s">
        <v>180</v>
      </c>
      <c r="K1499" s="233" t="s">
        <v>202</v>
      </c>
      <c r="L1499" s="233" t="s">
        <v>178</v>
      </c>
      <c r="M1499" s="233" t="s">
        <v>201</v>
      </c>
    </row>
    <row r="1500" spans="1:13">
      <c r="A1500" s="224">
        <v>1499</v>
      </c>
      <c r="B1500" s="233" t="s">
        <v>4945</v>
      </c>
      <c r="C1500" s="233" t="s">
        <v>4944</v>
      </c>
      <c r="D1500" s="234">
        <v>99.686971235194605</v>
      </c>
      <c r="E1500" s="223" t="s">
        <v>195</v>
      </c>
      <c r="F1500" s="233" t="s">
        <v>221</v>
      </c>
      <c r="G1500" s="233" t="s">
        <v>1017</v>
      </c>
      <c r="H1500" s="233" t="s">
        <v>4943</v>
      </c>
      <c r="I1500" s="233" t="s">
        <v>4942</v>
      </c>
      <c r="J1500" s="233" t="s">
        <v>180</v>
      </c>
      <c r="K1500" s="233" t="s">
        <v>179</v>
      </c>
      <c r="L1500" s="233" t="s">
        <v>178</v>
      </c>
      <c r="M1500" s="233" t="s">
        <v>2175</v>
      </c>
    </row>
    <row r="1501" spans="1:13">
      <c r="A1501" s="224">
        <v>1500</v>
      </c>
      <c r="B1501" s="233" t="s">
        <v>4806</v>
      </c>
      <c r="C1501" s="233" t="s">
        <v>4941</v>
      </c>
      <c r="D1501" s="234">
        <v>99.683544303797504</v>
      </c>
      <c r="E1501" s="223" t="s">
        <v>195</v>
      </c>
      <c r="F1501" s="233" t="s">
        <v>221</v>
      </c>
      <c r="G1501" s="233" t="s">
        <v>3342</v>
      </c>
      <c r="H1501" s="233" t="s">
        <v>4804</v>
      </c>
      <c r="I1501" s="233" t="s">
        <v>4940</v>
      </c>
      <c r="J1501" s="233" t="s">
        <v>180</v>
      </c>
      <c r="K1501" s="233" t="s">
        <v>1029</v>
      </c>
      <c r="L1501" s="233" t="s">
        <v>178</v>
      </c>
      <c r="M1501" s="233" t="s">
        <v>191</v>
      </c>
    </row>
    <row r="1502" spans="1:13">
      <c r="A1502" s="224">
        <v>1501</v>
      </c>
      <c r="B1502" s="233" t="s">
        <v>2248</v>
      </c>
      <c r="C1502" s="233" t="s">
        <v>4939</v>
      </c>
      <c r="D1502" s="234">
        <v>99.675324675324703</v>
      </c>
      <c r="E1502" s="223" t="s">
        <v>195</v>
      </c>
      <c r="F1502" s="233" t="s">
        <v>221</v>
      </c>
      <c r="G1502" s="233" t="s">
        <v>2246</v>
      </c>
      <c r="H1502" s="233" t="s">
        <v>2245</v>
      </c>
      <c r="I1502" s="233" t="s">
        <v>4938</v>
      </c>
      <c r="J1502" s="233" t="s">
        <v>180</v>
      </c>
      <c r="K1502" s="233" t="s">
        <v>179</v>
      </c>
      <c r="L1502" s="233" t="s">
        <v>178</v>
      </c>
      <c r="M1502" s="233" t="s">
        <v>377</v>
      </c>
    </row>
    <row r="1503" spans="1:13">
      <c r="A1503" s="224">
        <v>1502</v>
      </c>
      <c r="B1503" s="233" t="s">
        <v>4937</v>
      </c>
      <c r="C1503" s="233" t="s">
        <v>4936</v>
      </c>
      <c r="D1503" s="234">
        <v>99.675036927621903</v>
      </c>
      <c r="E1503" s="223" t="s">
        <v>195</v>
      </c>
      <c r="F1503" s="233" t="s">
        <v>221</v>
      </c>
      <c r="G1503" s="233" t="s">
        <v>1337</v>
      </c>
      <c r="H1503" s="233" t="s">
        <v>4935</v>
      </c>
      <c r="I1503" s="233" t="s">
        <v>4934</v>
      </c>
      <c r="J1503" s="233" t="s">
        <v>180</v>
      </c>
      <c r="K1503" s="233" t="s">
        <v>202</v>
      </c>
      <c r="L1503" s="233" t="s">
        <v>178</v>
      </c>
      <c r="M1503" s="233" t="s">
        <v>324</v>
      </c>
    </row>
    <row r="1504" spans="1:13">
      <c r="A1504" s="224">
        <v>1503</v>
      </c>
      <c r="B1504" s="233" t="s">
        <v>4933</v>
      </c>
      <c r="C1504" s="233" t="s">
        <v>4932</v>
      </c>
      <c r="D1504" s="234">
        <v>99.670329670329707</v>
      </c>
      <c r="E1504" s="223" t="s">
        <v>195</v>
      </c>
      <c r="F1504" s="233" t="s">
        <v>221</v>
      </c>
      <c r="G1504" s="233" t="s">
        <v>2713</v>
      </c>
      <c r="H1504" s="233" t="s">
        <v>4931</v>
      </c>
      <c r="I1504" s="233" t="s">
        <v>4930</v>
      </c>
      <c r="J1504" s="233" t="s">
        <v>180</v>
      </c>
      <c r="K1504" s="233" t="s">
        <v>179</v>
      </c>
      <c r="L1504" s="233" t="s">
        <v>178</v>
      </c>
      <c r="M1504" s="233" t="s">
        <v>341</v>
      </c>
    </row>
    <row r="1505" spans="1:13">
      <c r="A1505" s="224">
        <v>1504</v>
      </c>
      <c r="B1505" s="233" t="s">
        <v>4343</v>
      </c>
      <c r="C1505" s="233" t="s">
        <v>4929</v>
      </c>
      <c r="D1505" s="234">
        <v>99.664570230608007</v>
      </c>
      <c r="E1505" s="223" t="s">
        <v>195</v>
      </c>
      <c r="F1505" s="233" t="s">
        <v>221</v>
      </c>
      <c r="G1505" s="233" t="s">
        <v>210</v>
      </c>
      <c r="H1505" s="233" t="s">
        <v>4341</v>
      </c>
      <c r="I1505" s="233" t="s">
        <v>4928</v>
      </c>
      <c r="J1505" s="233" t="s">
        <v>180</v>
      </c>
      <c r="K1505" s="233" t="s">
        <v>179</v>
      </c>
      <c r="L1505" s="233" t="s">
        <v>178</v>
      </c>
      <c r="M1505" s="233" t="s">
        <v>377</v>
      </c>
    </row>
    <row r="1506" spans="1:13">
      <c r="A1506" s="224">
        <v>1505</v>
      </c>
      <c r="B1506" s="233" t="s">
        <v>2148</v>
      </c>
      <c r="C1506" s="233" t="s">
        <v>4927</v>
      </c>
      <c r="D1506" s="234">
        <v>99.664000000000001</v>
      </c>
      <c r="E1506" s="223" t="s">
        <v>195</v>
      </c>
      <c r="F1506" s="233" t="s">
        <v>221</v>
      </c>
      <c r="G1506" s="233" t="s">
        <v>3069</v>
      </c>
      <c r="H1506" s="233" t="s">
        <v>4926</v>
      </c>
      <c r="I1506" s="233" t="s">
        <v>4925</v>
      </c>
      <c r="J1506" s="233" t="s">
        <v>180</v>
      </c>
      <c r="K1506" s="233" t="s">
        <v>179</v>
      </c>
      <c r="L1506" s="233" t="s">
        <v>178</v>
      </c>
      <c r="M1506" s="233" t="s">
        <v>4689</v>
      </c>
    </row>
    <row r="1507" spans="1:13">
      <c r="A1507" s="224">
        <v>1506</v>
      </c>
      <c r="B1507" s="233" t="s">
        <v>2893</v>
      </c>
      <c r="C1507" s="233" t="s">
        <v>4924</v>
      </c>
      <c r="D1507" s="234">
        <v>99.656862745097996</v>
      </c>
      <c r="E1507" s="223" t="s">
        <v>195</v>
      </c>
      <c r="F1507" s="233" t="s">
        <v>221</v>
      </c>
      <c r="G1507" s="233" t="s">
        <v>2891</v>
      </c>
      <c r="H1507" s="233" t="s">
        <v>2890</v>
      </c>
      <c r="I1507" s="233" t="s">
        <v>4923</v>
      </c>
      <c r="J1507" s="233" t="s">
        <v>180</v>
      </c>
      <c r="K1507" s="233" t="s">
        <v>179</v>
      </c>
      <c r="L1507" s="233" t="s">
        <v>178</v>
      </c>
      <c r="M1507" s="233" t="s">
        <v>1401</v>
      </c>
    </row>
    <row r="1508" spans="1:13">
      <c r="A1508" s="224">
        <v>1507</v>
      </c>
      <c r="B1508" s="233" t="s">
        <v>4376</v>
      </c>
      <c r="C1508" s="233" t="s">
        <v>4922</v>
      </c>
      <c r="D1508" s="234">
        <v>99.645161290322605</v>
      </c>
      <c r="E1508" s="223" t="s">
        <v>195</v>
      </c>
      <c r="F1508" s="233" t="s">
        <v>221</v>
      </c>
      <c r="G1508" s="233" t="s">
        <v>183</v>
      </c>
      <c r="H1508" s="233" t="s">
        <v>4374</v>
      </c>
      <c r="I1508" s="233" t="s">
        <v>4921</v>
      </c>
      <c r="J1508" s="233" t="s">
        <v>180</v>
      </c>
      <c r="K1508" s="233" t="s">
        <v>179</v>
      </c>
      <c r="L1508" s="233" t="s">
        <v>178</v>
      </c>
      <c r="M1508" s="233" t="s">
        <v>377</v>
      </c>
    </row>
    <row r="1509" spans="1:13">
      <c r="A1509" s="224">
        <v>1508</v>
      </c>
      <c r="B1509" s="233" t="s">
        <v>3235</v>
      </c>
      <c r="C1509" s="233" t="s">
        <v>4920</v>
      </c>
      <c r="D1509" s="234">
        <v>99.628770301624101</v>
      </c>
      <c r="E1509" s="223" t="s">
        <v>195</v>
      </c>
      <c r="F1509" s="233" t="s">
        <v>221</v>
      </c>
      <c r="G1509" s="233" t="s">
        <v>2441</v>
      </c>
      <c r="H1509" s="233" t="s">
        <v>3233</v>
      </c>
      <c r="I1509" s="233" t="s">
        <v>4919</v>
      </c>
      <c r="J1509" s="233" t="s">
        <v>180</v>
      </c>
      <c r="K1509" s="233" t="s">
        <v>202</v>
      </c>
      <c r="L1509" s="233" t="s">
        <v>178</v>
      </c>
      <c r="M1509" s="233" t="s">
        <v>324</v>
      </c>
    </row>
    <row r="1510" spans="1:13">
      <c r="A1510" s="224">
        <v>1509</v>
      </c>
      <c r="B1510" s="233" t="s">
        <v>2287</v>
      </c>
      <c r="C1510" s="233" t="s">
        <v>4918</v>
      </c>
      <c r="D1510" s="234">
        <v>99.6216216216216</v>
      </c>
      <c r="E1510" s="223" t="s">
        <v>195</v>
      </c>
      <c r="F1510" s="233" t="s">
        <v>221</v>
      </c>
      <c r="G1510" s="233" t="s">
        <v>2285</v>
      </c>
      <c r="H1510" s="233" t="s">
        <v>2284</v>
      </c>
      <c r="I1510" s="233" t="s">
        <v>4917</v>
      </c>
      <c r="J1510" s="233" t="s">
        <v>180</v>
      </c>
      <c r="K1510" s="233" t="s">
        <v>202</v>
      </c>
      <c r="L1510" s="233" t="s">
        <v>178</v>
      </c>
      <c r="M1510" s="233" t="s">
        <v>201</v>
      </c>
    </row>
    <row r="1511" spans="1:13">
      <c r="A1511" s="224">
        <v>1510</v>
      </c>
      <c r="B1511" s="233" t="s">
        <v>3310</v>
      </c>
      <c r="C1511" s="233" t="s">
        <v>3055</v>
      </c>
      <c r="D1511" s="236">
        <v>99.615384615384613</v>
      </c>
      <c r="E1511" s="233" t="s">
        <v>185</v>
      </c>
      <c r="F1511" s="233" t="s">
        <v>184</v>
      </c>
      <c r="G1511" s="233" t="s">
        <v>2441</v>
      </c>
      <c r="H1511" s="233" t="s">
        <v>3308</v>
      </c>
      <c r="I1511" s="233" t="s">
        <v>4916</v>
      </c>
      <c r="J1511" s="233" t="s">
        <v>180</v>
      </c>
      <c r="K1511" s="233" t="s">
        <v>179</v>
      </c>
      <c r="L1511" s="233" t="s">
        <v>178</v>
      </c>
      <c r="M1511" s="233" t="s">
        <v>177</v>
      </c>
    </row>
    <row r="1512" spans="1:13">
      <c r="A1512" s="224">
        <v>1511</v>
      </c>
      <c r="B1512" s="233" t="s">
        <v>4915</v>
      </c>
      <c r="C1512" s="233" t="s">
        <v>4914</v>
      </c>
      <c r="D1512" s="234">
        <v>99.602446483180401</v>
      </c>
      <c r="E1512" s="223" t="s">
        <v>195</v>
      </c>
      <c r="F1512" s="233" t="s">
        <v>221</v>
      </c>
      <c r="G1512" s="233" t="s">
        <v>1692</v>
      </c>
      <c r="H1512" s="233" t="s">
        <v>4913</v>
      </c>
      <c r="I1512" s="233" t="s">
        <v>4912</v>
      </c>
      <c r="J1512" s="233" t="s">
        <v>180</v>
      </c>
      <c r="K1512" s="233" t="s">
        <v>179</v>
      </c>
      <c r="L1512" s="233" t="s">
        <v>178</v>
      </c>
      <c r="M1512" s="233" t="s">
        <v>346</v>
      </c>
    </row>
    <row r="1513" spans="1:13">
      <c r="A1513" s="224">
        <v>1512</v>
      </c>
      <c r="B1513" s="233" t="s">
        <v>4849</v>
      </c>
      <c r="C1513" s="233" t="s">
        <v>4911</v>
      </c>
      <c r="D1513" s="234">
        <v>99.6</v>
      </c>
      <c r="E1513" s="223" t="s">
        <v>195</v>
      </c>
      <c r="F1513" s="233" t="s">
        <v>221</v>
      </c>
      <c r="G1513" s="233" t="s">
        <v>183</v>
      </c>
      <c r="H1513" s="233" t="s">
        <v>4847</v>
      </c>
      <c r="I1513" s="233" t="s">
        <v>4910</v>
      </c>
      <c r="J1513" s="233" t="s">
        <v>180</v>
      </c>
      <c r="K1513" s="233" t="s">
        <v>179</v>
      </c>
      <c r="L1513" s="233" t="s">
        <v>178</v>
      </c>
      <c r="M1513" s="233" t="s">
        <v>529</v>
      </c>
    </row>
    <row r="1514" spans="1:13">
      <c r="A1514" s="224">
        <v>1513</v>
      </c>
      <c r="B1514" s="233" t="s">
        <v>4909</v>
      </c>
      <c r="C1514" s="233" t="s">
        <v>4908</v>
      </c>
      <c r="D1514" s="234">
        <v>99.599427753934194</v>
      </c>
      <c r="E1514" s="223" t="s">
        <v>195</v>
      </c>
      <c r="F1514" s="233" t="s">
        <v>221</v>
      </c>
      <c r="G1514" s="233" t="s">
        <v>964</v>
      </c>
      <c r="H1514" s="233" t="s">
        <v>4907</v>
      </c>
      <c r="I1514" s="233" t="s">
        <v>4906</v>
      </c>
      <c r="J1514" s="233" t="s">
        <v>180</v>
      </c>
      <c r="K1514" s="233" t="s">
        <v>1029</v>
      </c>
      <c r="L1514" s="233" t="s">
        <v>178</v>
      </c>
      <c r="M1514" s="233" t="s">
        <v>191</v>
      </c>
    </row>
    <row r="1515" spans="1:13">
      <c r="A1515" s="224">
        <v>1514</v>
      </c>
      <c r="B1515" s="233" t="s">
        <v>4849</v>
      </c>
      <c r="C1515" s="233" t="s">
        <v>4905</v>
      </c>
      <c r="D1515" s="234">
        <v>99.5923913043478</v>
      </c>
      <c r="E1515" s="223" t="s">
        <v>195</v>
      </c>
      <c r="F1515" s="233" t="s">
        <v>221</v>
      </c>
      <c r="G1515" s="233" t="s">
        <v>183</v>
      </c>
      <c r="H1515" s="233" t="s">
        <v>4847</v>
      </c>
      <c r="I1515" s="233" t="s">
        <v>4904</v>
      </c>
      <c r="J1515" s="233" t="s">
        <v>180</v>
      </c>
      <c r="K1515" s="233" t="s">
        <v>179</v>
      </c>
      <c r="L1515" s="233" t="s">
        <v>178</v>
      </c>
      <c r="M1515" s="233" t="s">
        <v>529</v>
      </c>
    </row>
    <row r="1516" spans="1:13">
      <c r="A1516" s="224">
        <v>1515</v>
      </c>
      <c r="B1516" s="233" t="s">
        <v>4903</v>
      </c>
      <c r="C1516" s="233" t="s">
        <v>4902</v>
      </c>
      <c r="D1516" s="234">
        <v>99.565217391304301</v>
      </c>
      <c r="E1516" s="223" t="s">
        <v>195</v>
      </c>
      <c r="F1516" s="233" t="s">
        <v>221</v>
      </c>
      <c r="G1516" s="233" t="s">
        <v>2759</v>
      </c>
      <c r="H1516" s="233" t="s">
        <v>4901</v>
      </c>
      <c r="I1516" s="233" t="s">
        <v>4900</v>
      </c>
      <c r="J1516" s="233" t="s">
        <v>180</v>
      </c>
      <c r="K1516" s="233" t="s">
        <v>202</v>
      </c>
      <c r="L1516" s="233" t="s">
        <v>178</v>
      </c>
      <c r="M1516" s="233" t="s">
        <v>324</v>
      </c>
    </row>
    <row r="1517" spans="1:13">
      <c r="A1517" s="224">
        <v>1516</v>
      </c>
      <c r="B1517" s="233" t="s">
        <v>2931</v>
      </c>
      <c r="C1517" s="233" t="s">
        <v>4899</v>
      </c>
      <c r="D1517" s="234">
        <v>99.5617529880478</v>
      </c>
      <c r="E1517" s="223" t="s">
        <v>195</v>
      </c>
      <c r="F1517" s="233" t="s">
        <v>221</v>
      </c>
      <c r="G1517" s="233" t="s">
        <v>3833</v>
      </c>
      <c r="H1517" s="233" t="s">
        <v>4474</v>
      </c>
      <c r="I1517" s="233" t="s">
        <v>4898</v>
      </c>
      <c r="J1517" s="233" t="s">
        <v>180</v>
      </c>
      <c r="K1517" s="233" t="s">
        <v>192</v>
      </c>
      <c r="L1517" s="233" t="s">
        <v>178</v>
      </c>
      <c r="M1517" s="233" t="s">
        <v>191</v>
      </c>
    </row>
    <row r="1518" spans="1:13">
      <c r="A1518" s="224">
        <v>1517</v>
      </c>
      <c r="B1518" s="233" t="s">
        <v>3136</v>
      </c>
      <c r="C1518" s="233" t="s">
        <v>4897</v>
      </c>
      <c r="D1518" s="236">
        <v>99.56</v>
      </c>
      <c r="E1518" s="233" t="s">
        <v>185</v>
      </c>
      <c r="F1518" s="233" t="s">
        <v>184</v>
      </c>
      <c r="G1518" s="233" t="s">
        <v>2700</v>
      </c>
      <c r="H1518" s="233" t="s">
        <v>3134</v>
      </c>
      <c r="I1518" s="233" t="s">
        <v>4896</v>
      </c>
      <c r="J1518" s="233" t="s">
        <v>180</v>
      </c>
      <c r="K1518" s="233" t="s">
        <v>179</v>
      </c>
      <c r="L1518" s="233" t="s">
        <v>178</v>
      </c>
      <c r="M1518" s="233" t="s">
        <v>177</v>
      </c>
    </row>
    <row r="1519" spans="1:13">
      <c r="A1519" s="224">
        <v>1518</v>
      </c>
      <c r="B1519" s="233" t="s">
        <v>2720</v>
      </c>
      <c r="C1519" s="233" t="s">
        <v>4895</v>
      </c>
      <c r="D1519" s="234">
        <v>99.545454545454504</v>
      </c>
      <c r="E1519" s="223" t="s">
        <v>195</v>
      </c>
      <c r="F1519" s="233" t="s">
        <v>221</v>
      </c>
      <c r="G1519" s="233" t="s">
        <v>2718</v>
      </c>
      <c r="H1519" s="233" t="s">
        <v>2717</v>
      </c>
      <c r="I1519" s="233" t="s">
        <v>4894</v>
      </c>
      <c r="J1519" s="233" t="s">
        <v>180</v>
      </c>
      <c r="K1519" s="233" t="s">
        <v>202</v>
      </c>
      <c r="L1519" s="233" t="s">
        <v>178</v>
      </c>
      <c r="M1519" s="233" t="s">
        <v>201</v>
      </c>
    </row>
    <row r="1520" spans="1:13">
      <c r="A1520" s="224">
        <v>1519</v>
      </c>
      <c r="B1520" s="233" t="s">
        <v>2162</v>
      </c>
      <c r="C1520" s="233" t="s">
        <v>4893</v>
      </c>
      <c r="D1520" s="234">
        <v>99.543509272467901</v>
      </c>
      <c r="E1520" s="223" t="s">
        <v>195</v>
      </c>
      <c r="F1520" s="233" t="s">
        <v>221</v>
      </c>
      <c r="G1520" s="233" t="s">
        <v>2160</v>
      </c>
      <c r="H1520" s="233" t="s">
        <v>2159</v>
      </c>
      <c r="I1520" s="233" t="s">
        <v>4892</v>
      </c>
      <c r="J1520" s="233" t="s">
        <v>180</v>
      </c>
      <c r="K1520" s="233" t="s">
        <v>192</v>
      </c>
      <c r="L1520" s="233" t="s">
        <v>178</v>
      </c>
      <c r="M1520" s="233" t="s">
        <v>333</v>
      </c>
    </row>
    <row r="1521" spans="1:13">
      <c r="A1521" s="224">
        <v>1520</v>
      </c>
      <c r="B1521" s="233" t="s">
        <v>3392</v>
      </c>
      <c r="C1521" s="233" t="s">
        <v>4891</v>
      </c>
      <c r="D1521" s="234">
        <v>99.541501976284593</v>
      </c>
      <c r="E1521" s="223" t="s">
        <v>195</v>
      </c>
      <c r="F1521" s="233" t="s">
        <v>221</v>
      </c>
      <c r="G1521" s="233" t="s">
        <v>1145</v>
      </c>
      <c r="H1521" s="233" t="s">
        <v>3390</v>
      </c>
      <c r="I1521" s="233" t="s">
        <v>4890</v>
      </c>
      <c r="J1521" s="233" t="s">
        <v>180</v>
      </c>
      <c r="K1521" s="233" t="s">
        <v>202</v>
      </c>
      <c r="L1521" s="233" t="s">
        <v>178</v>
      </c>
      <c r="M1521" s="233" t="s">
        <v>201</v>
      </c>
    </row>
    <row r="1522" spans="1:13">
      <c r="A1522" s="224">
        <v>1521</v>
      </c>
      <c r="B1522" s="233" t="s">
        <v>3261</v>
      </c>
      <c r="C1522" s="233" t="s">
        <v>4889</v>
      </c>
      <c r="D1522" s="234">
        <v>99.541284403669707</v>
      </c>
      <c r="E1522" s="223" t="s">
        <v>195</v>
      </c>
      <c r="F1522" s="233" t="s">
        <v>221</v>
      </c>
      <c r="G1522" s="233" t="s">
        <v>976</v>
      </c>
      <c r="H1522" s="233" t="s">
        <v>3259</v>
      </c>
      <c r="I1522" s="233" t="s">
        <v>4888</v>
      </c>
      <c r="J1522" s="233" t="s">
        <v>180</v>
      </c>
      <c r="K1522" s="233" t="s">
        <v>202</v>
      </c>
      <c r="L1522" s="233" t="s">
        <v>178</v>
      </c>
      <c r="M1522" s="233" t="s">
        <v>201</v>
      </c>
    </row>
    <row r="1523" spans="1:13">
      <c r="A1523" s="224">
        <v>1522</v>
      </c>
      <c r="B1523" s="233" t="s">
        <v>4021</v>
      </c>
      <c r="C1523" s="233" t="s">
        <v>4887</v>
      </c>
      <c r="D1523" s="234">
        <v>99.531531531531499</v>
      </c>
      <c r="E1523" s="223" t="s">
        <v>195</v>
      </c>
      <c r="F1523" s="233" t="s">
        <v>221</v>
      </c>
      <c r="G1523" s="233" t="s">
        <v>572</v>
      </c>
      <c r="H1523" s="233" t="s">
        <v>4019</v>
      </c>
      <c r="I1523" s="233" t="s">
        <v>4886</v>
      </c>
      <c r="J1523" s="233" t="s">
        <v>180</v>
      </c>
      <c r="K1523" s="233" t="s">
        <v>179</v>
      </c>
      <c r="L1523" s="233" t="s">
        <v>178</v>
      </c>
      <c r="M1523" s="233" t="s">
        <v>330</v>
      </c>
    </row>
    <row r="1524" spans="1:13">
      <c r="A1524" s="224">
        <v>1523</v>
      </c>
      <c r="B1524" s="233" t="s">
        <v>3344</v>
      </c>
      <c r="C1524" s="233" t="s">
        <v>4885</v>
      </c>
      <c r="D1524" s="236">
        <v>99.53125</v>
      </c>
      <c r="E1524" s="233" t="s">
        <v>185</v>
      </c>
      <c r="F1524" s="233" t="s">
        <v>184</v>
      </c>
      <c r="G1524" s="233" t="s">
        <v>3342</v>
      </c>
      <c r="H1524" s="233" t="s">
        <v>3341</v>
      </c>
      <c r="I1524" s="233" t="s">
        <v>4884</v>
      </c>
      <c r="J1524" s="233" t="s">
        <v>180</v>
      </c>
      <c r="K1524" s="233" t="s">
        <v>179</v>
      </c>
      <c r="L1524" s="233" t="s">
        <v>178</v>
      </c>
      <c r="M1524" s="233" t="s">
        <v>4883</v>
      </c>
    </row>
    <row r="1525" spans="1:13">
      <c r="A1525" s="224">
        <v>1524</v>
      </c>
      <c r="B1525" s="233" t="s">
        <v>3306</v>
      </c>
      <c r="C1525" s="233" t="s">
        <v>4882</v>
      </c>
      <c r="D1525" s="234">
        <v>99.518304431599205</v>
      </c>
      <c r="E1525" s="223" t="s">
        <v>195</v>
      </c>
      <c r="F1525" s="233" t="s">
        <v>221</v>
      </c>
      <c r="G1525" s="233" t="s">
        <v>1145</v>
      </c>
      <c r="H1525" s="233" t="s">
        <v>4449</v>
      </c>
      <c r="I1525" s="233" t="s">
        <v>4881</v>
      </c>
      <c r="J1525" s="233" t="s">
        <v>180</v>
      </c>
      <c r="K1525" s="233" t="s">
        <v>179</v>
      </c>
      <c r="L1525" s="233" t="s">
        <v>178</v>
      </c>
      <c r="M1525" s="233" t="s">
        <v>4880</v>
      </c>
    </row>
    <row r="1526" spans="1:13">
      <c r="A1526" s="224">
        <v>1525</v>
      </c>
      <c r="B1526" s="233" t="s">
        <v>1584</v>
      </c>
      <c r="C1526" s="233" t="s">
        <v>4879</v>
      </c>
      <c r="D1526" s="234">
        <v>99.514925373134304</v>
      </c>
      <c r="E1526" s="223" t="s">
        <v>195</v>
      </c>
      <c r="F1526" s="233" t="s">
        <v>221</v>
      </c>
      <c r="G1526" s="233" t="s">
        <v>336</v>
      </c>
      <c r="H1526" s="233" t="s">
        <v>1582</v>
      </c>
      <c r="I1526" s="233" t="s">
        <v>4878</v>
      </c>
      <c r="J1526" s="233" t="s">
        <v>180</v>
      </c>
      <c r="K1526" s="233" t="s">
        <v>179</v>
      </c>
      <c r="L1526" s="233" t="s">
        <v>178</v>
      </c>
      <c r="M1526" s="233" t="s">
        <v>4877</v>
      </c>
    </row>
    <row r="1527" spans="1:13">
      <c r="A1527" s="224">
        <v>1526</v>
      </c>
      <c r="B1527" s="233" t="s">
        <v>4351</v>
      </c>
      <c r="C1527" s="233" t="s">
        <v>4876</v>
      </c>
      <c r="D1527" s="234">
        <v>99.506172839506206</v>
      </c>
      <c r="E1527" s="223" t="s">
        <v>195</v>
      </c>
      <c r="F1527" s="233" t="s">
        <v>221</v>
      </c>
      <c r="G1527" s="233" t="s">
        <v>1809</v>
      </c>
      <c r="H1527" s="233" t="s">
        <v>4349</v>
      </c>
      <c r="I1527" s="233" t="s">
        <v>4875</v>
      </c>
      <c r="J1527" s="233" t="s">
        <v>180</v>
      </c>
      <c r="K1527" s="233" t="s">
        <v>179</v>
      </c>
      <c r="L1527" s="233" t="s">
        <v>178</v>
      </c>
      <c r="M1527" s="233" t="s">
        <v>197</v>
      </c>
    </row>
    <row r="1528" spans="1:13">
      <c r="A1528" s="224">
        <v>1527</v>
      </c>
      <c r="B1528" s="233" t="s">
        <v>1794</v>
      </c>
      <c r="C1528" s="233" t="s">
        <v>4874</v>
      </c>
      <c r="D1528" s="234">
        <v>99.503546099290801</v>
      </c>
      <c r="E1528" s="223" t="s">
        <v>195</v>
      </c>
      <c r="F1528" s="233" t="s">
        <v>221</v>
      </c>
      <c r="G1528" s="233" t="s">
        <v>183</v>
      </c>
      <c r="H1528" s="233" t="s">
        <v>1792</v>
      </c>
      <c r="I1528" s="233" t="s">
        <v>4873</v>
      </c>
      <c r="J1528" s="233" t="s">
        <v>180</v>
      </c>
      <c r="K1528" s="233" t="s">
        <v>179</v>
      </c>
      <c r="L1528" s="233" t="s">
        <v>178</v>
      </c>
      <c r="M1528" s="233" t="s">
        <v>341</v>
      </c>
    </row>
    <row r="1529" spans="1:13">
      <c r="A1529" s="224">
        <v>1528</v>
      </c>
      <c r="B1529" s="233" t="s">
        <v>1584</v>
      </c>
      <c r="C1529" s="233" t="s">
        <v>4872</v>
      </c>
      <c r="D1529" s="234">
        <v>99.503311258278103</v>
      </c>
      <c r="E1529" s="223" t="s">
        <v>195</v>
      </c>
      <c r="F1529" s="233" t="s">
        <v>221</v>
      </c>
      <c r="G1529" s="233" t="s">
        <v>336</v>
      </c>
      <c r="H1529" s="233" t="s">
        <v>1582</v>
      </c>
      <c r="I1529" s="233" t="s">
        <v>4871</v>
      </c>
      <c r="J1529" s="233" t="s">
        <v>180</v>
      </c>
      <c r="K1529" s="233" t="s">
        <v>179</v>
      </c>
      <c r="L1529" s="233" t="s">
        <v>178</v>
      </c>
      <c r="M1529" s="233" t="s">
        <v>748</v>
      </c>
    </row>
    <row r="1530" spans="1:13">
      <c r="A1530" s="224">
        <v>1529</v>
      </c>
      <c r="B1530" s="233" t="s">
        <v>4250</v>
      </c>
      <c r="C1530" s="233" t="s">
        <v>4870</v>
      </c>
      <c r="D1530" s="234">
        <v>99.503105590062106</v>
      </c>
      <c r="E1530" s="223" t="s">
        <v>195</v>
      </c>
      <c r="F1530" s="233" t="s">
        <v>221</v>
      </c>
      <c r="G1530" s="233" t="s">
        <v>4249</v>
      </c>
      <c r="H1530" s="233" t="s">
        <v>4248</v>
      </c>
      <c r="I1530" s="233" t="s">
        <v>4869</v>
      </c>
      <c r="J1530" s="233" t="s">
        <v>180</v>
      </c>
      <c r="K1530" s="233" t="s">
        <v>179</v>
      </c>
      <c r="L1530" s="233" t="s">
        <v>178</v>
      </c>
      <c r="M1530" s="233" t="s">
        <v>748</v>
      </c>
    </row>
    <row r="1531" spans="1:13">
      <c r="A1531" s="224">
        <v>1530</v>
      </c>
      <c r="B1531" s="233" t="s">
        <v>3783</v>
      </c>
      <c r="C1531" s="233" t="s">
        <v>4868</v>
      </c>
      <c r="D1531" s="234">
        <v>99.493844049247599</v>
      </c>
      <c r="E1531" s="223" t="s">
        <v>195</v>
      </c>
      <c r="F1531" s="233" t="s">
        <v>221</v>
      </c>
      <c r="G1531" s="233" t="s">
        <v>888</v>
      </c>
      <c r="H1531" s="233" t="s">
        <v>3781</v>
      </c>
      <c r="I1531" s="233" t="s">
        <v>4867</v>
      </c>
      <c r="J1531" s="233" t="s">
        <v>180</v>
      </c>
      <c r="K1531" s="233" t="s">
        <v>192</v>
      </c>
      <c r="L1531" s="233" t="s">
        <v>178</v>
      </c>
      <c r="M1531" s="233" t="s">
        <v>197</v>
      </c>
    </row>
    <row r="1532" spans="1:13">
      <c r="A1532" s="224">
        <v>1531</v>
      </c>
      <c r="B1532" s="233" t="s">
        <v>2038</v>
      </c>
      <c r="C1532" s="233" t="s">
        <v>4866</v>
      </c>
      <c r="D1532" s="234">
        <v>99.488188976377998</v>
      </c>
      <c r="E1532" s="223" t="s">
        <v>195</v>
      </c>
      <c r="F1532" s="233" t="s">
        <v>221</v>
      </c>
      <c r="G1532" s="233" t="s">
        <v>1017</v>
      </c>
      <c r="H1532" s="233" t="s">
        <v>2036</v>
      </c>
      <c r="I1532" s="233" t="s">
        <v>4865</v>
      </c>
      <c r="J1532" s="233" t="s">
        <v>180</v>
      </c>
      <c r="K1532" s="233" t="s">
        <v>179</v>
      </c>
      <c r="L1532" s="233" t="s">
        <v>178</v>
      </c>
      <c r="M1532" s="233" t="s">
        <v>748</v>
      </c>
    </row>
    <row r="1533" spans="1:13">
      <c r="A1533" s="224">
        <v>1532</v>
      </c>
      <c r="B1533" s="233" t="s">
        <v>2309</v>
      </c>
      <c r="C1533" s="233" t="s">
        <v>4864</v>
      </c>
      <c r="D1533" s="234">
        <v>99.483870967741893</v>
      </c>
      <c r="E1533" s="223" t="s">
        <v>195</v>
      </c>
      <c r="F1533" s="233" t="s">
        <v>221</v>
      </c>
      <c r="G1533" s="233" t="s">
        <v>2308</v>
      </c>
      <c r="H1533" s="233" t="s">
        <v>2307</v>
      </c>
      <c r="I1533" s="233" t="s">
        <v>4863</v>
      </c>
      <c r="J1533" s="233" t="s">
        <v>180</v>
      </c>
      <c r="K1533" s="233" t="s">
        <v>202</v>
      </c>
      <c r="L1533" s="233" t="s">
        <v>178</v>
      </c>
      <c r="M1533" s="233" t="s">
        <v>201</v>
      </c>
    </row>
    <row r="1534" spans="1:13">
      <c r="A1534" s="224">
        <v>1533</v>
      </c>
      <c r="B1534" s="233" t="s">
        <v>3555</v>
      </c>
      <c r="C1534" s="233" t="s">
        <v>4862</v>
      </c>
      <c r="D1534" s="234">
        <v>99.481132075471706</v>
      </c>
      <c r="E1534" s="223" t="s">
        <v>195</v>
      </c>
      <c r="F1534" s="233" t="s">
        <v>221</v>
      </c>
      <c r="G1534" s="233" t="s">
        <v>1337</v>
      </c>
      <c r="H1534" s="233" t="s">
        <v>3553</v>
      </c>
      <c r="I1534" s="233" t="s">
        <v>4861</v>
      </c>
      <c r="J1534" s="233" t="s">
        <v>180</v>
      </c>
      <c r="K1534" s="233" t="s">
        <v>179</v>
      </c>
      <c r="L1534" s="233" t="s">
        <v>178</v>
      </c>
      <c r="M1534" s="233" t="s">
        <v>1910</v>
      </c>
    </row>
    <row r="1535" spans="1:13">
      <c r="A1535" s="224">
        <v>1534</v>
      </c>
      <c r="B1535" s="233" t="s">
        <v>2172</v>
      </c>
      <c r="C1535" s="233" t="s">
        <v>4860</v>
      </c>
      <c r="D1535" s="234">
        <v>99.45</v>
      </c>
      <c r="E1535" s="223" t="s">
        <v>195</v>
      </c>
      <c r="F1535" s="233" t="s">
        <v>221</v>
      </c>
      <c r="G1535" s="233" t="s">
        <v>572</v>
      </c>
      <c r="H1535" s="233" t="s">
        <v>2170</v>
      </c>
      <c r="I1535" s="233" t="s">
        <v>4859</v>
      </c>
      <c r="J1535" s="233" t="s">
        <v>180</v>
      </c>
      <c r="K1535" s="233" t="s">
        <v>179</v>
      </c>
      <c r="L1535" s="233" t="s">
        <v>178</v>
      </c>
      <c r="M1535" s="233" t="s">
        <v>1241</v>
      </c>
    </row>
    <row r="1536" spans="1:13">
      <c r="A1536" s="224">
        <v>1535</v>
      </c>
      <c r="B1536" s="233" t="s">
        <v>2658</v>
      </c>
      <c r="C1536" s="233" t="s">
        <v>4858</v>
      </c>
      <c r="D1536" s="234">
        <v>99.448763250883403</v>
      </c>
      <c r="E1536" s="223" t="s">
        <v>195</v>
      </c>
      <c r="F1536" s="233" t="s">
        <v>221</v>
      </c>
      <c r="G1536" s="233" t="s">
        <v>888</v>
      </c>
      <c r="H1536" s="233" t="s">
        <v>2656</v>
      </c>
      <c r="I1536" s="233" t="s">
        <v>4857</v>
      </c>
      <c r="J1536" s="233" t="s">
        <v>180</v>
      </c>
      <c r="K1536" s="233" t="s">
        <v>202</v>
      </c>
      <c r="L1536" s="233" t="s">
        <v>178</v>
      </c>
      <c r="M1536" s="233" t="s">
        <v>201</v>
      </c>
    </row>
    <row r="1537" spans="1:13">
      <c r="A1537" s="224">
        <v>1536</v>
      </c>
      <c r="B1537" s="233" t="s">
        <v>4856</v>
      </c>
      <c r="C1537" s="233" t="s">
        <v>3875</v>
      </c>
      <c r="D1537" s="234">
        <v>99.440745672436805</v>
      </c>
      <c r="E1537" s="223" t="s">
        <v>195</v>
      </c>
      <c r="F1537" s="233" t="s">
        <v>221</v>
      </c>
      <c r="G1537" s="233" t="s">
        <v>2266</v>
      </c>
      <c r="H1537" s="233" t="s">
        <v>4855</v>
      </c>
      <c r="I1537" s="233" t="s">
        <v>4854</v>
      </c>
      <c r="J1537" s="233" t="s">
        <v>180</v>
      </c>
      <c r="K1537" s="233" t="s">
        <v>179</v>
      </c>
      <c r="L1537" s="233" t="s">
        <v>178</v>
      </c>
      <c r="M1537" s="233" t="s">
        <v>341</v>
      </c>
    </row>
    <row r="1538" spans="1:13">
      <c r="A1538" s="224">
        <v>1537</v>
      </c>
      <c r="B1538" s="233" t="s">
        <v>2595</v>
      </c>
      <c r="C1538" s="233" t="s">
        <v>4853</v>
      </c>
      <c r="D1538" s="234">
        <v>99.436501261564302</v>
      </c>
      <c r="E1538" s="223" t="s">
        <v>195</v>
      </c>
      <c r="F1538" s="233" t="s">
        <v>221</v>
      </c>
      <c r="G1538" s="233" t="s">
        <v>321</v>
      </c>
      <c r="H1538" s="233" t="s">
        <v>2593</v>
      </c>
      <c r="I1538" s="233" t="s">
        <v>4852</v>
      </c>
      <c r="J1538" s="233" t="s">
        <v>180</v>
      </c>
      <c r="K1538" s="233" t="s">
        <v>202</v>
      </c>
      <c r="L1538" s="233" t="s">
        <v>178</v>
      </c>
      <c r="M1538" s="233" t="s">
        <v>201</v>
      </c>
    </row>
    <row r="1539" spans="1:13">
      <c r="A1539" s="224">
        <v>1538</v>
      </c>
      <c r="B1539" s="233" t="s">
        <v>2802</v>
      </c>
      <c r="C1539" s="233" t="s">
        <v>4851</v>
      </c>
      <c r="D1539" s="234">
        <v>99.417989417989403</v>
      </c>
      <c r="E1539" s="223" t="s">
        <v>195</v>
      </c>
      <c r="F1539" s="233" t="s">
        <v>221</v>
      </c>
      <c r="G1539" s="233" t="s">
        <v>2266</v>
      </c>
      <c r="H1539" s="233" t="s">
        <v>2801</v>
      </c>
      <c r="I1539" s="233" t="s">
        <v>4850</v>
      </c>
      <c r="J1539" s="233" t="s">
        <v>180</v>
      </c>
      <c r="K1539" s="233" t="s">
        <v>179</v>
      </c>
      <c r="L1539" s="233" t="s">
        <v>178</v>
      </c>
      <c r="M1539" s="233" t="s">
        <v>529</v>
      </c>
    </row>
    <row r="1540" spans="1:13">
      <c r="A1540" s="224">
        <v>1539</v>
      </c>
      <c r="B1540" s="233" t="s">
        <v>4849</v>
      </c>
      <c r="C1540" s="233" t="s">
        <v>4848</v>
      </c>
      <c r="D1540" s="234">
        <v>99.416730621642401</v>
      </c>
      <c r="E1540" s="223" t="s">
        <v>195</v>
      </c>
      <c r="F1540" s="233" t="s">
        <v>221</v>
      </c>
      <c r="G1540" s="233" t="s">
        <v>183</v>
      </c>
      <c r="H1540" s="233" t="s">
        <v>4847</v>
      </c>
      <c r="I1540" s="233" t="s">
        <v>4846</v>
      </c>
      <c r="J1540" s="233" t="s">
        <v>180</v>
      </c>
      <c r="K1540" s="233" t="s">
        <v>202</v>
      </c>
      <c r="L1540" s="233" t="s">
        <v>178</v>
      </c>
      <c r="M1540" s="233" t="s">
        <v>201</v>
      </c>
    </row>
    <row r="1541" spans="1:13">
      <c r="A1541" s="224">
        <v>1540</v>
      </c>
      <c r="B1541" s="233" t="s">
        <v>3948</v>
      </c>
      <c r="C1541" s="233" t="s">
        <v>4845</v>
      </c>
      <c r="D1541" s="234">
        <v>99.408866995073893</v>
      </c>
      <c r="E1541" s="223" t="s">
        <v>195</v>
      </c>
      <c r="F1541" s="233" t="s">
        <v>221</v>
      </c>
      <c r="G1541" s="233" t="s">
        <v>183</v>
      </c>
      <c r="H1541" s="233" t="s">
        <v>3946</v>
      </c>
      <c r="I1541" s="233" t="s">
        <v>4844</v>
      </c>
      <c r="J1541" s="233" t="s">
        <v>180</v>
      </c>
      <c r="K1541" s="233" t="s">
        <v>192</v>
      </c>
      <c r="L1541" s="233" t="s">
        <v>178</v>
      </c>
      <c r="M1541" s="233" t="s">
        <v>333</v>
      </c>
    </row>
    <row r="1542" spans="1:13">
      <c r="A1542" s="224">
        <v>1541</v>
      </c>
      <c r="B1542" s="233" t="s">
        <v>4843</v>
      </c>
      <c r="C1542" s="233" t="s">
        <v>2257</v>
      </c>
      <c r="D1542" s="234">
        <v>99.395348837209298</v>
      </c>
      <c r="E1542" s="223" t="s">
        <v>195</v>
      </c>
      <c r="F1542" s="233" t="s">
        <v>221</v>
      </c>
      <c r="G1542" s="233" t="s">
        <v>964</v>
      </c>
      <c r="H1542" s="233" t="s">
        <v>4842</v>
      </c>
      <c r="I1542" s="233" t="s">
        <v>4841</v>
      </c>
      <c r="J1542" s="233" t="s">
        <v>180</v>
      </c>
      <c r="K1542" s="233" t="s">
        <v>179</v>
      </c>
      <c r="L1542" s="233" t="s">
        <v>178</v>
      </c>
      <c r="M1542" s="233" t="s">
        <v>529</v>
      </c>
    </row>
    <row r="1543" spans="1:13">
      <c r="A1543" s="224">
        <v>1542</v>
      </c>
      <c r="B1543" s="233" t="s">
        <v>4406</v>
      </c>
      <c r="C1543" s="233" t="s">
        <v>4840</v>
      </c>
      <c r="D1543" s="234">
        <v>99.385964912280699</v>
      </c>
      <c r="E1543" s="223" t="s">
        <v>195</v>
      </c>
      <c r="F1543" s="233" t="s">
        <v>221</v>
      </c>
      <c r="G1543" s="233" t="s">
        <v>976</v>
      </c>
      <c r="H1543" s="233" t="s">
        <v>4404</v>
      </c>
      <c r="I1543" s="233" t="s">
        <v>4839</v>
      </c>
      <c r="J1543" s="233" t="s">
        <v>180</v>
      </c>
      <c r="K1543" s="233" t="s">
        <v>192</v>
      </c>
      <c r="L1543" s="233" t="s">
        <v>178</v>
      </c>
      <c r="M1543" s="233" t="s">
        <v>333</v>
      </c>
    </row>
    <row r="1544" spans="1:13">
      <c r="A1544" s="224">
        <v>1543</v>
      </c>
      <c r="B1544" s="233" t="s">
        <v>2664</v>
      </c>
      <c r="C1544" s="233" t="s">
        <v>4838</v>
      </c>
      <c r="D1544" s="234">
        <v>99.385214007782096</v>
      </c>
      <c r="E1544" s="223" t="s">
        <v>195</v>
      </c>
      <c r="F1544" s="233" t="s">
        <v>221</v>
      </c>
      <c r="G1544" s="233" t="s">
        <v>572</v>
      </c>
      <c r="H1544" s="233" t="s">
        <v>2662</v>
      </c>
      <c r="I1544" s="233" t="s">
        <v>4837</v>
      </c>
      <c r="J1544" s="233" t="s">
        <v>180</v>
      </c>
      <c r="K1544" s="233" t="s">
        <v>192</v>
      </c>
      <c r="L1544" s="233" t="s">
        <v>178</v>
      </c>
      <c r="M1544" s="233" t="s">
        <v>191</v>
      </c>
    </row>
    <row r="1545" spans="1:13">
      <c r="A1545" s="224">
        <v>1544</v>
      </c>
      <c r="B1545" s="233" t="s">
        <v>1922</v>
      </c>
      <c r="C1545" s="233" t="s">
        <v>4256</v>
      </c>
      <c r="D1545" s="234">
        <v>99.380165289256198</v>
      </c>
      <c r="E1545" s="223" t="s">
        <v>195</v>
      </c>
      <c r="F1545" s="233" t="s">
        <v>221</v>
      </c>
      <c r="G1545" s="233" t="s">
        <v>572</v>
      </c>
      <c r="H1545" s="233" t="s">
        <v>1920</v>
      </c>
      <c r="I1545" s="233" t="s">
        <v>4836</v>
      </c>
      <c r="J1545" s="233" t="s">
        <v>180</v>
      </c>
      <c r="K1545" s="233" t="s">
        <v>179</v>
      </c>
      <c r="L1545" s="233" t="s">
        <v>178</v>
      </c>
      <c r="M1545" s="233" t="s">
        <v>377</v>
      </c>
    </row>
    <row r="1546" spans="1:13">
      <c r="A1546" s="224">
        <v>1545</v>
      </c>
      <c r="B1546" s="233" t="s">
        <v>4835</v>
      </c>
      <c r="C1546" s="233" t="s">
        <v>4834</v>
      </c>
      <c r="D1546" s="234">
        <v>99.376558603491304</v>
      </c>
      <c r="E1546" s="223" t="s">
        <v>195</v>
      </c>
      <c r="F1546" s="233" t="s">
        <v>221</v>
      </c>
      <c r="G1546" s="233" t="s">
        <v>2465</v>
      </c>
      <c r="H1546" s="233" t="s">
        <v>4833</v>
      </c>
      <c r="I1546" s="233" t="s">
        <v>4832</v>
      </c>
      <c r="J1546" s="233" t="s">
        <v>180</v>
      </c>
      <c r="K1546" s="233" t="s">
        <v>179</v>
      </c>
      <c r="L1546" s="233" t="s">
        <v>178</v>
      </c>
      <c r="M1546" s="233" t="s">
        <v>213</v>
      </c>
    </row>
    <row r="1547" spans="1:13">
      <c r="A1547" s="224">
        <v>1546</v>
      </c>
      <c r="B1547" s="233" t="s">
        <v>2235</v>
      </c>
      <c r="C1547" s="233" t="s">
        <v>4831</v>
      </c>
      <c r="D1547" s="234">
        <v>99.374117647058796</v>
      </c>
      <c r="E1547" s="223" t="s">
        <v>195</v>
      </c>
      <c r="F1547" s="233" t="s">
        <v>221</v>
      </c>
      <c r="G1547" s="233" t="s">
        <v>321</v>
      </c>
      <c r="H1547" s="233" t="s">
        <v>2233</v>
      </c>
      <c r="I1547" s="233" t="s">
        <v>4830</v>
      </c>
      <c r="J1547" s="233" t="s">
        <v>180</v>
      </c>
      <c r="K1547" s="233" t="s">
        <v>202</v>
      </c>
      <c r="L1547" s="233" t="s">
        <v>178</v>
      </c>
      <c r="M1547" s="233" t="s">
        <v>201</v>
      </c>
    </row>
    <row r="1548" spans="1:13">
      <c r="A1548" s="224">
        <v>1547</v>
      </c>
      <c r="B1548" s="233" t="s">
        <v>4829</v>
      </c>
      <c r="C1548" s="233" t="s">
        <v>4828</v>
      </c>
      <c r="D1548" s="234">
        <v>99.373970345963698</v>
      </c>
      <c r="E1548" s="223" t="s">
        <v>195</v>
      </c>
      <c r="F1548" s="233" t="s">
        <v>221</v>
      </c>
      <c r="G1548" s="233" t="s">
        <v>2723</v>
      </c>
      <c r="H1548" s="233" t="s">
        <v>4827</v>
      </c>
      <c r="I1548" s="233" t="s">
        <v>4826</v>
      </c>
      <c r="J1548" s="233" t="s">
        <v>180</v>
      </c>
      <c r="K1548" s="233" t="s">
        <v>179</v>
      </c>
      <c r="L1548" s="233" t="s">
        <v>178</v>
      </c>
      <c r="M1548" s="233" t="s">
        <v>346</v>
      </c>
    </row>
    <row r="1549" spans="1:13">
      <c r="A1549" s="224">
        <v>1548</v>
      </c>
      <c r="B1549" s="233" t="s">
        <v>3128</v>
      </c>
      <c r="C1549" s="233" t="s">
        <v>4825</v>
      </c>
      <c r="D1549" s="234">
        <v>99.367816091953998</v>
      </c>
      <c r="E1549" s="223" t="s">
        <v>195</v>
      </c>
      <c r="F1549" s="233" t="s">
        <v>221</v>
      </c>
      <c r="G1549" s="233" t="s">
        <v>321</v>
      </c>
      <c r="H1549" s="233" t="s">
        <v>3126</v>
      </c>
      <c r="I1549" s="233" t="s">
        <v>4824</v>
      </c>
      <c r="J1549" s="233" t="s">
        <v>180</v>
      </c>
      <c r="K1549" s="233" t="s">
        <v>179</v>
      </c>
      <c r="L1549" s="233" t="s">
        <v>178</v>
      </c>
      <c r="M1549" s="233" t="s">
        <v>748</v>
      </c>
    </row>
    <row r="1550" spans="1:13">
      <c r="A1550" s="224">
        <v>1549</v>
      </c>
      <c r="B1550" s="233" t="s">
        <v>4250</v>
      </c>
      <c r="C1550" s="233" t="s">
        <v>4823</v>
      </c>
      <c r="D1550" s="234">
        <v>99.367357788410402</v>
      </c>
      <c r="E1550" s="223" t="s">
        <v>195</v>
      </c>
      <c r="F1550" s="233" t="s">
        <v>221</v>
      </c>
      <c r="G1550" s="233" t="s">
        <v>4249</v>
      </c>
      <c r="H1550" s="233" t="s">
        <v>4248</v>
      </c>
      <c r="I1550" s="233" t="s">
        <v>4822</v>
      </c>
      <c r="J1550" s="233" t="s">
        <v>180</v>
      </c>
      <c r="K1550" s="233" t="s">
        <v>179</v>
      </c>
      <c r="L1550" s="233" t="s">
        <v>178</v>
      </c>
      <c r="M1550" s="233" t="s">
        <v>197</v>
      </c>
    </row>
    <row r="1551" spans="1:13">
      <c r="A1551" s="224">
        <v>1550</v>
      </c>
      <c r="B1551" s="233" t="s">
        <v>1971</v>
      </c>
      <c r="C1551" s="233" t="s">
        <v>4821</v>
      </c>
      <c r="D1551" s="234">
        <v>99.366197183098606</v>
      </c>
      <c r="E1551" s="223" t="s">
        <v>195</v>
      </c>
      <c r="F1551" s="233" t="s">
        <v>221</v>
      </c>
      <c r="G1551" s="233" t="s">
        <v>1076</v>
      </c>
      <c r="H1551" s="233" t="s">
        <v>1969</v>
      </c>
      <c r="I1551" s="233" t="s">
        <v>4820</v>
      </c>
      <c r="J1551" s="233" t="s">
        <v>180</v>
      </c>
      <c r="K1551" s="233" t="s">
        <v>202</v>
      </c>
      <c r="L1551" s="233" t="s">
        <v>178</v>
      </c>
      <c r="M1551" s="233" t="s">
        <v>201</v>
      </c>
    </row>
    <row r="1552" spans="1:13">
      <c r="A1552" s="224">
        <v>1551</v>
      </c>
      <c r="B1552" s="233" t="s">
        <v>1532</v>
      </c>
      <c r="C1552" s="233" t="s">
        <v>1136</v>
      </c>
      <c r="D1552" s="234">
        <v>99.355670103092805</v>
      </c>
      <c r="E1552" s="223" t="s">
        <v>195</v>
      </c>
      <c r="F1552" s="233" t="s">
        <v>221</v>
      </c>
      <c r="G1552" s="233" t="s">
        <v>976</v>
      </c>
      <c r="H1552" s="233" t="s">
        <v>1530</v>
      </c>
      <c r="I1552" s="233" t="s">
        <v>4819</v>
      </c>
      <c r="J1552" s="233" t="s">
        <v>180</v>
      </c>
      <c r="K1552" s="233" t="s">
        <v>179</v>
      </c>
      <c r="L1552" s="233" t="s">
        <v>178</v>
      </c>
      <c r="M1552" s="233" t="s">
        <v>377</v>
      </c>
    </row>
    <row r="1553" spans="1:13">
      <c r="A1553" s="224">
        <v>1552</v>
      </c>
      <c r="B1553" s="233" t="s">
        <v>2876</v>
      </c>
      <c r="C1553" s="233" t="s">
        <v>4818</v>
      </c>
      <c r="D1553" s="234">
        <v>99.352226720647806</v>
      </c>
      <c r="E1553" s="223" t="s">
        <v>195</v>
      </c>
      <c r="F1553" s="233" t="s">
        <v>221</v>
      </c>
      <c r="G1553" s="233" t="s">
        <v>2874</v>
      </c>
      <c r="H1553" s="233" t="s">
        <v>2873</v>
      </c>
      <c r="I1553" s="233" t="s">
        <v>4817</v>
      </c>
      <c r="J1553" s="233" t="s">
        <v>180</v>
      </c>
      <c r="K1553" s="233" t="s">
        <v>202</v>
      </c>
      <c r="L1553" s="233" t="s">
        <v>178</v>
      </c>
      <c r="M1553" s="233" t="s">
        <v>201</v>
      </c>
    </row>
    <row r="1554" spans="1:13">
      <c r="A1554" s="224">
        <v>1553</v>
      </c>
      <c r="B1554" s="233" t="s">
        <v>3563</v>
      </c>
      <c r="C1554" s="233" t="s">
        <v>1653</v>
      </c>
      <c r="D1554" s="234">
        <v>99.351535836177504</v>
      </c>
      <c r="E1554" s="223" t="s">
        <v>195</v>
      </c>
      <c r="F1554" s="233" t="s">
        <v>221</v>
      </c>
      <c r="G1554" s="233" t="s">
        <v>1480</v>
      </c>
      <c r="H1554" s="233" t="s">
        <v>3561</v>
      </c>
      <c r="I1554" s="233" t="s">
        <v>4816</v>
      </c>
      <c r="J1554" s="233" t="s">
        <v>180</v>
      </c>
      <c r="K1554" s="233" t="s">
        <v>179</v>
      </c>
      <c r="L1554" s="233" t="s">
        <v>178</v>
      </c>
      <c r="M1554" s="233" t="s">
        <v>377</v>
      </c>
    </row>
    <row r="1555" spans="1:13">
      <c r="A1555" s="224">
        <v>1554</v>
      </c>
      <c r="B1555" s="233" t="s">
        <v>2739</v>
      </c>
      <c r="C1555" s="233" t="s">
        <v>4815</v>
      </c>
      <c r="D1555" s="234">
        <v>99.351351351351298</v>
      </c>
      <c r="E1555" s="223" t="s">
        <v>195</v>
      </c>
      <c r="F1555" s="233" t="s">
        <v>221</v>
      </c>
      <c r="G1555" s="233" t="s">
        <v>888</v>
      </c>
      <c r="H1555" s="233" t="s">
        <v>2737</v>
      </c>
      <c r="I1555" s="233" t="s">
        <v>4814</v>
      </c>
      <c r="J1555" s="233" t="s">
        <v>180</v>
      </c>
      <c r="K1555" s="233" t="s">
        <v>179</v>
      </c>
      <c r="L1555" s="233" t="s">
        <v>178</v>
      </c>
      <c r="M1555" s="233" t="s">
        <v>1401</v>
      </c>
    </row>
    <row r="1556" spans="1:13">
      <c r="A1556" s="224">
        <v>1555</v>
      </c>
      <c r="B1556" s="233" t="s">
        <v>2720</v>
      </c>
      <c r="C1556" s="233" t="s">
        <v>1780</v>
      </c>
      <c r="D1556" s="236">
        <v>99.347826086956516</v>
      </c>
      <c r="E1556" s="233" t="s">
        <v>185</v>
      </c>
      <c r="F1556" s="233" t="s">
        <v>184</v>
      </c>
      <c r="G1556" s="233" t="s">
        <v>2718</v>
      </c>
      <c r="H1556" s="233" t="s">
        <v>2717</v>
      </c>
      <c r="I1556" s="233" t="s">
        <v>4813</v>
      </c>
      <c r="J1556" s="233" t="s">
        <v>180</v>
      </c>
      <c r="K1556" s="233" t="s">
        <v>179</v>
      </c>
      <c r="L1556" s="233" t="s">
        <v>178</v>
      </c>
      <c r="M1556" s="233" t="s">
        <v>188</v>
      </c>
    </row>
    <row r="1557" spans="1:13">
      <c r="A1557" s="224">
        <v>1556</v>
      </c>
      <c r="B1557" s="233" t="s">
        <v>4431</v>
      </c>
      <c r="C1557" s="233" t="s">
        <v>4812</v>
      </c>
      <c r="D1557" s="234">
        <v>99.347181008902098</v>
      </c>
      <c r="E1557" s="223" t="s">
        <v>195</v>
      </c>
      <c r="F1557" s="233" t="s">
        <v>221</v>
      </c>
      <c r="G1557" s="233" t="s">
        <v>1687</v>
      </c>
      <c r="H1557" s="233" t="s">
        <v>4429</v>
      </c>
      <c r="I1557" s="233" t="s">
        <v>4811</v>
      </c>
      <c r="J1557" s="233" t="s">
        <v>180</v>
      </c>
      <c r="K1557" s="233" t="s">
        <v>179</v>
      </c>
      <c r="L1557" s="233" t="s">
        <v>178</v>
      </c>
      <c r="M1557" s="233" t="s">
        <v>377</v>
      </c>
    </row>
    <row r="1558" spans="1:13">
      <c r="A1558" s="224">
        <v>1557</v>
      </c>
      <c r="B1558" s="233" t="s">
        <v>3615</v>
      </c>
      <c r="C1558" s="233" t="s">
        <v>4810</v>
      </c>
      <c r="D1558" s="234">
        <v>99.345238095238102</v>
      </c>
      <c r="E1558" s="223" t="s">
        <v>195</v>
      </c>
      <c r="F1558" s="233" t="s">
        <v>221</v>
      </c>
      <c r="G1558" s="233" t="s">
        <v>3301</v>
      </c>
      <c r="H1558" s="233" t="s">
        <v>3613</v>
      </c>
      <c r="I1558" s="233" t="s">
        <v>4809</v>
      </c>
      <c r="J1558" s="233" t="s">
        <v>180</v>
      </c>
      <c r="K1558" s="233" t="s">
        <v>179</v>
      </c>
      <c r="L1558" s="233" t="s">
        <v>178</v>
      </c>
      <c r="M1558" s="233" t="s">
        <v>748</v>
      </c>
    </row>
    <row r="1559" spans="1:13">
      <c r="A1559" s="224">
        <v>1558</v>
      </c>
      <c r="B1559" s="233" t="s">
        <v>4052</v>
      </c>
      <c r="C1559" s="233" t="s">
        <v>4808</v>
      </c>
      <c r="D1559" s="234">
        <v>99.325626204238901</v>
      </c>
      <c r="E1559" s="223" t="s">
        <v>195</v>
      </c>
      <c r="F1559" s="233" t="s">
        <v>221</v>
      </c>
      <c r="G1559" s="233" t="s">
        <v>2441</v>
      </c>
      <c r="H1559" s="233" t="s">
        <v>4050</v>
      </c>
      <c r="I1559" s="233" t="s">
        <v>4807</v>
      </c>
      <c r="J1559" s="233" t="s">
        <v>180</v>
      </c>
      <c r="K1559" s="233" t="s">
        <v>179</v>
      </c>
      <c r="L1559" s="233" t="s">
        <v>178</v>
      </c>
      <c r="M1559" s="233" t="s">
        <v>2175</v>
      </c>
    </row>
    <row r="1560" spans="1:13">
      <c r="A1560" s="224">
        <v>1559</v>
      </c>
      <c r="B1560" s="233" t="s">
        <v>4806</v>
      </c>
      <c r="C1560" s="233" t="s">
        <v>4805</v>
      </c>
      <c r="D1560" s="234">
        <v>99.320448877805504</v>
      </c>
      <c r="E1560" s="223" t="s">
        <v>195</v>
      </c>
      <c r="F1560" s="233" t="s">
        <v>221</v>
      </c>
      <c r="G1560" s="233" t="s">
        <v>3342</v>
      </c>
      <c r="H1560" s="233" t="s">
        <v>4804</v>
      </c>
      <c r="I1560" s="233" t="s">
        <v>4803</v>
      </c>
      <c r="J1560" s="233" t="s">
        <v>180</v>
      </c>
      <c r="K1560" s="233" t="s">
        <v>192</v>
      </c>
      <c r="L1560" s="233" t="s">
        <v>178</v>
      </c>
      <c r="M1560" s="233" t="s">
        <v>197</v>
      </c>
    </row>
    <row r="1561" spans="1:13">
      <c r="A1561" s="224">
        <v>1560</v>
      </c>
      <c r="B1561" s="233" t="s">
        <v>2619</v>
      </c>
      <c r="C1561" s="233" t="s">
        <v>4802</v>
      </c>
      <c r="D1561" s="234">
        <v>99.32</v>
      </c>
      <c r="E1561" s="223" t="s">
        <v>195</v>
      </c>
      <c r="F1561" s="233" t="s">
        <v>221</v>
      </c>
      <c r="G1561" s="233" t="s">
        <v>964</v>
      </c>
      <c r="H1561" s="233" t="s">
        <v>2617</v>
      </c>
      <c r="I1561" s="233" t="s">
        <v>4801</v>
      </c>
      <c r="J1561" s="233" t="s">
        <v>180</v>
      </c>
      <c r="K1561" s="233" t="s">
        <v>202</v>
      </c>
      <c r="L1561" s="233" t="s">
        <v>178</v>
      </c>
      <c r="M1561" s="233" t="s">
        <v>201</v>
      </c>
    </row>
    <row r="1562" spans="1:13">
      <c r="A1562" s="224">
        <v>1561</v>
      </c>
      <c r="B1562" s="233" t="s">
        <v>3426</v>
      </c>
      <c r="C1562" s="233" t="s">
        <v>4800</v>
      </c>
      <c r="D1562" s="234">
        <v>99.319727891156504</v>
      </c>
      <c r="E1562" s="223" t="s">
        <v>195</v>
      </c>
      <c r="F1562" s="233" t="s">
        <v>221</v>
      </c>
      <c r="G1562" s="233" t="s">
        <v>1337</v>
      </c>
      <c r="H1562" s="233" t="s">
        <v>3424</v>
      </c>
      <c r="I1562" s="233" t="s">
        <v>4799</v>
      </c>
      <c r="J1562" s="233" t="s">
        <v>180</v>
      </c>
      <c r="K1562" s="233" t="s">
        <v>179</v>
      </c>
      <c r="L1562" s="233" t="s">
        <v>178</v>
      </c>
      <c r="M1562" s="233" t="s">
        <v>748</v>
      </c>
    </row>
    <row r="1563" spans="1:13">
      <c r="A1563" s="224">
        <v>1562</v>
      </c>
      <c r="B1563" s="233" t="s">
        <v>3285</v>
      </c>
      <c r="C1563" s="233" t="s">
        <v>4798</v>
      </c>
      <c r="D1563" s="234">
        <v>99.3186813186813</v>
      </c>
      <c r="E1563" s="223" t="s">
        <v>195</v>
      </c>
      <c r="F1563" s="233" t="s">
        <v>221</v>
      </c>
      <c r="G1563" s="233" t="s">
        <v>2266</v>
      </c>
      <c r="H1563" s="233" t="s">
        <v>3284</v>
      </c>
      <c r="I1563" s="233" t="s">
        <v>4797</v>
      </c>
      <c r="J1563" s="233" t="s">
        <v>180</v>
      </c>
      <c r="K1563" s="233" t="s">
        <v>202</v>
      </c>
      <c r="L1563" s="233" t="s">
        <v>178</v>
      </c>
      <c r="M1563" s="233" t="s">
        <v>201</v>
      </c>
    </row>
    <row r="1564" spans="1:13">
      <c r="A1564" s="224">
        <v>1563</v>
      </c>
      <c r="B1564" s="233" t="s">
        <v>1710</v>
      </c>
      <c r="C1564" s="233" t="s">
        <v>4796</v>
      </c>
      <c r="D1564" s="234">
        <v>99.310344827586206</v>
      </c>
      <c r="E1564" s="223" t="s">
        <v>195</v>
      </c>
      <c r="F1564" s="233" t="s">
        <v>221</v>
      </c>
      <c r="G1564" s="233" t="s">
        <v>1675</v>
      </c>
      <c r="H1564" s="233" t="s">
        <v>1708</v>
      </c>
      <c r="I1564" s="233" t="s">
        <v>4795</v>
      </c>
      <c r="J1564" s="233" t="s">
        <v>180</v>
      </c>
      <c r="K1564" s="233" t="s">
        <v>202</v>
      </c>
      <c r="L1564" s="233" t="s">
        <v>178</v>
      </c>
      <c r="M1564" s="233" t="s">
        <v>201</v>
      </c>
    </row>
    <row r="1565" spans="1:13">
      <c r="A1565" s="224">
        <v>1564</v>
      </c>
      <c r="B1565" s="233" t="s">
        <v>3944</v>
      </c>
      <c r="C1565" s="233" t="s">
        <v>4794</v>
      </c>
      <c r="D1565" s="234">
        <v>99.300911854103305</v>
      </c>
      <c r="E1565" s="223" t="s">
        <v>195</v>
      </c>
      <c r="F1565" s="233" t="s">
        <v>221</v>
      </c>
      <c r="G1565" s="233" t="s">
        <v>3919</v>
      </c>
      <c r="H1565" s="233" t="s">
        <v>3942</v>
      </c>
      <c r="I1565" s="233" t="s">
        <v>4793</v>
      </c>
      <c r="J1565" s="233" t="s">
        <v>180</v>
      </c>
      <c r="K1565" s="233" t="s">
        <v>179</v>
      </c>
      <c r="L1565" s="233" t="s">
        <v>178</v>
      </c>
      <c r="M1565" s="233" t="s">
        <v>346</v>
      </c>
    </row>
    <row r="1566" spans="1:13">
      <c r="A1566" s="224">
        <v>1565</v>
      </c>
      <c r="B1566" s="233" t="s">
        <v>4792</v>
      </c>
      <c r="C1566" s="233" t="s">
        <v>4791</v>
      </c>
      <c r="D1566" s="236">
        <v>99.3</v>
      </c>
      <c r="E1566" s="233" t="s">
        <v>185</v>
      </c>
      <c r="F1566" s="233" t="s">
        <v>184</v>
      </c>
      <c r="G1566" s="233" t="s">
        <v>968</v>
      </c>
      <c r="H1566" s="233" t="s">
        <v>4790</v>
      </c>
      <c r="I1566" s="233" t="s">
        <v>4789</v>
      </c>
      <c r="J1566" s="233" t="s">
        <v>180</v>
      </c>
      <c r="K1566" s="233" t="s">
        <v>179</v>
      </c>
      <c r="L1566" s="233" t="s">
        <v>178</v>
      </c>
      <c r="M1566" s="233" t="s">
        <v>4259</v>
      </c>
    </row>
    <row r="1567" spans="1:13">
      <c r="A1567" s="224">
        <v>1566</v>
      </c>
      <c r="B1567" s="233" t="s">
        <v>3416</v>
      </c>
      <c r="C1567" s="233" t="s">
        <v>4788</v>
      </c>
      <c r="D1567" s="234">
        <v>99.295154185022</v>
      </c>
      <c r="E1567" s="223" t="s">
        <v>195</v>
      </c>
      <c r="F1567" s="233" t="s">
        <v>221</v>
      </c>
      <c r="G1567" s="233" t="s">
        <v>976</v>
      </c>
      <c r="H1567" s="233" t="s">
        <v>3414</v>
      </c>
      <c r="I1567" s="233" t="s">
        <v>4787</v>
      </c>
      <c r="J1567" s="233" t="s">
        <v>180</v>
      </c>
      <c r="K1567" s="233" t="s">
        <v>179</v>
      </c>
      <c r="L1567" s="233" t="s">
        <v>178</v>
      </c>
      <c r="M1567" s="233" t="s">
        <v>748</v>
      </c>
    </row>
    <row r="1568" spans="1:13">
      <c r="A1568" s="224">
        <v>1567</v>
      </c>
      <c r="B1568" s="233" t="s">
        <v>3225</v>
      </c>
      <c r="C1568" s="233" t="s">
        <v>4786</v>
      </c>
      <c r="D1568" s="234">
        <v>99.2916666666667</v>
      </c>
      <c r="E1568" s="223" t="s">
        <v>195</v>
      </c>
      <c r="F1568" s="233" t="s">
        <v>221</v>
      </c>
      <c r="G1568" s="233" t="s">
        <v>2246</v>
      </c>
      <c r="H1568" s="233" t="s">
        <v>3223</v>
      </c>
      <c r="I1568" s="233" t="s">
        <v>4785</v>
      </c>
      <c r="J1568" s="233" t="s">
        <v>180</v>
      </c>
      <c r="K1568" s="233" t="s">
        <v>179</v>
      </c>
      <c r="L1568" s="233" t="s">
        <v>178</v>
      </c>
      <c r="M1568" s="233" t="s">
        <v>341</v>
      </c>
    </row>
    <row r="1569" spans="1:13">
      <c r="A1569" s="224">
        <v>1568</v>
      </c>
      <c r="B1569" s="233" t="s">
        <v>3392</v>
      </c>
      <c r="C1569" s="233" t="s">
        <v>4784</v>
      </c>
      <c r="D1569" s="234">
        <v>99.287020109689195</v>
      </c>
      <c r="E1569" s="223" t="s">
        <v>195</v>
      </c>
      <c r="F1569" s="233" t="s">
        <v>221</v>
      </c>
      <c r="G1569" s="233" t="s">
        <v>1145</v>
      </c>
      <c r="H1569" s="233" t="s">
        <v>3390</v>
      </c>
      <c r="I1569" s="233" t="s">
        <v>4783</v>
      </c>
      <c r="J1569" s="233" t="s">
        <v>180</v>
      </c>
      <c r="K1569" s="233" t="s">
        <v>179</v>
      </c>
      <c r="L1569" s="233" t="s">
        <v>178</v>
      </c>
      <c r="M1569" s="233" t="s">
        <v>377</v>
      </c>
    </row>
    <row r="1570" spans="1:13">
      <c r="A1570" s="224">
        <v>1569</v>
      </c>
      <c r="B1570" s="233" t="s">
        <v>1938</v>
      </c>
      <c r="C1570" s="233" t="s">
        <v>4782</v>
      </c>
      <c r="D1570" s="234">
        <v>99.285714285714306</v>
      </c>
      <c r="E1570" s="223" t="s">
        <v>195</v>
      </c>
      <c r="F1570" s="233" t="s">
        <v>221</v>
      </c>
      <c r="G1570" s="233" t="s">
        <v>1936</v>
      </c>
      <c r="H1570" s="233" t="s">
        <v>1935</v>
      </c>
      <c r="I1570" s="233" t="s">
        <v>4781</v>
      </c>
      <c r="J1570" s="233" t="s">
        <v>180</v>
      </c>
      <c r="K1570" s="233" t="s">
        <v>202</v>
      </c>
      <c r="L1570" s="233" t="s">
        <v>178</v>
      </c>
      <c r="M1570" s="233" t="s">
        <v>201</v>
      </c>
    </row>
    <row r="1571" spans="1:13">
      <c r="A1571" s="224">
        <v>1570</v>
      </c>
      <c r="B1571" s="233" t="s">
        <v>4780</v>
      </c>
      <c r="C1571" s="233" t="s">
        <v>4779</v>
      </c>
      <c r="D1571" s="234">
        <v>99.284294234592394</v>
      </c>
      <c r="E1571" s="223" t="s">
        <v>195</v>
      </c>
      <c r="F1571" s="233" t="s">
        <v>221</v>
      </c>
      <c r="G1571" s="233" t="s">
        <v>964</v>
      </c>
      <c r="H1571" s="233" t="s">
        <v>4778</v>
      </c>
      <c r="I1571" s="233" t="s">
        <v>4777</v>
      </c>
      <c r="J1571" s="233" t="s">
        <v>180</v>
      </c>
      <c r="K1571" s="233" t="s">
        <v>179</v>
      </c>
      <c r="L1571" s="233" t="s">
        <v>178</v>
      </c>
      <c r="M1571" s="233" t="s">
        <v>529</v>
      </c>
    </row>
    <row r="1572" spans="1:13">
      <c r="A1572" s="224">
        <v>1571</v>
      </c>
      <c r="B1572" s="233" t="s">
        <v>4445</v>
      </c>
      <c r="C1572" s="233" t="s">
        <v>1612</v>
      </c>
      <c r="D1572" s="234">
        <v>99.276485788113703</v>
      </c>
      <c r="E1572" s="223" t="s">
        <v>195</v>
      </c>
      <c r="F1572" s="233" t="s">
        <v>221</v>
      </c>
      <c r="G1572" s="233" t="s">
        <v>2160</v>
      </c>
      <c r="H1572" s="233" t="s">
        <v>4443</v>
      </c>
      <c r="I1572" s="233" t="s">
        <v>4776</v>
      </c>
      <c r="J1572" s="233" t="s">
        <v>180</v>
      </c>
      <c r="K1572" s="233" t="s">
        <v>179</v>
      </c>
      <c r="L1572" s="233" t="s">
        <v>178</v>
      </c>
      <c r="M1572" s="233" t="s">
        <v>377</v>
      </c>
    </row>
    <row r="1573" spans="1:13">
      <c r="A1573" s="224">
        <v>1572</v>
      </c>
      <c r="B1573" s="233" t="s">
        <v>3430</v>
      </c>
      <c r="C1573" s="233" t="s">
        <v>4775</v>
      </c>
      <c r="D1573" s="236">
        <v>99.274193548387103</v>
      </c>
      <c r="E1573" s="233" t="s">
        <v>185</v>
      </c>
      <c r="F1573" s="233" t="s">
        <v>184</v>
      </c>
      <c r="G1573" s="233" t="s">
        <v>964</v>
      </c>
      <c r="H1573" s="233" t="s">
        <v>3428</v>
      </c>
      <c r="I1573" s="233" t="s">
        <v>4774</v>
      </c>
      <c r="J1573" s="233" t="s">
        <v>180</v>
      </c>
      <c r="K1573" s="233" t="s">
        <v>179</v>
      </c>
      <c r="L1573" s="233" t="s">
        <v>178</v>
      </c>
      <c r="M1573" s="233" t="s">
        <v>177</v>
      </c>
    </row>
    <row r="1574" spans="1:13">
      <c r="A1574" s="224">
        <v>1573</v>
      </c>
      <c r="B1574" s="233" t="s">
        <v>3599</v>
      </c>
      <c r="C1574" s="233" t="s">
        <v>4773</v>
      </c>
      <c r="D1574" s="234">
        <v>99.272727272727295</v>
      </c>
      <c r="E1574" s="223" t="s">
        <v>195</v>
      </c>
      <c r="F1574" s="233" t="s">
        <v>221</v>
      </c>
      <c r="G1574" s="233" t="s">
        <v>3597</v>
      </c>
      <c r="H1574" s="233" t="s">
        <v>3596</v>
      </c>
      <c r="I1574" s="233" t="s">
        <v>4772</v>
      </c>
      <c r="J1574" s="233" t="s">
        <v>180</v>
      </c>
      <c r="K1574" s="233" t="s">
        <v>202</v>
      </c>
      <c r="L1574" s="233" t="s">
        <v>178</v>
      </c>
      <c r="M1574" s="233" t="s">
        <v>201</v>
      </c>
    </row>
    <row r="1575" spans="1:13">
      <c r="A1575" s="224">
        <v>1574</v>
      </c>
      <c r="B1575" s="233" t="s">
        <v>4771</v>
      </c>
      <c r="C1575" s="233" t="s">
        <v>4770</v>
      </c>
      <c r="D1575" s="234">
        <v>99.248878923766796</v>
      </c>
      <c r="E1575" s="223" t="s">
        <v>195</v>
      </c>
      <c r="F1575" s="233" t="s">
        <v>221</v>
      </c>
      <c r="G1575" s="233" t="s">
        <v>3342</v>
      </c>
      <c r="H1575" s="233" t="s">
        <v>4769</v>
      </c>
      <c r="I1575" s="233" t="s">
        <v>4768</v>
      </c>
      <c r="J1575" s="233" t="s">
        <v>180</v>
      </c>
      <c r="K1575" s="233" t="s">
        <v>192</v>
      </c>
      <c r="L1575" s="233" t="s">
        <v>178</v>
      </c>
      <c r="M1575" s="233" t="s">
        <v>333</v>
      </c>
    </row>
    <row r="1576" spans="1:13">
      <c r="A1576" s="224">
        <v>1575</v>
      </c>
      <c r="B1576" s="233" t="s">
        <v>1584</v>
      </c>
      <c r="C1576" s="233" t="s">
        <v>4767</v>
      </c>
      <c r="D1576" s="234">
        <v>99.246231155778901</v>
      </c>
      <c r="E1576" s="223" t="s">
        <v>195</v>
      </c>
      <c r="F1576" s="233" t="s">
        <v>221</v>
      </c>
      <c r="G1576" s="233" t="s">
        <v>336</v>
      </c>
      <c r="H1576" s="233" t="s">
        <v>1582</v>
      </c>
      <c r="I1576" s="233" t="s">
        <v>4766</v>
      </c>
      <c r="J1576" s="233" t="s">
        <v>180</v>
      </c>
      <c r="K1576" s="233" t="s">
        <v>202</v>
      </c>
      <c r="L1576" s="233" t="s">
        <v>178</v>
      </c>
      <c r="M1576" s="233" t="s">
        <v>201</v>
      </c>
    </row>
    <row r="1577" spans="1:13">
      <c r="A1577" s="224">
        <v>1576</v>
      </c>
      <c r="B1577" s="233" t="s">
        <v>4684</v>
      </c>
      <c r="C1577" s="233" t="s">
        <v>4765</v>
      </c>
      <c r="D1577" s="234">
        <v>99.238187078109902</v>
      </c>
      <c r="E1577" s="223" t="s">
        <v>195</v>
      </c>
      <c r="F1577" s="233" t="s">
        <v>221</v>
      </c>
      <c r="G1577" s="233" t="s">
        <v>1809</v>
      </c>
      <c r="H1577" s="233" t="s">
        <v>4682</v>
      </c>
      <c r="I1577" s="233" t="s">
        <v>4764</v>
      </c>
      <c r="J1577" s="233" t="s">
        <v>180</v>
      </c>
      <c r="K1577" s="233" t="s">
        <v>192</v>
      </c>
      <c r="L1577" s="233" t="s">
        <v>178</v>
      </c>
      <c r="M1577" s="233" t="s">
        <v>333</v>
      </c>
    </row>
    <row r="1578" spans="1:13">
      <c r="A1578" s="224">
        <v>1577</v>
      </c>
      <c r="B1578" s="233" t="s">
        <v>3166</v>
      </c>
      <c r="C1578" s="233" t="s">
        <v>4763</v>
      </c>
      <c r="D1578" s="234">
        <v>99.237472766884494</v>
      </c>
      <c r="E1578" s="223" t="s">
        <v>195</v>
      </c>
      <c r="F1578" s="233" t="s">
        <v>221</v>
      </c>
      <c r="G1578" s="233" t="s">
        <v>336</v>
      </c>
      <c r="H1578" s="233" t="s">
        <v>3164</v>
      </c>
      <c r="I1578" s="233" t="s">
        <v>4762</v>
      </c>
      <c r="J1578" s="233" t="s">
        <v>180</v>
      </c>
      <c r="K1578" s="233" t="s">
        <v>179</v>
      </c>
      <c r="L1578" s="233" t="s">
        <v>178</v>
      </c>
      <c r="M1578" s="233" t="s">
        <v>377</v>
      </c>
    </row>
    <row r="1579" spans="1:13">
      <c r="A1579" s="224">
        <v>1578</v>
      </c>
      <c r="B1579" s="233" t="s">
        <v>1584</v>
      </c>
      <c r="C1579" s="233" t="s">
        <v>4761</v>
      </c>
      <c r="D1579" s="234">
        <v>99.233128834355796</v>
      </c>
      <c r="E1579" s="223" t="s">
        <v>195</v>
      </c>
      <c r="F1579" s="233" t="s">
        <v>221</v>
      </c>
      <c r="G1579" s="233" t="s">
        <v>336</v>
      </c>
      <c r="H1579" s="233" t="s">
        <v>1582</v>
      </c>
      <c r="I1579" s="233" t="s">
        <v>4760</v>
      </c>
      <c r="J1579" s="233" t="s">
        <v>180</v>
      </c>
      <c r="K1579" s="233" t="s">
        <v>179</v>
      </c>
      <c r="L1579" s="233" t="s">
        <v>178</v>
      </c>
      <c r="M1579" s="233" t="s">
        <v>748</v>
      </c>
    </row>
    <row r="1580" spans="1:13">
      <c r="A1580" s="224">
        <v>1579</v>
      </c>
      <c r="B1580" s="233" t="s">
        <v>4730</v>
      </c>
      <c r="C1580" s="233" t="s">
        <v>4759</v>
      </c>
      <c r="D1580" s="234">
        <v>99.215909090909093</v>
      </c>
      <c r="E1580" s="223" t="s">
        <v>195</v>
      </c>
      <c r="F1580" s="233" t="s">
        <v>221</v>
      </c>
      <c r="G1580" s="233" t="s">
        <v>2409</v>
      </c>
      <c r="H1580" s="233" t="s">
        <v>4728</v>
      </c>
      <c r="I1580" s="233" t="s">
        <v>4758</v>
      </c>
      <c r="J1580" s="233" t="s">
        <v>180</v>
      </c>
      <c r="K1580" s="233" t="s">
        <v>179</v>
      </c>
      <c r="L1580" s="233" t="s">
        <v>178</v>
      </c>
      <c r="M1580" s="233" t="s">
        <v>2175</v>
      </c>
    </row>
    <row r="1581" spans="1:13">
      <c r="A1581" s="224">
        <v>1580</v>
      </c>
      <c r="B1581" s="233" t="s">
        <v>2416</v>
      </c>
      <c r="C1581" s="233" t="s">
        <v>4757</v>
      </c>
      <c r="D1581" s="234">
        <v>99.207708779443195</v>
      </c>
      <c r="E1581" s="223" t="s">
        <v>195</v>
      </c>
      <c r="F1581" s="233" t="s">
        <v>221</v>
      </c>
      <c r="G1581" s="233" t="s">
        <v>976</v>
      </c>
      <c r="H1581" s="233" t="s">
        <v>2414</v>
      </c>
      <c r="I1581" s="233" t="s">
        <v>4756</v>
      </c>
      <c r="J1581" s="233" t="s">
        <v>180</v>
      </c>
      <c r="K1581" s="233" t="s">
        <v>192</v>
      </c>
      <c r="L1581" s="233" t="s">
        <v>178</v>
      </c>
      <c r="M1581" s="233" t="s">
        <v>333</v>
      </c>
    </row>
    <row r="1582" spans="1:13">
      <c r="A1582" s="224">
        <v>1581</v>
      </c>
      <c r="B1582" s="233" t="s">
        <v>3140</v>
      </c>
      <c r="C1582" s="233" t="s">
        <v>4755</v>
      </c>
      <c r="D1582" s="234">
        <v>99.205020920502093</v>
      </c>
      <c r="E1582" s="223" t="s">
        <v>195</v>
      </c>
      <c r="F1582" s="233" t="s">
        <v>221</v>
      </c>
      <c r="G1582" s="233" t="s">
        <v>1809</v>
      </c>
      <c r="H1582" s="233" t="s">
        <v>3138</v>
      </c>
      <c r="I1582" s="233" t="s">
        <v>4754</v>
      </c>
      <c r="J1582" s="233" t="s">
        <v>180</v>
      </c>
      <c r="K1582" s="233" t="s">
        <v>192</v>
      </c>
      <c r="L1582" s="233" t="s">
        <v>178</v>
      </c>
      <c r="M1582" s="233" t="s">
        <v>191</v>
      </c>
    </row>
    <row r="1583" spans="1:13">
      <c r="A1583" s="224">
        <v>1582</v>
      </c>
      <c r="B1583" s="233" t="s">
        <v>3732</v>
      </c>
      <c r="C1583" s="233" t="s">
        <v>4753</v>
      </c>
      <c r="D1583" s="234">
        <v>99.2</v>
      </c>
      <c r="E1583" s="223" t="s">
        <v>195</v>
      </c>
      <c r="F1583" s="233" t="s">
        <v>221</v>
      </c>
      <c r="G1583" s="233" t="s">
        <v>1797</v>
      </c>
      <c r="H1583" s="233" t="s">
        <v>3730</v>
      </c>
      <c r="I1583" s="233" t="s">
        <v>4752</v>
      </c>
      <c r="J1583" s="233" t="s">
        <v>180</v>
      </c>
      <c r="K1583" s="233" t="s">
        <v>202</v>
      </c>
      <c r="L1583" s="233" t="s">
        <v>178</v>
      </c>
      <c r="M1583" s="233" t="s">
        <v>201</v>
      </c>
    </row>
    <row r="1584" spans="1:13">
      <c r="A1584" s="224">
        <v>1583</v>
      </c>
      <c r="B1584" s="233" t="s">
        <v>3463</v>
      </c>
      <c r="C1584" s="233" t="s">
        <v>4751</v>
      </c>
      <c r="D1584" s="236">
        <v>99.192307692307693</v>
      </c>
      <c r="E1584" s="233" t="s">
        <v>185</v>
      </c>
      <c r="F1584" s="233" t="s">
        <v>184</v>
      </c>
      <c r="G1584" s="233" t="s">
        <v>1017</v>
      </c>
      <c r="H1584" s="233" t="s">
        <v>3461</v>
      </c>
      <c r="I1584" s="233" t="s">
        <v>4750</v>
      </c>
      <c r="J1584" s="233" t="s">
        <v>180</v>
      </c>
      <c r="K1584" s="233" t="s">
        <v>179</v>
      </c>
      <c r="L1584" s="233" t="s">
        <v>178</v>
      </c>
      <c r="M1584" s="233" t="s">
        <v>4749</v>
      </c>
    </row>
    <row r="1585" spans="1:13">
      <c r="A1585" s="224">
        <v>1584</v>
      </c>
      <c r="B1585" s="233" t="s">
        <v>4271</v>
      </c>
      <c r="C1585" s="233" t="s">
        <v>3011</v>
      </c>
      <c r="D1585" s="234">
        <v>99.187038089823801</v>
      </c>
      <c r="E1585" s="223" t="s">
        <v>195</v>
      </c>
      <c r="F1585" s="233" t="s">
        <v>221</v>
      </c>
      <c r="G1585" s="233" t="s">
        <v>3833</v>
      </c>
      <c r="H1585" s="233" t="s">
        <v>4269</v>
      </c>
      <c r="I1585" s="233" t="s">
        <v>4748</v>
      </c>
      <c r="J1585" s="233" t="s">
        <v>180</v>
      </c>
      <c r="K1585" s="233" t="s">
        <v>192</v>
      </c>
      <c r="L1585" s="233" t="s">
        <v>178</v>
      </c>
      <c r="M1585" s="233" t="s">
        <v>941</v>
      </c>
    </row>
    <row r="1586" spans="1:13">
      <c r="A1586" s="224">
        <v>1585</v>
      </c>
      <c r="B1586" s="233" t="s">
        <v>3114</v>
      </c>
      <c r="C1586" s="233" t="s">
        <v>4747</v>
      </c>
      <c r="D1586" s="234">
        <v>99.186046511627893</v>
      </c>
      <c r="E1586" s="223" t="s">
        <v>195</v>
      </c>
      <c r="F1586" s="233" t="s">
        <v>221</v>
      </c>
      <c r="G1586" s="233" t="s">
        <v>1722</v>
      </c>
      <c r="H1586" s="233" t="s">
        <v>3112</v>
      </c>
      <c r="I1586" s="233" t="s">
        <v>4746</v>
      </c>
      <c r="J1586" s="233" t="s">
        <v>180</v>
      </c>
      <c r="K1586" s="233" t="s">
        <v>202</v>
      </c>
      <c r="L1586" s="233" t="s">
        <v>178</v>
      </c>
      <c r="M1586" s="233" t="s">
        <v>201</v>
      </c>
    </row>
    <row r="1587" spans="1:13">
      <c r="A1587" s="224">
        <v>1586</v>
      </c>
      <c r="B1587" s="233" t="s">
        <v>3774</v>
      </c>
      <c r="C1587" s="233" t="s">
        <v>4745</v>
      </c>
      <c r="D1587" s="234">
        <v>99.183098591549296</v>
      </c>
      <c r="E1587" s="223" t="s">
        <v>195</v>
      </c>
      <c r="F1587" s="233" t="s">
        <v>221</v>
      </c>
      <c r="G1587" s="233" t="s">
        <v>2404</v>
      </c>
      <c r="H1587" s="233" t="s">
        <v>3772</v>
      </c>
      <c r="I1587" s="233" t="s">
        <v>4744</v>
      </c>
      <c r="J1587" s="233" t="s">
        <v>180</v>
      </c>
      <c r="K1587" s="233" t="s">
        <v>202</v>
      </c>
      <c r="L1587" s="233" t="s">
        <v>178</v>
      </c>
      <c r="M1587" s="233" t="s">
        <v>201</v>
      </c>
    </row>
    <row r="1588" spans="1:13">
      <c r="A1588" s="224">
        <v>1587</v>
      </c>
      <c r="B1588" s="233" t="s">
        <v>4743</v>
      </c>
      <c r="C1588" s="233" t="s">
        <v>446</v>
      </c>
      <c r="D1588" s="234">
        <v>99.179978700745494</v>
      </c>
      <c r="E1588" s="223" t="s">
        <v>195</v>
      </c>
      <c r="F1588" s="233" t="s">
        <v>221</v>
      </c>
      <c r="G1588" s="233" t="s">
        <v>976</v>
      </c>
      <c r="H1588" s="233" t="s">
        <v>4742</v>
      </c>
      <c r="I1588" s="233" t="s">
        <v>4741</v>
      </c>
      <c r="J1588" s="233" t="s">
        <v>180</v>
      </c>
      <c r="K1588" s="233" t="s">
        <v>179</v>
      </c>
      <c r="L1588" s="233" t="s">
        <v>178</v>
      </c>
      <c r="M1588" s="233" t="s">
        <v>3184</v>
      </c>
    </row>
    <row r="1589" spans="1:13">
      <c r="A1589" s="224">
        <v>1588</v>
      </c>
      <c r="B1589" s="233" t="s">
        <v>4639</v>
      </c>
      <c r="C1589" s="233" t="s">
        <v>4740</v>
      </c>
      <c r="D1589" s="234">
        <v>99.171974522292999</v>
      </c>
      <c r="E1589" s="223" t="s">
        <v>195</v>
      </c>
      <c r="F1589" s="233" t="s">
        <v>221</v>
      </c>
      <c r="G1589" s="233" t="s">
        <v>1779</v>
      </c>
      <c r="H1589" s="233" t="s">
        <v>4637</v>
      </c>
      <c r="I1589" s="233" t="s">
        <v>4739</v>
      </c>
      <c r="J1589" s="233" t="s">
        <v>180</v>
      </c>
      <c r="K1589" s="233" t="s">
        <v>202</v>
      </c>
      <c r="L1589" s="233" t="s">
        <v>178</v>
      </c>
      <c r="M1589" s="233" t="s">
        <v>935</v>
      </c>
    </row>
    <row r="1590" spans="1:13">
      <c r="A1590" s="224">
        <v>1589</v>
      </c>
      <c r="B1590" s="233" t="s">
        <v>3369</v>
      </c>
      <c r="C1590" s="233" t="s">
        <v>4738</v>
      </c>
      <c r="D1590" s="236">
        <v>99.170984455958546</v>
      </c>
      <c r="E1590" s="233" t="s">
        <v>185</v>
      </c>
      <c r="F1590" s="233" t="s">
        <v>184</v>
      </c>
      <c r="G1590" s="233" t="s">
        <v>2718</v>
      </c>
      <c r="H1590" s="233" t="s">
        <v>3367</v>
      </c>
      <c r="I1590" s="233" t="s">
        <v>4737</v>
      </c>
      <c r="J1590" s="233" t="s">
        <v>180</v>
      </c>
      <c r="K1590" s="233" t="s">
        <v>179</v>
      </c>
      <c r="L1590" s="233" t="s">
        <v>178</v>
      </c>
      <c r="M1590" s="233" t="s">
        <v>2193</v>
      </c>
    </row>
    <row r="1591" spans="1:13">
      <c r="A1591" s="224">
        <v>1589</v>
      </c>
      <c r="B1591" s="233" t="s">
        <v>3369</v>
      </c>
      <c r="C1591" s="233" t="s">
        <v>4736</v>
      </c>
      <c r="D1591" s="236">
        <v>99.170984455958546</v>
      </c>
      <c r="E1591" s="223" t="s">
        <v>195</v>
      </c>
      <c r="F1591" s="233" t="s">
        <v>221</v>
      </c>
      <c r="G1591" s="233" t="s">
        <v>2718</v>
      </c>
      <c r="H1591" s="233" t="s">
        <v>3367</v>
      </c>
      <c r="I1591" s="233" t="s">
        <v>4735</v>
      </c>
      <c r="J1591" s="233" t="s">
        <v>180</v>
      </c>
      <c r="K1591" s="233" t="s">
        <v>179</v>
      </c>
      <c r="L1591" s="233" t="s">
        <v>178</v>
      </c>
      <c r="M1591" s="233" t="s">
        <v>2149</v>
      </c>
    </row>
    <row r="1592" spans="1:13">
      <c r="A1592" s="224">
        <v>1591</v>
      </c>
      <c r="B1592" s="233" t="s">
        <v>3728</v>
      </c>
      <c r="C1592" s="233" t="s">
        <v>4734</v>
      </c>
      <c r="D1592" s="234">
        <v>99.1666666666667</v>
      </c>
      <c r="E1592" s="223" t="s">
        <v>195</v>
      </c>
      <c r="F1592" s="233" t="s">
        <v>221</v>
      </c>
      <c r="G1592" s="233" t="s">
        <v>1797</v>
      </c>
      <c r="H1592" s="233" t="s">
        <v>3726</v>
      </c>
      <c r="I1592" s="233" t="s">
        <v>4733</v>
      </c>
      <c r="J1592" s="233" t="s">
        <v>180</v>
      </c>
      <c r="K1592" s="233" t="s">
        <v>179</v>
      </c>
      <c r="L1592" s="233" t="s">
        <v>178</v>
      </c>
      <c r="M1592" s="233" t="s">
        <v>748</v>
      </c>
    </row>
    <row r="1593" spans="1:13">
      <c r="A1593" s="224">
        <v>1591</v>
      </c>
      <c r="B1593" s="233" t="s">
        <v>2658</v>
      </c>
      <c r="C1593" s="233" t="s">
        <v>4732</v>
      </c>
      <c r="D1593" s="234">
        <v>99.1666666666667</v>
      </c>
      <c r="E1593" s="223" t="s">
        <v>195</v>
      </c>
      <c r="F1593" s="233" t="s">
        <v>221</v>
      </c>
      <c r="G1593" s="233" t="s">
        <v>888</v>
      </c>
      <c r="H1593" s="233" t="s">
        <v>2656</v>
      </c>
      <c r="I1593" s="233" t="s">
        <v>4731</v>
      </c>
      <c r="J1593" s="233" t="s">
        <v>180</v>
      </c>
      <c r="K1593" s="233" t="s">
        <v>179</v>
      </c>
      <c r="L1593" s="233" t="s">
        <v>178</v>
      </c>
      <c r="M1593" s="233" t="s">
        <v>1910</v>
      </c>
    </row>
    <row r="1594" spans="1:13">
      <c r="A1594" s="224">
        <v>1593</v>
      </c>
      <c r="B1594" s="233" t="s">
        <v>4730</v>
      </c>
      <c r="C1594" s="233" t="s">
        <v>4729</v>
      </c>
      <c r="D1594" s="236">
        <v>99.161073825503365</v>
      </c>
      <c r="E1594" s="233" t="s">
        <v>185</v>
      </c>
      <c r="F1594" s="233" t="s">
        <v>184</v>
      </c>
      <c r="G1594" s="233" t="s">
        <v>2409</v>
      </c>
      <c r="H1594" s="233" t="s">
        <v>4728</v>
      </c>
      <c r="I1594" s="233" t="s">
        <v>4727</v>
      </c>
      <c r="J1594" s="233" t="s">
        <v>180</v>
      </c>
      <c r="K1594" s="233" t="s">
        <v>179</v>
      </c>
      <c r="L1594" s="233" t="s">
        <v>178</v>
      </c>
      <c r="M1594" s="233" t="s">
        <v>177</v>
      </c>
    </row>
    <row r="1595" spans="1:13">
      <c r="A1595" s="224">
        <v>1594</v>
      </c>
      <c r="B1595" s="233" t="s">
        <v>4327</v>
      </c>
      <c r="C1595" s="233" t="s">
        <v>4726</v>
      </c>
      <c r="D1595" s="234">
        <v>99.142857142857196</v>
      </c>
      <c r="E1595" s="223" t="s">
        <v>195</v>
      </c>
      <c r="F1595" s="233" t="s">
        <v>221</v>
      </c>
      <c r="G1595" s="233" t="s">
        <v>2100</v>
      </c>
      <c r="H1595" s="233" t="s">
        <v>4325</v>
      </c>
      <c r="I1595" s="233" t="s">
        <v>4725</v>
      </c>
      <c r="J1595" s="233" t="s">
        <v>180</v>
      </c>
      <c r="K1595" s="233" t="s">
        <v>192</v>
      </c>
      <c r="L1595" s="233" t="s">
        <v>178</v>
      </c>
      <c r="M1595" s="233" t="s">
        <v>197</v>
      </c>
    </row>
    <row r="1596" spans="1:13">
      <c r="A1596" s="224">
        <v>1595</v>
      </c>
      <c r="B1596" s="233" t="s">
        <v>4468</v>
      </c>
      <c r="C1596" s="233" t="s">
        <v>4724</v>
      </c>
      <c r="D1596" s="234">
        <v>99.142091152814999</v>
      </c>
      <c r="E1596" s="223" t="s">
        <v>195</v>
      </c>
      <c r="F1596" s="233" t="s">
        <v>221</v>
      </c>
      <c r="G1596" s="233" t="s">
        <v>2285</v>
      </c>
      <c r="H1596" s="233" t="s">
        <v>4466</v>
      </c>
      <c r="I1596" s="233" t="s">
        <v>4723</v>
      </c>
      <c r="J1596" s="233" t="s">
        <v>180</v>
      </c>
      <c r="K1596" s="233" t="s">
        <v>179</v>
      </c>
      <c r="L1596" s="233" t="s">
        <v>178</v>
      </c>
      <c r="M1596" s="233" t="s">
        <v>377</v>
      </c>
    </row>
    <row r="1597" spans="1:13">
      <c r="A1597" s="224">
        <v>1596</v>
      </c>
      <c r="B1597" s="233" t="s">
        <v>3529</v>
      </c>
      <c r="C1597" s="233" t="s">
        <v>4722</v>
      </c>
      <c r="D1597" s="234">
        <v>99.140495867768607</v>
      </c>
      <c r="E1597" s="223" t="s">
        <v>195</v>
      </c>
      <c r="F1597" s="233" t="s">
        <v>221</v>
      </c>
      <c r="G1597" s="233" t="s">
        <v>3039</v>
      </c>
      <c r="H1597" s="233" t="s">
        <v>3527</v>
      </c>
      <c r="I1597" s="233" t="s">
        <v>4721</v>
      </c>
      <c r="J1597" s="233" t="s">
        <v>180</v>
      </c>
      <c r="K1597" s="233" t="s">
        <v>179</v>
      </c>
      <c r="L1597" s="233" t="s">
        <v>178</v>
      </c>
      <c r="M1597" s="233" t="s">
        <v>377</v>
      </c>
    </row>
    <row r="1598" spans="1:13">
      <c r="A1598" s="224">
        <v>1597</v>
      </c>
      <c r="B1598" s="233" t="s">
        <v>3774</v>
      </c>
      <c r="C1598" s="233" t="s">
        <v>4720</v>
      </c>
      <c r="D1598" s="234">
        <v>99.139072847682101</v>
      </c>
      <c r="E1598" s="223" t="s">
        <v>195</v>
      </c>
      <c r="F1598" s="233" t="s">
        <v>221</v>
      </c>
      <c r="G1598" s="233" t="s">
        <v>2404</v>
      </c>
      <c r="H1598" s="233" t="s">
        <v>3772</v>
      </c>
      <c r="I1598" s="233" t="s">
        <v>4719</v>
      </c>
      <c r="J1598" s="233" t="s">
        <v>180</v>
      </c>
      <c r="K1598" s="233" t="s">
        <v>179</v>
      </c>
      <c r="L1598" s="233" t="s">
        <v>178</v>
      </c>
      <c r="M1598" s="233" t="s">
        <v>341</v>
      </c>
    </row>
    <row r="1599" spans="1:13">
      <c r="A1599" s="224">
        <v>1598</v>
      </c>
      <c r="B1599" s="233" t="s">
        <v>3990</v>
      </c>
      <c r="C1599" s="233" t="s">
        <v>4718</v>
      </c>
      <c r="D1599" s="234">
        <v>99.132832080200501</v>
      </c>
      <c r="E1599" s="223" t="s">
        <v>195</v>
      </c>
      <c r="F1599" s="233" t="s">
        <v>221</v>
      </c>
      <c r="G1599" s="233" t="s">
        <v>1193</v>
      </c>
      <c r="H1599" s="233" t="s">
        <v>3988</v>
      </c>
      <c r="I1599" s="233" t="s">
        <v>4717</v>
      </c>
      <c r="J1599" s="233" t="s">
        <v>180</v>
      </c>
      <c r="K1599" s="233" t="s">
        <v>192</v>
      </c>
      <c r="L1599" s="233" t="s">
        <v>178</v>
      </c>
      <c r="M1599" s="233" t="s">
        <v>333</v>
      </c>
    </row>
    <row r="1600" spans="1:13">
      <c r="A1600" s="224">
        <v>1599</v>
      </c>
      <c r="B1600" s="233" t="s">
        <v>2397</v>
      </c>
      <c r="C1600" s="233" t="s">
        <v>4716</v>
      </c>
      <c r="D1600" s="234">
        <v>99.113636363636402</v>
      </c>
      <c r="E1600" s="223" t="s">
        <v>195</v>
      </c>
      <c r="F1600" s="233" t="s">
        <v>221</v>
      </c>
      <c r="G1600" s="233" t="s">
        <v>321</v>
      </c>
      <c r="H1600" s="233" t="s">
        <v>2395</v>
      </c>
      <c r="I1600" s="233" t="s">
        <v>4715</v>
      </c>
      <c r="J1600" s="233" t="s">
        <v>180</v>
      </c>
      <c r="K1600" s="233" t="s">
        <v>179</v>
      </c>
      <c r="L1600" s="233" t="s">
        <v>178</v>
      </c>
      <c r="M1600" s="233" t="s">
        <v>377</v>
      </c>
    </row>
    <row r="1601" spans="1:13">
      <c r="A1601" s="224">
        <v>1600</v>
      </c>
      <c r="B1601" s="233" t="s">
        <v>4094</v>
      </c>
      <c r="C1601" s="233" t="s">
        <v>4714</v>
      </c>
      <c r="D1601" s="234">
        <v>99.108910891089096</v>
      </c>
      <c r="E1601" s="223" t="s">
        <v>195</v>
      </c>
      <c r="F1601" s="233" t="s">
        <v>221</v>
      </c>
      <c r="G1601" s="233" t="s">
        <v>336</v>
      </c>
      <c r="H1601" s="233" t="s">
        <v>4092</v>
      </c>
      <c r="I1601" s="233" t="s">
        <v>4713</v>
      </c>
      <c r="J1601" s="233" t="s">
        <v>180</v>
      </c>
      <c r="K1601" s="233" t="s">
        <v>179</v>
      </c>
      <c r="L1601" s="233" t="s">
        <v>178</v>
      </c>
      <c r="M1601" s="233" t="s">
        <v>529</v>
      </c>
    </row>
    <row r="1602" spans="1:13">
      <c r="A1602" s="224">
        <v>1601</v>
      </c>
      <c r="B1602" s="233" t="s">
        <v>3261</v>
      </c>
      <c r="C1602" s="233" t="s">
        <v>1350</v>
      </c>
      <c r="D1602" s="236">
        <v>99.098360655737707</v>
      </c>
      <c r="E1602" s="233" t="s">
        <v>185</v>
      </c>
      <c r="F1602" s="233" t="s">
        <v>184</v>
      </c>
      <c r="G1602" s="233" t="s">
        <v>976</v>
      </c>
      <c r="H1602" s="233" t="s">
        <v>3259</v>
      </c>
      <c r="I1602" s="233" t="s">
        <v>4712</v>
      </c>
      <c r="J1602" s="233" t="s">
        <v>180</v>
      </c>
      <c r="K1602" s="233" t="s">
        <v>179</v>
      </c>
      <c r="L1602" s="233" t="s">
        <v>178</v>
      </c>
      <c r="M1602" s="233" t="s">
        <v>177</v>
      </c>
    </row>
    <row r="1603" spans="1:13">
      <c r="A1603" s="224">
        <v>1602</v>
      </c>
      <c r="B1603" s="233" t="s">
        <v>323</v>
      </c>
      <c r="C1603" s="233" t="s">
        <v>4711</v>
      </c>
      <c r="D1603" s="234">
        <v>99.095890410958901</v>
      </c>
      <c r="E1603" s="223" t="s">
        <v>195</v>
      </c>
      <c r="F1603" s="233" t="s">
        <v>221</v>
      </c>
      <c r="G1603" s="233" t="s">
        <v>1193</v>
      </c>
      <c r="H1603" s="233" t="s">
        <v>2786</v>
      </c>
      <c r="I1603" s="233" t="s">
        <v>4710</v>
      </c>
      <c r="J1603" s="233" t="s">
        <v>180</v>
      </c>
      <c r="K1603" s="233" t="s">
        <v>192</v>
      </c>
      <c r="L1603" s="233" t="s">
        <v>178</v>
      </c>
      <c r="M1603" s="233" t="s">
        <v>333</v>
      </c>
    </row>
    <row r="1604" spans="1:13">
      <c r="A1604" s="224">
        <v>1603</v>
      </c>
      <c r="B1604" s="233" t="s">
        <v>4275</v>
      </c>
      <c r="C1604" s="233" t="s">
        <v>4709</v>
      </c>
      <c r="D1604" s="234">
        <v>99.093333333333305</v>
      </c>
      <c r="E1604" s="223" t="s">
        <v>195</v>
      </c>
      <c r="F1604" s="233" t="s">
        <v>221</v>
      </c>
      <c r="G1604" s="233" t="s">
        <v>2700</v>
      </c>
      <c r="H1604" s="233" t="s">
        <v>4273</v>
      </c>
      <c r="I1604" s="233" t="s">
        <v>4708</v>
      </c>
      <c r="J1604" s="233" t="s">
        <v>180</v>
      </c>
      <c r="K1604" s="233" t="s">
        <v>179</v>
      </c>
      <c r="L1604" s="233" t="s">
        <v>178</v>
      </c>
      <c r="M1604" s="233" t="s">
        <v>748</v>
      </c>
    </row>
    <row r="1605" spans="1:13">
      <c r="A1605" s="224">
        <v>1604</v>
      </c>
      <c r="B1605" s="233" t="s">
        <v>3912</v>
      </c>
      <c r="C1605" s="233" t="s">
        <v>4707</v>
      </c>
      <c r="D1605" s="234">
        <v>99.083665338645403</v>
      </c>
      <c r="E1605" s="223" t="s">
        <v>195</v>
      </c>
      <c r="F1605" s="233" t="s">
        <v>221</v>
      </c>
      <c r="G1605" s="233" t="s">
        <v>2409</v>
      </c>
      <c r="H1605" s="233" t="s">
        <v>3910</v>
      </c>
      <c r="I1605" s="233" t="s">
        <v>4706</v>
      </c>
      <c r="J1605" s="233" t="s">
        <v>180</v>
      </c>
      <c r="K1605" s="233" t="s">
        <v>179</v>
      </c>
      <c r="L1605" s="233" t="s">
        <v>178</v>
      </c>
      <c r="M1605" s="233" t="s">
        <v>341</v>
      </c>
    </row>
    <row r="1606" spans="1:13">
      <c r="A1606" s="224">
        <v>1605</v>
      </c>
      <c r="B1606" s="233" t="s">
        <v>2141</v>
      </c>
      <c r="C1606" s="233" t="s">
        <v>4705</v>
      </c>
      <c r="D1606" s="234">
        <v>99.081996434937594</v>
      </c>
      <c r="E1606" s="223" t="s">
        <v>195</v>
      </c>
      <c r="F1606" s="233" t="s">
        <v>221</v>
      </c>
      <c r="G1606" s="233" t="s">
        <v>210</v>
      </c>
      <c r="H1606" s="233" t="s">
        <v>2139</v>
      </c>
      <c r="I1606" s="233" t="s">
        <v>4704</v>
      </c>
      <c r="J1606" s="233" t="s">
        <v>180</v>
      </c>
      <c r="K1606" s="233" t="s">
        <v>202</v>
      </c>
      <c r="L1606" s="233" t="s">
        <v>178</v>
      </c>
      <c r="M1606" s="233" t="s">
        <v>201</v>
      </c>
    </row>
    <row r="1607" spans="1:13">
      <c r="A1607" s="224">
        <v>1606</v>
      </c>
      <c r="B1607" s="233" t="s">
        <v>2378</v>
      </c>
      <c r="C1607" s="233" t="s">
        <v>4703</v>
      </c>
      <c r="D1607" s="234">
        <v>99.081735620585306</v>
      </c>
      <c r="E1607" s="223" t="s">
        <v>195</v>
      </c>
      <c r="F1607" s="233" t="s">
        <v>221</v>
      </c>
      <c r="G1607" s="233" t="s">
        <v>572</v>
      </c>
      <c r="H1607" s="233" t="s">
        <v>2376</v>
      </c>
      <c r="I1607" s="233" t="s">
        <v>4702</v>
      </c>
      <c r="J1607" s="233" t="s">
        <v>180</v>
      </c>
      <c r="K1607" s="233" t="s">
        <v>202</v>
      </c>
      <c r="L1607" s="233" t="s">
        <v>178</v>
      </c>
      <c r="M1607" s="233" t="s">
        <v>935</v>
      </c>
    </row>
    <row r="1608" spans="1:13">
      <c r="A1608" s="224">
        <v>1607</v>
      </c>
      <c r="B1608" s="233" t="s">
        <v>4701</v>
      </c>
      <c r="C1608" s="233" t="s">
        <v>4700</v>
      </c>
      <c r="D1608" s="234">
        <v>99.079245283018906</v>
      </c>
      <c r="E1608" s="223" t="s">
        <v>195</v>
      </c>
      <c r="F1608" s="233" t="s">
        <v>221</v>
      </c>
      <c r="G1608" s="233" t="s">
        <v>1337</v>
      </c>
      <c r="H1608" s="233" t="s">
        <v>4699</v>
      </c>
      <c r="I1608" s="233" t="s">
        <v>4698</v>
      </c>
      <c r="J1608" s="233" t="s">
        <v>180</v>
      </c>
      <c r="K1608" s="233" t="s">
        <v>192</v>
      </c>
      <c r="L1608" s="233" t="s">
        <v>178</v>
      </c>
      <c r="M1608" s="233" t="s">
        <v>992</v>
      </c>
    </row>
    <row r="1609" spans="1:13">
      <c r="A1609" s="224">
        <v>1608</v>
      </c>
      <c r="B1609" s="233" t="s">
        <v>3887</v>
      </c>
      <c r="C1609" s="233" t="s">
        <v>4697</v>
      </c>
      <c r="D1609" s="234">
        <v>99.072022160664801</v>
      </c>
      <c r="E1609" s="223" t="s">
        <v>195</v>
      </c>
      <c r="F1609" s="233" t="s">
        <v>221</v>
      </c>
      <c r="G1609" s="233" t="s">
        <v>2458</v>
      </c>
      <c r="H1609" s="233" t="s">
        <v>3885</v>
      </c>
      <c r="I1609" s="233" t="s">
        <v>4696</v>
      </c>
      <c r="J1609" s="233" t="s">
        <v>180</v>
      </c>
      <c r="K1609" s="233" t="s">
        <v>179</v>
      </c>
      <c r="L1609" s="233" t="s">
        <v>178</v>
      </c>
      <c r="M1609" s="233" t="s">
        <v>377</v>
      </c>
    </row>
    <row r="1610" spans="1:13">
      <c r="A1610" s="224">
        <v>1609</v>
      </c>
      <c r="B1610" s="233" t="s">
        <v>2539</v>
      </c>
      <c r="C1610" s="233" t="s">
        <v>4695</v>
      </c>
      <c r="D1610" s="234">
        <v>99.071969696969703</v>
      </c>
      <c r="E1610" s="223" t="s">
        <v>195</v>
      </c>
      <c r="F1610" s="233" t="s">
        <v>221</v>
      </c>
      <c r="G1610" s="233" t="s">
        <v>2409</v>
      </c>
      <c r="H1610" s="233" t="s">
        <v>2537</v>
      </c>
      <c r="I1610" s="233" t="s">
        <v>4694</v>
      </c>
      <c r="J1610" s="233" t="s">
        <v>180</v>
      </c>
      <c r="K1610" s="233" t="s">
        <v>179</v>
      </c>
      <c r="L1610" s="233" t="s">
        <v>178</v>
      </c>
      <c r="M1610" s="233" t="s">
        <v>377</v>
      </c>
    </row>
    <row r="1611" spans="1:13">
      <c r="A1611" s="224">
        <v>1610</v>
      </c>
      <c r="B1611" s="233" t="s">
        <v>4546</v>
      </c>
      <c r="C1611" s="233" t="s">
        <v>4545</v>
      </c>
      <c r="D1611" s="234">
        <v>99.064625850340207</v>
      </c>
      <c r="E1611" s="223" t="s">
        <v>195</v>
      </c>
      <c r="F1611" s="233" t="s">
        <v>221</v>
      </c>
      <c r="G1611" s="233" t="s">
        <v>938</v>
      </c>
      <c r="H1611" s="233" t="s">
        <v>4693</v>
      </c>
      <c r="I1611" s="233" t="s">
        <v>4692</v>
      </c>
      <c r="J1611" s="233" t="s">
        <v>180</v>
      </c>
      <c r="K1611" s="233" t="s">
        <v>192</v>
      </c>
      <c r="L1611" s="233" t="s">
        <v>178</v>
      </c>
      <c r="M1611" s="233" t="s">
        <v>333</v>
      </c>
    </row>
    <row r="1612" spans="1:13">
      <c r="A1612" s="224">
        <v>1611</v>
      </c>
      <c r="B1612" s="233" t="s">
        <v>4021</v>
      </c>
      <c r="C1612" s="233" t="s">
        <v>4691</v>
      </c>
      <c r="D1612" s="234">
        <v>99.0625</v>
      </c>
      <c r="E1612" s="223" t="s">
        <v>195</v>
      </c>
      <c r="F1612" s="233" t="s">
        <v>221</v>
      </c>
      <c r="G1612" s="233" t="s">
        <v>572</v>
      </c>
      <c r="H1612" s="233" t="s">
        <v>4019</v>
      </c>
      <c r="I1612" s="233" t="s">
        <v>4690</v>
      </c>
      <c r="J1612" s="233" t="s">
        <v>180</v>
      </c>
      <c r="K1612" s="233" t="s">
        <v>179</v>
      </c>
      <c r="L1612" s="233" t="s">
        <v>178</v>
      </c>
      <c r="M1612" s="233" t="s">
        <v>4689</v>
      </c>
    </row>
    <row r="1613" spans="1:13">
      <c r="A1613" s="224">
        <v>1612</v>
      </c>
      <c r="B1613" s="233" t="s">
        <v>4688</v>
      </c>
      <c r="C1613" s="233" t="s">
        <v>4687</v>
      </c>
      <c r="D1613" s="234">
        <v>99.057437407952904</v>
      </c>
      <c r="E1613" s="223" t="s">
        <v>195</v>
      </c>
      <c r="F1613" s="233" t="s">
        <v>221</v>
      </c>
      <c r="G1613" s="233" t="s">
        <v>4249</v>
      </c>
      <c r="H1613" s="233" t="s">
        <v>4686</v>
      </c>
      <c r="I1613" s="233" t="s">
        <v>4685</v>
      </c>
      <c r="J1613" s="233" t="s">
        <v>180</v>
      </c>
      <c r="K1613" s="233" t="s">
        <v>179</v>
      </c>
      <c r="L1613" s="233" t="s">
        <v>178</v>
      </c>
      <c r="M1613" s="233" t="s">
        <v>529</v>
      </c>
    </row>
    <row r="1614" spans="1:13">
      <c r="A1614" s="224">
        <v>1613</v>
      </c>
      <c r="B1614" s="233" t="s">
        <v>4684</v>
      </c>
      <c r="C1614" s="233" t="s">
        <v>4683</v>
      </c>
      <c r="D1614" s="234">
        <v>99.056603773584897</v>
      </c>
      <c r="E1614" s="223" t="s">
        <v>195</v>
      </c>
      <c r="F1614" s="233" t="s">
        <v>221</v>
      </c>
      <c r="G1614" s="233" t="s">
        <v>1809</v>
      </c>
      <c r="H1614" s="233" t="s">
        <v>4682</v>
      </c>
      <c r="I1614" s="233" t="s">
        <v>4681</v>
      </c>
      <c r="J1614" s="233" t="s">
        <v>180</v>
      </c>
      <c r="K1614" s="233" t="s">
        <v>179</v>
      </c>
      <c r="L1614" s="233" t="s">
        <v>178</v>
      </c>
      <c r="M1614" s="233" t="s">
        <v>3459</v>
      </c>
    </row>
    <row r="1615" spans="1:13">
      <c r="A1615" s="224">
        <v>1614</v>
      </c>
      <c r="B1615" s="233" t="s">
        <v>2990</v>
      </c>
      <c r="C1615" s="233" t="s">
        <v>898</v>
      </c>
      <c r="D1615" s="234">
        <v>99.049645390070907</v>
      </c>
      <c r="E1615" s="223" t="s">
        <v>195</v>
      </c>
      <c r="F1615" s="233" t="s">
        <v>221</v>
      </c>
      <c r="G1615" s="233" t="s">
        <v>964</v>
      </c>
      <c r="H1615" s="233" t="s">
        <v>2988</v>
      </c>
      <c r="I1615" s="233" t="s">
        <v>4680</v>
      </c>
      <c r="J1615" s="233" t="s">
        <v>180</v>
      </c>
      <c r="K1615" s="233" t="s">
        <v>202</v>
      </c>
      <c r="L1615" s="233" t="s">
        <v>178</v>
      </c>
      <c r="M1615" s="233" t="s">
        <v>201</v>
      </c>
    </row>
    <row r="1616" spans="1:13">
      <c r="A1616" s="224">
        <v>1615</v>
      </c>
      <c r="B1616" s="233" t="s">
        <v>3712</v>
      </c>
      <c r="C1616" s="233" t="s">
        <v>4679</v>
      </c>
      <c r="D1616" s="234">
        <v>99.047376464595004</v>
      </c>
      <c r="E1616" s="223" t="s">
        <v>195</v>
      </c>
      <c r="F1616" s="233" t="s">
        <v>221</v>
      </c>
      <c r="G1616" s="233" t="s">
        <v>572</v>
      </c>
      <c r="H1616" s="233" t="s">
        <v>3710</v>
      </c>
      <c r="I1616" s="233" t="s">
        <v>4678</v>
      </c>
      <c r="J1616" s="233" t="s">
        <v>180</v>
      </c>
      <c r="K1616" s="233" t="s">
        <v>179</v>
      </c>
      <c r="L1616" s="233" t="s">
        <v>178</v>
      </c>
      <c r="M1616" s="233" t="s">
        <v>197</v>
      </c>
    </row>
    <row r="1617" spans="1:13">
      <c r="A1617" s="224">
        <v>1616</v>
      </c>
      <c r="B1617" s="233" t="s">
        <v>1310</v>
      </c>
      <c r="C1617" s="233" t="s">
        <v>4677</v>
      </c>
      <c r="D1617" s="234">
        <v>99.0416666666667</v>
      </c>
      <c r="E1617" s="223" t="s">
        <v>195</v>
      </c>
      <c r="F1617" s="233" t="s">
        <v>221</v>
      </c>
      <c r="G1617" s="233" t="s">
        <v>572</v>
      </c>
      <c r="H1617" s="233" t="s">
        <v>1308</v>
      </c>
      <c r="I1617" s="233" t="s">
        <v>4676</v>
      </c>
      <c r="J1617" s="233" t="s">
        <v>180</v>
      </c>
      <c r="K1617" s="233" t="s">
        <v>179</v>
      </c>
      <c r="L1617" s="233" t="s">
        <v>178</v>
      </c>
      <c r="M1617" s="233" t="s">
        <v>1910</v>
      </c>
    </row>
    <row r="1618" spans="1:13">
      <c r="A1618" s="224">
        <v>1617</v>
      </c>
      <c r="B1618" s="233" t="s">
        <v>3756</v>
      </c>
      <c r="C1618" s="233" t="s">
        <v>4675</v>
      </c>
      <c r="D1618" s="234">
        <v>99.040139616055896</v>
      </c>
      <c r="E1618" s="223" t="s">
        <v>195</v>
      </c>
      <c r="F1618" s="233" t="s">
        <v>221</v>
      </c>
      <c r="G1618" s="233" t="s">
        <v>336</v>
      </c>
      <c r="H1618" s="233" t="s">
        <v>3754</v>
      </c>
      <c r="I1618" s="233" t="s">
        <v>4674</v>
      </c>
      <c r="J1618" s="233" t="s">
        <v>180</v>
      </c>
      <c r="K1618" s="233" t="s">
        <v>179</v>
      </c>
      <c r="L1618" s="233" t="s">
        <v>178</v>
      </c>
      <c r="M1618" s="233" t="s">
        <v>377</v>
      </c>
    </row>
    <row r="1619" spans="1:13">
      <c r="A1619" s="224">
        <v>1618</v>
      </c>
      <c r="B1619" s="233" t="s">
        <v>2607</v>
      </c>
      <c r="C1619" s="233" t="s">
        <v>4673</v>
      </c>
      <c r="D1619" s="234">
        <v>99.038208168642996</v>
      </c>
      <c r="E1619" s="223" t="s">
        <v>195</v>
      </c>
      <c r="F1619" s="233" t="s">
        <v>221</v>
      </c>
      <c r="G1619" s="233" t="s">
        <v>2146</v>
      </c>
      <c r="H1619" s="233" t="s">
        <v>2605</v>
      </c>
      <c r="I1619" s="233" t="s">
        <v>4672</v>
      </c>
      <c r="J1619" s="233" t="s">
        <v>180</v>
      </c>
      <c r="K1619" s="233" t="s">
        <v>192</v>
      </c>
      <c r="L1619" s="233" t="s">
        <v>178</v>
      </c>
      <c r="M1619" s="233" t="s">
        <v>1974</v>
      </c>
    </row>
    <row r="1620" spans="1:13">
      <c r="A1620" s="224">
        <v>1619</v>
      </c>
      <c r="B1620" s="233" t="s">
        <v>3204</v>
      </c>
      <c r="C1620" s="233" t="s">
        <v>4671</v>
      </c>
      <c r="D1620" s="234">
        <v>99.029702970296995</v>
      </c>
      <c r="E1620" s="223" t="s">
        <v>195</v>
      </c>
      <c r="F1620" s="233" t="s">
        <v>221</v>
      </c>
      <c r="G1620" s="233" t="s">
        <v>1229</v>
      </c>
      <c r="H1620" s="233" t="s">
        <v>3202</v>
      </c>
      <c r="I1620" s="233" t="s">
        <v>4670</v>
      </c>
      <c r="J1620" s="233" t="s">
        <v>180</v>
      </c>
      <c r="K1620" s="233" t="s">
        <v>202</v>
      </c>
      <c r="L1620" s="233" t="s">
        <v>178</v>
      </c>
      <c r="M1620" s="233" t="s">
        <v>201</v>
      </c>
    </row>
    <row r="1621" spans="1:13">
      <c r="A1621" s="224">
        <v>1620</v>
      </c>
      <c r="B1621" s="233" t="s">
        <v>3204</v>
      </c>
      <c r="C1621" s="233" t="s">
        <v>4669</v>
      </c>
      <c r="D1621" s="234">
        <v>99.025974025973994</v>
      </c>
      <c r="E1621" s="223" t="s">
        <v>195</v>
      </c>
      <c r="F1621" s="233" t="s">
        <v>221</v>
      </c>
      <c r="G1621" s="233" t="s">
        <v>1229</v>
      </c>
      <c r="H1621" s="233" t="s">
        <v>3202</v>
      </c>
      <c r="I1621" s="233" t="s">
        <v>4668</v>
      </c>
      <c r="J1621" s="233" t="s">
        <v>180</v>
      </c>
      <c r="K1621" s="233" t="s">
        <v>179</v>
      </c>
      <c r="L1621" s="233" t="s">
        <v>178</v>
      </c>
      <c r="M1621" s="233" t="s">
        <v>330</v>
      </c>
    </row>
    <row r="1622" spans="1:13">
      <c r="A1622" s="224">
        <v>1621</v>
      </c>
      <c r="B1622" s="233" t="s">
        <v>1781</v>
      </c>
      <c r="C1622" s="233" t="s">
        <v>4667</v>
      </c>
      <c r="D1622" s="234">
        <v>99.019607843137294</v>
      </c>
      <c r="E1622" s="223" t="s">
        <v>195</v>
      </c>
      <c r="F1622" s="233" t="s">
        <v>221</v>
      </c>
      <c r="G1622" s="233" t="s">
        <v>1779</v>
      </c>
      <c r="H1622" s="233" t="s">
        <v>1778</v>
      </c>
      <c r="I1622" s="233" t="s">
        <v>4666</v>
      </c>
      <c r="J1622" s="233" t="s">
        <v>180</v>
      </c>
      <c r="K1622" s="233" t="s">
        <v>202</v>
      </c>
      <c r="L1622" s="233" t="s">
        <v>178</v>
      </c>
      <c r="M1622" s="233" t="s">
        <v>324</v>
      </c>
    </row>
    <row r="1623" spans="1:13">
      <c r="A1623" s="224">
        <v>1622</v>
      </c>
      <c r="B1623" s="233" t="s">
        <v>4181</v>
      </c>
      <c r="C1623" s="233" t="s">
        <v>4665</v>
      </c>
      <c r="D1623" s="234">
        <v>99.014989293361893</v>
      </c>
      <c r="E1623" s="223" t="s">
        <v>195</v>
      </c>
      <c r="F1623" s="233" t="s">
        <v>221</v>
      </c>
      <c r="G1623" s="233" t="s">
        <v>1247</v>
      </c>
      <c r="H1623" s="233" t="s">
        <v>4180</v>
      </c>
      <c r="I1623" s="233" t="s">
        <v>4664</v>
      </c>
      <c r="J1623" s="233" t="s">
        <v>180</v>
      </c>
      <c r="K1623" s="233" t="s">
        <v>192</v>
      </c>
      <c r="L1623" s="233" t="s">
        <v>178</v>
      </c>
      <c r="M1623" s="233" t="s">
        <v>333</v>
      </c>
    </row>
    <row r="1624" spans="1:13">
      <c r="A1624" s="224">
        <v>1623</v>
      </c>
      <c r="B1624" s="233" t="s">
        <v>2888</v>
      </c>
      <c r="C1624" s="233" t="s">
        <v>4663</v>
      </c>
      <c r="D1624" s="236">
        <v>99.006849315068493</v>
      </c>
      <c r="E1624" s="233" t="s">
        <v>185</v>
      </c>
      <c r="F1624" s="233" t="s">
        <v>184</v>
      </c>
      <c r="G1624" s="233" t="s">
        <v>1566</v>
      </c>
      <c r="H1624" s="233" t="s">
        <v>2886</v>
      </c>
      <c r="I1624" s="233" t="s">
        <v>4662</v>
      </c>
      <c r="J1624" s="233" t="s">
        <v>180</v>
      </c>
      <c r="K1624" s="233" t="s">
        <v>179</v>
      </c>
      <c r="L1624" s="233" t="s">
        <v>178</v>
      </c>
      <c r="M1624" s="233" t="s">
        <v>188</v>
      </c>
    </row>
    <row r="1625" spans="1:13">
      <c r="A1625" s="224">
        <v>1624</v>
      </c>
      <c r="B1625" s="233" t="s">
        <v>4661</v>
      </c>
      <c r="C1625" s="233" t="s">
        <v>4660</v>
      </c>
      <c r="D1625" s="234">
        <v>99.005102040816297</v>
      </c>
      <c r="E1625" s="223" t="s">
        <v>195</v>
      </c>
      <c r="F1625" s="233" t="s">
        <v>221</v>
      </c>
      <c r="G1625" s="233" t="s">
        <v>3833</v>
      </c>
      <c r="H1625" s="233" t="s">
        <v>4659</v>
      </c>
      <c r="I1625" s="233" t="s">
        <v>4658</v>
      </c>
      <c r="J1625" s="233" t="s">
        <v>180</v>
      </c>
      <c r="K1625" s="233" t="s">
        <v>192</v>
      </c>
      <c r="L1625" s="233" t="s">
        <v>178</v>
      </c>
      <c r="M1625" s="233" t="s">
        <v>1022</v>
      </c>
    </row>
    <row r="1626" spans="1:13">
      <c r="A1626" s="224">
        <v>1625</v>
      </c>
      <c r="B1626" s="233" t="s">
        <v>4657</v>
      </c>
      <c r="C1626" s="233" t="s">
        <v>4656</v>
      </c>
      <c r="D1626" s="234">
        <v>98.996212121212096</v>
      </c>
      <c r="E1626" s="223" t="s">
        <v>195</v>
      </c>
      <c r="F1626" s="233" t="s">
        <v>221</v>
      </c>
      <c r="G1626" s="233" t="s">
        <v>1093</v>
      </c>
      <c r="H1626" s="233" t="s">
        <v>4655</v>
      </c>
      <c r="I1626" s="233" t="s">
        <v>4654</v>
      </c>
      <c r="J1626" s="233" t="s">
        <v>180</v>
      </c>
      <c r="K1626" s="233" t="s">
        <v>179</v>
      </c>
      <c r="L1626" s="233" t="s">
        <v>178</v>
      </c>
      <c r="M1626" s="233" t="s">
        <v>341</v>
      </c>
    </row>
    <row r="1627" spans="1:13">
      <c r="A1627" s="224">
        <v>1626</v>
      </c>
      <c r="B1627" s="233" t="s">
        <v>3160</v>
      </c>
      <c r="C1627" s="233" t="s">
        <v>4653</v>
      </c>
      <c r="D1627" s="234">
        <v>98.983333333333306</v>
      </c>
      <c r="E1627" s="223" t="s">
        <v>195</v>
      </c>
      <c r="F1627" s="233" t="s">
        <v>221</v>
      </c>
      <c r="G1627" s="233" t="s">
        <v>1193</v>
      </c>
      <c r="H1627" s="233" t="s">
        <v>3158</v>
      </c>
      <c r="I1627" s="233" t="s">
        <v>4652</v>
      </c>
      <c r="J1627" s="233" t="s">
        <v>180</v>
      </c>
      <c r="K1627" s="233" t="s">
        <v>202</v>
      </c>
      <c r="L1627" s="233" t="s">
        <v>178</v>
      </c>
      <c r="M1627" s="233" t="s">
        <v>201</v>
      </c>
    </row>
    <row r="1628" spans="1:13">
      <c r="A1628" s="224">
        <v>1627</v>
      </c>
      <c r="B1628" s="233" t="s">
        <v>2807</v>
      </c>
      <c r="C1628" s="233" t="s">
        <v>4651</v>
      </c>
      <c r="D1628" s="234">
        <v>98.975903614457806</v>
      </c>
      <c r="E1628" s="223" t="s">
        <v>195</v>
      </c>
      <c r="F1628" s="233" t="s">
        <v>221</v>
      </c>
      <c r="G1628" s="233" t="s">
        <v>2805</v>
      </c>
      <c r="H1628" s="233" t="s">
        <v>2804</v>
      </c>
      <c r="I1628" s="233" t="s">
        <v>4650</v>
      </c>
      <c r="J1628" s="233" t="s">
        <v>180</v>
      </c>
      <c r="K1628" s="233" t="s">
        <v>179</v>
      </c>
      <c r="L1628" s="233" t="s">
        <v>178</v>
      </c>
      <c r="M1628" s="233" t="s">
        <v>1910</v>
      </c>
    </row>
    <row r="1629" spans="1:13">
      <c r="A1629" s="224">
        <v>1628</v>
      </c>
      <c r="B1629" s="233" t="s">
        <v>4133</v>
      </c>
      <c r="C1629" s="233" t="s">
        <v>4649</v>
      </c>
      <c r="D1629" s="234">
        <v>98.975791433891999</v>
      </c>
      <c r="E1629" s="223" t="s">
        <v>195</v>
      </c>
      <c r="F1629" s="233" t="s">
        <v>221</v>
      </c>
      <c r="G1629" s="233" t="s">
        <v>1809</v>
      </c>
      <c r="H1629" s="233" t="s">
        <v>4131</v>
      </c>
      <c r="I1629" s="233" t="s">
        <v>4648</v>
      </c>
      <c r="J1629" s="233" t="s">
        <v>180</v>
      </c>
      <c r="K1629" s="233" t="s">
        <v>179</v>
      </c>
      <c r="L1629" s="233" t="s">
        <v>178</v>
      </c>
      <c r="M1629" s="233" t="s">
        <v>377</v>
      </c>
    </row>
    <row r="1630" spans="1:13">
      <c r="A1630" s="224">
        <v>1629</v>
      </c>
      <c r="B1630" s="233" t="s">
        <v>2513</v>
      </c>
      <c r="C1630" s="233" t="s">
        <v>4647</v>
      </c>
      <c r="D1630" s="234">
        <v>98.974358974359006</v>
      </c>
      <c r="E1630" s="223" t="s">
        <v>195</v>
      </c>
      <c r="F1630" s="233" t="s">
        <v>221</v>
      </c>
      <c r="G1630" s="233" t="s">
        <v>2266</v>
      </c>
      <c r="H1630" s="233" t="s">
        <v>2511</v>
      </c>
      <c r="I1630" s="233" t="s">
        <v>4646</v>
      </c>
      <c r="J1630" s="233" t="s">
        <v>180</v>
      </c>
      <c r="K1630" s="233" t="s">
        <v>192</v>
      </c>
      <c r="L1630" s="233" t="s">
        <v>178</v>
      </c>
      <c r="M1630" s="233" t="s">
        <v>191</v>
      </c>
    </row>
    <row r="1631" spans="1:13">
      <c r="A1631" s="224">
        <v>1630</v>
      </c>
      <c r="B1631" s="233" t="s">
        <v>2715</v>
      </c>
      <c r="C1631" s="233" t="s">
        <v>4645</v>
      </c>
      <c r="D1631" s="234">
        <v>98.970588235294102</v>
      </c>
      <c r="E1631" s="223" t="s">
        <v>195</v>
      </c>
      <c r="F1631" s="233" t="s">
        <v>221</v>
      </c>
      <c r="G1631" s="233" t="s">
        <v>2713</v>
      </c>
      <c r="H1631" s="233" t="s">
        <v>2712</v>
      </c>
      <c r="I1631" s="233" t="s">
        <v>4644</v>
      </c>
      <c r="J1631" s="233" t="s">
        <v>180</v>
      </c>
      <c r="K1631" s="233" t="s">
        <v>179</v>
      </c>
      <c r="L1631" s="233" t="s">
        <v>178</v>
      </c>
      <c r="M1631" s="233" t="s">
        <v>748</v>
      </c>
    </row>
    <row r="1632" spans="1:13">
      <c r="A1632" s="224">
        <v>1631</v>
      </c>
      <c r="B1632" s="233" t="s">
        <v>4077</v>
      </c>
      <c r="C1632" s="233" t="s">
        <v>4643</v>
      </c>
      <c r="D1632" s="234">
        <v>98.969387755102005</v>
      </c>
      <c r="E1632" s="223" t="s">
        <v>195</v>
      </c>
      <c r="F1632" s="233" t="s">
        <v>221</v>
      </c>
      <c r="G1632" s="233" t="s">
        <v>2266</v>
      </c>
      <c r="H1632" s="233" t="s">
        <v>4075</v>
      </c>
      <c r="I1632" s="233" t="s">
        <v>4642</v>
      </c>
      <c r="J1632" s="233" t="s">
        <v>180</v>
      </c>
      <c r="K1632" s="233" t="s">
        <v>179</v>
      </c>
      <c r="L1632" s="233" t="s">
        <v>178</v>
      </c>
      <c r="M1632" s="233" t="s">
        <v>346</v>
      </c>
    </row>
    <row r="1633" spans="1:13">
      <c r="A1633" s="224">
        <v>1632</v>
      </c>
      <c r="B1633" s="233" t="s">
        <v>3160</v>
      </c>
      <c r="C1633" s="233" t="s">
        <v>4641</v>
      </c>
      <c r="D1633" s="234">
        <v>98.955223880597003</v>
      </c>
      <c r="E1633" s="223" t="s">
        <v>195</v>
      </c>
      <c r="F1633" s="233" t="s">
        <v>221</v>
      </c>
      <c r="G1633" s="233" t="s">
        <v>1193</v>
      </c>
      <c r="H1633" s="233" t="s">
        <v>3158</v>
      </c>
      <c r="I1633" s="233" t="s">
        <v>4640</v>
      </c>
      <c r="J1633" s="233" t="s">
        <v>180</v>
      </c>
      <c r="K1633" s="233" t="s">
        <v>1029</v>
      </c>
      <c r="L1633" s="233" t="s">
        <v>178</v>
      </c>
      <c r="M1633" s="233" t="s">
        <v>191</v>
      </c>
    </row>
    <row r="1634" spans="1:13">
      <c r="A1634" s="224">
        <v>1633</v>
      </c>
      <c r="B1634" s="233" t="s">
        <v>4639</v>
      </c>
      <c r="C1634" s="233" t="s">
        <v>4638</v>
      </c>
      <c r="D1634" s="234">
        <v>98.953880764904397</v>
      </c>
      <c r="E1634" s="223" t="s">
        <v>195</v>
      </c>
      <c r="F1634" s="233" t="s">
        <v>221</v>
      </c>
      <c r="G1634" s="233" t="s">
        <v>1779</v>
      </c>
      <c r="H1634" s="233" t="s">
        <v>4637</v>
      </c>
      <c r="I1634" s="233" t="s">
        <v>4636</v>
      </c>
      <c r="J1634" s="233" t="s">
        <v>180</v>
      </c>
      <c r="K1634" s="233" t="s">
        <v>192</v>
      </c>
      <c r="L1634" s="233" t="s">
        <v>178</v>
      </c>
      <c r="M1634" s="233" t="s">
        <v>2906</v>
      </c>
    </row>
    <row r="1635" spans="1:13">
      <c r="A1635" s="224">
        <v>1634</v>
      </c>
      <c r="B1635" s="233" t="s">
        <v>4635</v>
      </c>
      <c r="C1635" s="233" t="s">
        <v>4634</v>
      </c>
      <c r="D1635" s="234">
        <v>98.945783132530096</v>
      </c>
      <c r="E1635" s="223" t="s">
        <v>195</v>
      </c>
      <c r="F1635" s="233" t="s">
        <v>221</v>
      </c>
      <c r="G1635" s="233" t="s">
        <v>2564</v>
      </c>
      <c r="H1635" s="233" t="s">
        <v>4633</v>
      </c>
      <c r="I1635" s="233" t="s">
        <v>4632</v>
      </c>
      <c r="J1635" s="233" t="s">
        <v>180</v>
      </c>
      <c r="K1635" s="233" t="s">
        <v>179</v>
      </c>
      <c r="L1635" s="233" t="s">
        <v>178</v>
      </c>
      <c r="M1635" s="233" t="s">
        <v>377</v>
      </c>
    </row>
    <row r="1636" spans="1:13">
      <c r="A1636" s="224">
        <v>1635</v>
      </c>
      <c r="B1636" s="233" t="s">
        <v>4631</v>
      </c>
      <c r="C1636" s="233" t="s">
        <v>4630</v>
      </c>
      <c r="D1636" s="234">
        <v>98.937007874015706</v>
      </c>
      <c r="E1636" s="223" t="s">
        <v>195</v>
      </c>
      <c r="F1636" s="233" t="s">
        <v>221</v>
      </c>
      <c r="G1636" s="233" t="s">
        <v>2700</v>
      </c>
      <c r="H1636" s="233" t="s">
        <v>4629</v>
      </c>
      <c r="I1636" s="233" t="s">
        <v>4628</v>
      </c>
      <c r="J1636" s="233" t="s">
        <v>180</v>
      </c>
      <c r="K1636" s="233" t="s">
        <v>192</v>
      </c>
      <c r="L1636" s="233" t="s">
        <v>178</v>
      </c>
      <c r="M1636" s="233" t="s">
        <v>1022</v>
      </c>
    </row>
    <row r="1637" spans="1:13">
      <c r="A1637" s="224">
        <v>1636</v>
      </c>
      <c r="B1637" s="233" t="s">
        <v>2654</v>
      </c>
      <c r="C1637" s="233" t="s">
        <v>4627</v>
      </c>
      <c r="D1637" s="234">
        <v>98.916155419222903</v>
      </c>
      <c r="E1637" s="223" t="s">
        <v>195</v>
      </c>
      <c r="F1637" s="233" t="s">
        <v>221</v>
      </c>
      <c r="G1637" s="233" t="s">
        <v>1890</v>
      </c>
      <c r="H1637" s="233" t="s">
        <v>2652</v>
      </c>
      <c r="I1637" s="233" t="s">
        <v>4626</v>
      </c>
      <c r="J1637" s="233" t="s">
        <v>180</v>
      </c>
      <c r="K1637" s="233" t="s">
        <v>192</v>
      </c>
      <c r="L1637" s="233" t="s">
        <v>178</v>
      </c>
      <c r="M1637" s="233" t="s">
        <v>333</v>
      </c>
    </row>
    <row r="1638" spans="1:13">
      <c r="A1638" s="224">
        <v>1637</v>
      </c>
      <c r="B1638" s="233" t="s">
        <v>4625</v>
      </c>
      <c r="C1638" s="233" t="s">
        <v>4624</v>
      </c>
      <c r="D1638" s="234">
        <v>98.914590747331005</v>
      </c>
      <c r="E1638" s="223" t="s">
        <v>195</v>
      </c>
      <c r="F1638" s="233" t="s">
        <v>221</v>
      </c>
      <c r="G1638" s="233" t="s">
        <v>1692</v>
      </c>
      <c r="H1638" s="233" t="s">
        <v>4623</v>
      </c>
      <c r="I1638" s="233" t="s">
        <v>4622</v>
      </c>
      <c r="J1638" s="233" t="s">
        <v>180</v>
      </c>
      <c r="K1638" s="233" t="s">
        <v>192</v>
      </c>
      <c r="L1638" s="233" t="s">
        <v>178</v>
      </c>
      <c r="M1638" s="233" t="s">
        <v>992</v>
      </c>
    </row>
    <row r="1639" spans="1:13">
      <c r="A1639" s="224">
        <v>1638</v>
      </c>
      <c r="B1639" s="233" t="s">
        <v>3076</v>
      </c>
      <c r="C1639" s="233" t="s">
        <v>4621</v>
      </c>
      <c r="D1639" s="234">
        <v>98.899721448468</v>
      </c>
      <c r="E1639" s="223" t="s">
        <v>195</v>
      </c>
      <c r="F1639" s="233" t="s">
        <v>221</v>
      </c>
      <c r="G1639" s="233" t="s">
        <v>964</v>
      </c>
      <c r="H1639" s="233" t="s">
        <v>3074</v>
      </c>
      <c r="I1639" s="233" t="s">
        <v>4620</v>
      </c>
      <c r="J1639" s="233" t="s">
        <v>180</v>
      </c>
      <c r="K1639" s="233" t="s">
        <v>192</v>
      </c>
      <c r="L1639" s="233" t="s">
        <v>178</v>
      </c>
      <c r="M1639" s="233" t="s">
        <v>1022</v>
      </c>
    </row>
    <row r="1640" spans="1:13">
      <c r="A1640" s="224">
        <v>1639</v>
      </c>
      <c r="B1640" s="233" t="s">
        <v>4343</v>
      </c>
      <c r="C1640" s="233" t="s">
        <v>4619</v>
      </c>
      <c r="D1640" s="234">
        <v>98.899237933954296</v>
      </c>
      <c r="E1640" s="223" t="s">
        <v>195</v>
      </c>
      <c r="F1640" s="233" t="s">
        <v>221</v>
      </c>
      <c r="G1640" s="233" t="s">
        <v>210</v>
      </c>
      <c r="H1640" s="233" t="s">
        <v>4341</v>
      </c>
      <c r="I1640" s="233" t="s">
        <v>4618</v>
      </c>
      <c r="J1640" s="233" t="s">
        <v>180</v>
      </c>
      <c r="K1640" s="233" t="s">
        <v>1029</v>
      </c>
      <c r="L1640" s="233" t="s">
        <v>178</v>
      </c>
      <c r="M1640" s="233" t="s">
        <v>333</v>
      </c>
    </row>
    <row r="1641" spans="1:13">
      <c r="A1641" s="224">
        <v>1640</v>
      </c>
      <c r="B1641" s="233" t="s">
        <v>3563</v>
      </c>
      <c r="C1641" s="233" t="s">
        <v>4617</v>
      </c>
      <c r="D1641" s="234">
        <v>98.895434462444797</v>
      </c>
      <c r="E1641" s="223" t="s">
        <v>195</v>
      </c>
      <c r="F1641" s="233" t="s">
        <v>221</v>
      </c>
      <c r="G1641" s="233" t="s">
        <v>1480</v>
      </c>
      <c r="H1641" s="233" t="s">
        <v>3561</v>
      </c>
      <c r="I1641" s="233" t="s">
        <v>4616</v>
      </c>
      <c r="J1641" s="233" t="s">
        <v>180</v>
      </c>
      <c r="K1641" s="233" t="s">
        <v>202</v>
      </c>
      <c r="L1641" s="233" t="s">
        <v>178</v>
      </c>
      <c r="M1641" s="233" t="s">
        <v>201</v>
      </c>
    </row>
    <row r="1642" spans="1:13">
      <c r="A1642" s="224">
        <v>1641</v>
      </c>
      <c r="B1642" s="233" t="s">
        <v>3680</v>
      </c>
      <c r="C1642" s="233" t="s">
        <v>4615</v>
      </c>
      <c r="D1642" s="234">
        <v>98.88</v>
      </c>
      <c r="E1642" s="223" t="s">
        <v>195</v>
      </c>
      <c r="F1642" s="233" t="s">
        <v>221</v>
      </c>
      <c r="G1642" s="233" t="s">
        <v>2441</v>
      </c>
      <c r="H1642" s="233" t="s">
        <v>3678</v>
      </c>
      <c r="I1642" s="233" t="s">
        <v>4614</v>
      </c>
      <c r="J1642" s="233" t="s">
        <v>180</v>
      </c>
      <c r="K1642" s="233" t="s">
        <v>192</v>
      </c>
      <c r="L1642" s="233" t="s">
        <v>178</v>
      </c>
      <c r="M1642" s="233" t="s">
        <v>191</v>
      </c>
    </row>
    <row r="1643" spans="1:13">
      <c r="A1643" s="224">
        <v>1642</v>
      </c>
      <c r="B1643" s="233" t="s">
        <v>4305</v>
      </c>
      <c r="C1643" s="233" t="s">
        <v>4613</v>
      </c>
      <c r="D1643" s="234">
        <v>98.873917228103906</v>
      </c>
      <c r="E1643" s="223" t="s">
        <v>195</v>
      </c>
      <c r="F1643" s="233" t="s">
        <v>221</v>
      </c>
      <c r="G1643" s="233" t="s">
        <v>4229</v>
      </c>
      <c r="H1643" s="233" t="s">
        <v>4303</v>
      </c>
      <c r="I1643" s="233" t="s">
        <v>4612</v>
      </c>
      <c r="J1643" s="233" t="s">
        <v>180</v>
      </c>
      <c r="K1643" s="233" t="s">
        <v>192</v>
      </c>
      <c r="L1643" s="233" t="s">
        <v>178</v>
      </c>
      <c r="M1643" s="233" t="s">
        <v>333</v>
      </c>
    </row>
    <row r="1644" spans="1:13">
      <c r="A1644" s="224">
        <v>1643</v>
      </c>
      <c r="B1644" s="233" t="s">
        <v>2141</v>
      </c>
      <c r="C1644" s="233" t="s">
        <v>4611</v>
      </c>
      <c r="D1644" s="234">
        <v>98.856576338400501</v>
      </c>
      <c r="E1644" s="223" t="s">
        <v>195</v>
      </c>
      <c r="F1644" s="233" t="s">
        <v>221</v>
      </c>
      <c r="G1644" s="233" t="s">
        <v>210</v>
      </c>
      <c r="H1644" s="233" t="s">
        <v>2139</v>
      </c>
      <c r="I1644" s="233" t="s">
        <v>4610</v>
      </c>
      <c r="J1644" s="233" t="s">
        <v>180</v>
      </c>
      <c r="K1644" s="233" t="s">
        <v>1029</v>
      </c>
      <c r="L1644" s="233" t="s">
        <v>178</v>
      </c>
      <c r="M1644" s="233" t="s">
        <v>2817</v>
      </c>
    </row>
    <row r="1645" spans="1:13">
      <c r="A1645" s="224">
        <v>1644</v>
      </c>
      <c r="B1645" s="233" t="s">
        <v>3842</v>
      </c>
      <c r="C1645" s="233" t="s">
        <v>4609</v>
      </c>
      <c r="D1645" s="234">
        <v>98.855585831062697</v>
      </c>
      <c r="E1645" s="223" t="s">
        <v>195</v>
      </c>
      <c r="F1645" s="233" t="s">
        <v>221</v>
      </c>
      <c r="G1645" s="233" t="s">
        <v>2718</v>
      </c>
      <c r="H1645" s="233" t="s">
        <v>3840</v>
      </c>
      <c r="I1645" s="233" t="s">
        <v>4608</v>
      </c>
      <c r="J1645" s="233" t="s">
        <v>180</v>
      </c>
      <c r="K1645" s="233" t="s">
        <v>179</v>
      </c>
      <c r="L1645" s="233" t="s">
        <v>178</v>
      </c>
      <c r="M1645" s="233" t="s">
        <v>341</v>
      </c>
    </row>
    <row r="1646" spans="1:13">
      <c r="A1646" s="224">
        <v>1645</v>
      </c>
      <c r="B1646" s="233" t="s">
        <v>2489</v>
      </c>
      <c r="C1646" s="233" t="s">
        <v>1235</v>
      </c>
      <c r="D1646" s="234">
        <v>98.849693251533793</v>
      </c>
      <c r="E1646" s="223" t="s">
        <v>195</v>
      </c>
      <c r="F1646" s="233" t="s">
        <v>221</v>
      </c>
      <c r="G1646" s="233" t="s">
        <v>2713</v>
      </c>
      <c r="H1646" s="233" t="s">
        <v>2487</v>
      </c>
      <c r="I1646" s="233" t="s">
        <v>4607</v>
      </c>
      <c r="J1646" s="233" t="s">
        <v>180</v>
      </c>
      <c r="K1646" s="233" t="s">
        <v>192</v>
      </c>
      <c r="L1646" s="233" t="s">
        <v>178</v>
      </c>
      <c r="M1646" s="233" t="s">
        <v>333</v>
      </c>
    </row>
    <row r="1647" spans="1:13">
      <c r="A1647" s="224">
        <v>1646</v>
      </c>
      <c r="B1647" s="233" t="s">
        <v>4570</v>
      </c>
      <c r="C1647" s="233" t="s">
        <v>4606</v>
      </c>
      <c r="D1647" s="234">
        <v>98.847583643122704</v>
      </c>
      <c r="E1647" s="223" t="s">
        <v>195</v>
      </c>
      <c r="F1647" s="233" t="s">
        <v>221</v>
      </c>
      <c r="G1647" s="233" t="s">
        <v>3272</v>
      </c>
      <c r="H1647" s="233" t="s">
        <v>4568</v>
      </c>
      <c r="I1647" s="233" t="s">
        <v>4605</v>
      </c>
      <c r="J1647" s="233" t="s">
        <v>180</v>
      </c>
      <c r="K1647" s="233" t="s">
        <v>179</v>
      </c>
      <c r="L1647" s="233" t="s">
        <v>178</v>
      </c>
      <c r="M1647" s="233" t="s">
        <v>377</v>
      </c>
    </row>
    <row r="1648" spans="1:13">
      <c r="A1648" s="224">
        <v>1647</v>
      </c>
      <c r="B1648" s="233" t="s">
        <v>4604</v>
      </c>
      <c r="C1648" s="233" t="s">
        <v>4603</v>
      </c>
      <c r="D1648" s="234">
        <v>98.846153846153797</v>
      </c>
      <c r="E1648" s="223" t="s">
        <v>195</v>
      </c>
      <c r="F1648" s="233" t="s">
        <v>221</v>
      </c>
      <c r="G1648" s="233" t="s">
        <v>1936</v>
      </c>
      <c r="H1648" s="233" t="s">
        <v>4602</v>
      </c>
      <c r="I1648" s="233" t="s">
        <v>4601</v>
      </c>
      <c r="J1648" s="233" t="s">
        <v>180</v>
      </c>
      <c r="K1648" s="233" t="s">
        <v>179</v>
      </c>
      <c r="L1648" s="233" t="s">
        <v>178</v>
      </c>
      <c r="M1648" s="233" t="s">
        <v>748</v>
      </c>
    </row>
    <row r="1649" spans="1:13">
      <c r="A1649" s="224">
        <v>1648</v>
      </c>
      <c r="B1649" s="233" t="s">
        <v>3955</v>
      </c>
      <c r="C1649" s="233" t="s">
        <v>4600</v>
      </c>
      <c r="D1649" s="234">
        <v>98.840579710144894</v>
      </c>
      <c r="E1649" s="223" t="s">
        <v>195</v>
      </c>
      <c r="F1649" s="233" t="s">
        <v>221</v>
      </c>
      <c r="G1649" s="233" t="s">
        <v>1304</v>
      </c>
      <c r="H1649" s="233" t="s">
        <v>3953</v>
      </c>
      <c r="I1649" s="233" t="s">
        <v>4599</v>
      </c>
      <c r="J1649" s="233" t="s">
        <v>180</v>
      </c>
      <c r="K1649" s="233" t="s">
        <v>179</v>
      </c>
      <c r="L1649" s="233" t="s">
        <v>178</v>
      </c>
      <c r="M1649" s="233" t="s">
        <v>1910</v>
      </c>
    </row>
    <row r="1650" spans="1:13">
      <c r="A1650" s="224">
        <v>1649</v>
      </c>
      <c r="B1650" s="233" t="s">
        <v>4598</v>
      </c>
      <c r="C1650" s="233" t="s">
        <v>4597</v>
      </c>
      <c r="D1650" s="234">
        <v>98.840262582056894</v>
      </c>
      <c r="E1650" s="223" t="s">
        <v>195</v>
      </c>
      <c r="F1650" s="233" t="s">
        <v>221</v>
      </c>
      <c r="G1650" s="233" t="s">
        <v>2409</v>
      </c>
      <c r="H1650" s="233" t="s">
        <v>4596</v>
      </c>
      <c r="I1650" s="233" t="s">
        <v>4595</v>
      </c>
      <c r="J1650" s="233" t="s">
        <v>180</v>
      </c>
      <c r="K1650" s="233" t="s">
        <v>192</v>
      </c>
      <c r="L1650" s="233" t="s">
        <v>178</v>
      </c>
      <c r="M1650" s="233" t="s">
        <v>191</v>
      </c>
    </row>
    <row r="1651" spans="1:13">
      <c r="A1651" s="224">
        <v>1650</v>
      </c>
      <c r="B1651" s="233" t="s">
        <v>3070</v>
      </c>
      <c r="C1651" s="233" t="s">
        <v>4594</v>
      </c>
      <c r="D1651" s="234">
        <v>98.838951310861404</v>
      </c>
      <c r="E1651" s="223" t="s">
        <v>195</v>
      </c>
      <c r="F1651" s="233" t="s">
        <v>221</v>
      </c>
      <c r="G1651" s="233" t="s">
        <v>3069</v>
      </c>
      <c r="H1651" s="233" t="s">
        <v>3068</v>
      </c>
      <c r="I1651" s="233" t="s">
        <v>4593</v>
      </c>
      <c r="J1651" s="233" t="s">
        <v>180</v>
      </c>
      <c r="K1651" s="233" t="s">
        <v>179</v>
      </c>
      <c r="L1651" s="233" t="s">
        <v>178</v>
      </c>
      <c r="M1651" s="233" t="s">
        <v>341</v>
      </c>
    </row>
    <row r="1652" spans="1:13">
      <c r="A1652" s="224">
        <v>1651</v>
      </c>
      <c r="B1652" s="233" t="s">
        <v>4592</v>
      </c>
      <c r="C1652" s="233" t="s">
        <v>4591</v>
      </c>
      <c r="D1652" s="234">
        <v>98.827586206896498</v>
      </c>
      <c r="E1652" s="223" t="s">
        <v>195</v>
      </c>
      <c r="F1652" s="233" t="s">
        <v>221</v>
      </c>
      <c r="G1652" s="233" t="s">
        <v>3301</v>
      </c>
      <c r="H1652" s="233" t="s">
        <v>4590</v>
      </c>
      <c r="I1652" s="233" t="s">
        <v>4589</v>
      </c>
      <c r="J1652" s="233" t="s">
        <v>180</v>
      </c>
      <c r="K1652" s="233" t="s">
        <v>179</v>
      </c>
      <c r="L1652" s="233" t="s">
        <v>178</v>
      </c>
      <c r="M1652" s="233" t="s">
        <v>529</v>
      </c>
    </row>
    <row r="1653" spans="1:13">
      <c r="A1653" s="224">
        <v>1652</v>
      </c>
      <c r="B1653" s="233" t="s">
        <v>4588</v>
      </c>
      <c r="C1653" s="233" t="s">
        <v>4587</v>
      </c>
      <c r="D1653" s="234">
        <v>98.826429980276103</v>
      </c>
      <c r="E1653" s="223" t="s">
        <v>195</v>
      </c>
      <c r="F1653" s="233" t="s">
        <v>221</v>
      </c>
      <c r="G1653" s="233" t="s">
        <v>968</v>
      </c>
      <c r="H1653" s="233" t="s">
        <v>4586</v>
      </c>
      <c r="I1653" s="233" t="s">
        <v>4585</v>
      </c>
      <c r="J1653" s="233" t="s">
        <v>180</v>
      </c>
      <c r="K1653" s="233" t="s">
        <v>192</v>
      </c>
      <c r="L1653" s="233" t="s">
        <v>178</v>
      </c>
      <c r="M1653" s="233" t="s">
        <v>333</v>
      </c>
    </row>
    <row r="1654" spans="1:13">
      <c r="A1654" s="224">
        <v>1653</v>
      </c>
      <c r="B1654" s="233" t="s">
        <v>2549</v>
      </c>
      <c r="C1654" s="233" t="s">
        <v>4584</v>
      </c>
      <c r="D1654" s="234">
        <v>98.819742489270396</v>
      </c>
      <c r="E1654" s="223" t="s">
        <v>195</v>
      </c>
      <c r="F1654" s="233" t="s">
        <v>221</v>
      </c>
      <c r="G1654" s="233" t="s">
        <v>1717</v>
      </c>
      <c r="H1654" s="233" t="s">
        <v>2547</v>
      </c>
      <c r="I1654" s="233" t="s">
        <v>4583</v>
      </c>
      <c r="J1654" s="233" t="s">
        <v>180</v>
      </c>
      <c r="K1654" s="233" t="s">
        <v>202</v>
      </c>
      <c r="L1654" s="233" t="s">
        <v>178</v>
      </c>
      <c r="M1654" s="233" t="s">
        <v>201</v>
      </c>
    </row>
    <row r="1655" spans="1:13">
      <c r="A1655" s="224">
        <v>1654</v>
      </c>
      <c r="B1655" s="233" t="s">
        <v>4546</v>
      </c>
      <c r="C1655" s="233" t="s">
        <v>4582</v>
      </c>
      <c r="D1655" s="234">
        <v>98.811748998664896</v>
      </c>
      <c r="E1655" s="223" t="s">
        <v>195</v>
      </c>
      <c r="F1655" s="233" t="s">
        <v>221</v>
      </c>
      <c r="G1655" s="233" t="s">
        <v>2718</v>
      </c>
      <c r="H1655" s="233" t="s">
        <v>4544</v>
      </c>
      <c r="I1655" s="233" t="s">
        <v>4581</v>
      </c>
      <c r="J1655" s="233" t="s">
        <v>180</v>
      </c>
      <c r="K1655" s="233" t="s">
        <v>179</v>
      </c>
      <c r="L1655" s="233" t="s">
        <v>178</v>
      </c>
      <c r="M1655" s="233" t="s">
        <v>529</v>
      </c>
    </row>
    <row r="1656" spans="1:13">
      <c r="A1656" s="224">
        <v>1655</v>
      </c>
      <c r="B1656" s="233" t="s">
        <v>3787</v>
      </c>
      <c r="C1656" s="233" t="s">
        <v>4580</v>
      </c>
      <c r="D1656" s="234">
        <v>98.809523809523796</v>
      </c>
      <c r="E1656" s="223" t="s">
        <v>195</v>
      </c>
      <c r="F1656" s="233" t="s">
        <v>221</v>
      </c>
      <c r="G1656" s="233" t="s">
        <v>1783</v>
      </c>
      <c r="H1656" s="233" t="s">
        <v>3785</v>
      </c>
      <c r="I1656" s="233" t="s">
        <v>4579</v>
      </c>
      <c r="J1656" s="233" t="s">
        <v>180</v>
      </c>
      <c r="K1656" s="233" t="s">
        <v>179</v>
      </c>
      <c r="L1656" s="233" t="s">
        <v>178</v>
      </c>
      <c r="M1656" s="233" t="s">
        <v>1401</v>
      </c>
    </row>
    <row r="1657" spans="1:13">
      <c r="A1657" s="224">
        <v>1656</v>
      </c>
      <c r="B1657" s="233" t="s">
        <v>2305</v>
      </c>
      <c r="C1657" s="233" t="s">
        <v>4578</v>
      </c>
      <c r="D1657" s="234">
        <v>98.800675675675706</v>
      </c>
      <c r="E1657" s="223" t="s">
        <v>195</v>
      </c>
      <c r="F1657" s="233" t="s">
        <v>221</v>
      </c>
      <c r="G1657" s="233" t="s">
        <v>2303</v>
      </c>
      <c r="H1657" s="233" t="s">
        <v>2302</v>
      </c>
      <c r="I1657" s="233" t="s">
        <v>4577</v>
      </c>
      <c r="J1657" s="233" t="s">
        <v>180</v>
      </c>
      <c r="K1657" s="233" t="s">
        <v>202</v>
      </c>
      <c r="L1657" s="233" t="s">
        <v>178</v>
      </c>
      <c r="M1657" s="233" t="s">
        <v>201</v>
      </c>
    </row>
    <row r="1658" spans="1:13">
      <c r="A1658" s="224">
        <v>1657</v>
      </c>
      <c r="B1658" s="233" t="s">
        <v>1892</v>
      </c>
      <c r="C1658" s="233" t="s">
        <v>4576</v>
      </c>
      <c r="D1658" s="234">
        <v>98.793706293706293</v>
      </c>
      <c r="E1658" s="223" t="s">
        <v>195</v>
      </c>
      <c r="F1658" s="233" t="s">
        <v>221</v>
      </c>
      <c r="G1658" s="233" t="s">
        <v>1890</v>
      </c>
      <c r="H1658" s="233" t="s">
        <v>1889</v>
      </c>
      <c r="I1658" s="233" t="s">
        <v>4575</v>
      </c>
      <c r="J1658" s="233" t="s">
        <v>180</v>
      </c>
      <c r="K1658" s="233" t="s">
        <v>179</v>
      </c>
      <c r="L1658" s="233" t="s">
        <v>178</v>
      </c>
      <c r="M1658" s="233" t="s">
        <v>330</v>
      </c>
    </row>
    <row r="1659" spans="1:13">
      <c r="A1659" s="224">
        <v>1658</v>
      </c>
      <c r="B1659" s="233" t="s">
        <v>4456</v>
      </c>
      <c r="C1659" s="233" t="s">
        <v>4574</v>
      </c>
      <c r="D1659" s="234">
        <v>98.790322580645196</v>
      </c>
      <c r="E1659" s="223" t="s">
        <v>195</v>
      </c>
      <c r="F1659" s="233" t="s">
        <v>221</v>
      </c>
      <c r="G1659" s="233" t="s">
        <v>336</v>
      </c>
      <c r="H1659" s="233" t="s">
        <v>4454</v>
      </c>
      <c r="I1659" s="233" t="s">
        <v>4573</v>
      </c>
      <c r="J1659" s="233" t="s">
        <v>180</v>
      </c>
      <c r="K1659" s="233" t="s">
        <v>179</v>
      </c>
      <c r="L1659" s="233" t="s">
        <v>178</v>
      </c>
      <c r="M1659" s="233" t="s">
        <v>2175</v>
      </c>
    </row>
    <row r="1660" spans="1:13">
      <c r="A1660" s="224">
        <v>1659</v>
      </c>
      <c r="B1660" s="233" t="s">
        <v>3290</v>
      </c>
      <c r="C1660" s="233" t="s">
        <v>4572</v>
      </c>
      <c r="D1660" s="234">
        <v>98.785942492012794</v>
      </c>
      <c r="E1660" s="223" t="s">
        <v>195</v>
      </c>
      <c r="F1660" s="233" t="s">
        <v>221</v>
      </c>
      <c r="G1660" s="233" t="s">
        <v>3288</v>
      </c>
      <c r="H1660" s="233" t="s">
        <v>3287</v>
      </c>
      <c r="I1660" s="233" t="s">
        <v>4571</v>
      </c>
      <c r="J1660" s="233" t="s">
        <v>180</v>
      </c>
      <c r="K1660" s="233" t="s">
        <v>202</v>
      </c>
      <c r="L1660" s="233" t="s">
        <v>178</v>
      </c>
      <c r="M1660" s="233" t="s">
        <v>324</v>
      </c>
    </row>
    <row r="1661" spans="1:13">
      <c r="A1661" s="224">
        <v>1660</v>
      </c>
      <c r="B1661" s="233" t="s">
        <v>4570</v>
      </c>
      <c r="C1661" s="233" t="s">
        <v>4569</v>
      </c>
      <c r="D1661" s="234">
        <v>98.782435129740506</v>
      </c>
      <c r="E1661" s="223" t="s">
        <v>195</v>
      </c>
      <c r="F1661" s="233" t="s">
        <v>221</v>
      </c>
      <c r="G1661" s="233" t="s">
        <v>3272</v>
      </c>
      <c r="H1661" s="233" t="s">
        <v>4568</v>
      </c>
      <c r="I1661" s="233" t="s">
        <v>4567</v>
      </c>
      <c r="J1661" s="233" t="s">
        <v>180</v>
      </c>
      <c r="K1661" s="233" t="s">
        <v>202</v>
      </c>
      <c r="L1661" s="233" t="s">
        <v>178</v>
      </c>
      <c r="M1661" s="233" t="s">
        <v>514</v>
      </c>
    </row>
    <row r="1662" spans="1:13">
      <c r="A1662" s="224">
        <v>1661</v>
      </c>
      <c r="B1662" s="233" t="s">
        <v>3716</v>
      </c>
      <c r="C1662" s="233" t="s">
        <v>4566</v>
      </c>
      <c r="D1662" s="234">
        <v>98.780841799709705</v>
      </c>
      <c r="E1662" s="223" t="s">
        <v>195</v>
      </c>
      <c r="F1662" s="233" t="s">
        <v>221</v>
      </c>
      <c r="G1662" s="233" t="s">
        <v>1170</v>
      </c>
      <c r="H1662" s="233" t="s">
        <v>3714</v>
      </c>
      <c r="I1662" s="233" t="s">
        <v>4565</v>
      </c>
      <c r="J1662" s="233" t="s">
        <v>180</v>
      </c>
      <c r="K1662" s="233" t="s">
        <v>179</v>
      </c>
      <c r="L1662" s="233" t="s">
        <v>178</v>
      </c>
      <c r="M1662" s="233" t="s">
        <v>529</v>
      </c>
    </row>
    <row r="1663" spans="1:13">
      <c r="A1663" s="224">
        <v>1662</v>
      </c>
      <c r="B1663" s="233" t="s">
        <v>4564</v>
      </c>
      <c r="C1663" s="233" t="s">
        <v>4563</v>
      </c>
      <c r="D1663" s="234">
        <v>98.776223776223802</v>
      </c>
      <c r="E1663" s="223" t="s">
        <v>195</v>
      </c>
      <c r="F1663" s="233" t="s">
        <v>221</v>
      </c>
      <c r="G1663" s="233" t="s">
        <v>2009</v>
      </c>
      <c r="H1663" s="233" t="s">
        <v>4562</v>
      </c>
      <c r="I1663" s="233" t="s">
        <v>4561</v>
      </c>
      <c r="J1663" s="233" t="s">
        <v>180</v>
      </c>
      <c r="K1663" s="233" t="s">
        <v>179</v>
      </c>
      <c r="L1663" s="233" t="s">
        <v>178</v>
      </c>
      <c r="M1663" s="233" t="s">
        <v>377</v>
      </c>
    </row>
    <row r="1664" spans="1:13">
      <c r="A1664" s="224">
        <v>1663</v>
      </c>
      <c r="B1664" s="233" t="s">
        <v>4560</v>
      </c>
      <c r="C1664" s="233" t="s">
        <v>4559</v>
      </c>
      <c r="D1664" s="234">
        <v>98.7735849056604</v>
      </c>
      <c r="E1664" s="223" t="s">
        <v>195</v>
      </c>
      <c r="F1664" s="233" t="s">
        <v>221</v>
      </c>
      <c r="G1664" s="233" t="s">
        <v>2385</v>
      </c>
      <c r="H1664" s="233" t="s">
        <v>4558</v>
      </c>
      <c r="I1664" s="233" t="s">
        <v>4557</v>
      </c>
      <c r="J1664" s="233" t="s">
        <v>180</v>
      </c>
      <c r="K1664" s="233" t="s">
        <v>179</v>
      </c>
      <c r="L1664" s="233" t="s">
        <v>178</v>
      </c>
      <c r="M1664" s="233" t="s">
        <v>377</v>
      </c>
    </row>
    <row r="1665" spans="1:13">
      <c r="A1665" s="224">
        <v>1664</v>
      </c>
      <c r="B1665" s="233" t="s">
        <v>3369</v>
      </c>
      <c r="C1665" s="233" t="s">
        <v>4556</v>
      </c>
      <c r="D1665" s="234">
        <v>98.767123287671197</v>
      </c>
      <c r="E1665" s="223" t="s">
        <v>195</v>
      </c>
      <c r="F1665" s="233" t="s">
        <v>221</v>
      </c>
      <c r="G1665" s="233" t="s">
        <v>2718</v>
      </c>
      <c r="H1665" s="233" t="s">
        <v>3367</v>
      </c>
      <c r="I1665" s="233" t="s">
        <v>4555</v>
      </c>
      <c r="J1665" s="233" t="s">
        <v>180</v>
      </c>
      <c r="K1665" s="233" t="s">
        <v>202</v>
      </c>
      <c r="L1665" s="233" t="s">
        <v>178</v>
      </c>
      <c r="M1665" s="233" t="s">
        <v>201</v>
      </c>
    </row>
    <row r="1666" spans="1:13">
      <c r="A1666" s="224">
        <v>1665</v>
      </c>
      <c r="B1666" s="233" t="s">
        <v>4554</v>
      </c>
      <c r="C1666" s="233" t="s">
        <v>4553</v>
      </c>
      <c r="D1666" s="234">
        <v>98.763636363636394</v>
      </c>
      <c r="E1666" s="223" t="s">
        <v>195</v>
      </c>
      <c r="F1666" s="233" t="s">
        <v>221</v>
      </c>
      <c r="G1666" s="233" t="s">
        <v>3932</v>
      </c>
      <c r="H1666" s="233" t="s">
        <v>4552</v>
      </c>
      <c r="I1666" s="233" t="s">
        <v>4551</v>
      </c>
      <c r="J1666" s="233" t="s">
        <v>180</v>
      </c>
      <c r="K1666" s="233" t="s">
        <v>179</v>
      </c>
      <c r="L1666" s="233" t="s">
        <v>178</v>
      </c>
      <c r="M1666" s="233" t="s">
        <v>346</v>
      </c>
    </row>
    <row r="1667" spans="1:13">
      <c r="A1667" s="224">
        <v>1666</v>
      </c>
      <c r="B1667" s="233" t="s">
        <v>3599</v>
      </c>
      <c r="C1667" s="233" t="s">
        <v>4550</v>
      </c>
      <c r="D1667" s="234">
        <v>98.761194029850699</v>
      </c>
      <c r="E1667" s="223" t="s">
        <v>195</v>
      </c>
      <c r="F1667" s="233" t="s">
        <v>221</v>
      </c>
      <c r="G1667" s="233" t="s">
        <v>3597</v>
      </c>
      <c r="H1667" s="233" t="s">
        <v>3596</v>
      </c>
      <c r="I1667" s="233" t="s">
        <v>4549</v>
      </c>
      <c r="J1667" s="233" t="s">
        <v>180</v>
      </c>
      <c r="K1667" s="233" t="s">
        <v>192</v>
      </c>
      <c r="L1667" s="233" t="s">
        <v>178</v>
      </c>
      <c r="M1667" s="233" t="s">
        <v>333</v>
      </c>
    </row>
    <row r="1668" spans="1:13">
      <c r="A1668" s="224">
        <v>1667</v>
      </c>
      <c r="B1668" s="233" t="s">
        <v>2644</v>
      </c>
      <c r="C1668" s="233" t="s">
        <v>4548</v>
      </c>
      <c r="D1668" s="234">
        <v>98.757009345794401</v>
      </c>
      <c r="E1668" s="223" t="s">
        <v>195</v>
      </c>
      <c r="F1668" s="233" t="s">
        <v>221</v>
      </c>
      <c r="G1668" s="233" t="s">
        <v>1017</v>
      </c>
      <c r="H1668" s="233" t="s">
        <v>2642</v>
      </c>
      <c r="I1668" s="233" t="s">
        <v>4547</v>
      </c>
      <c r="J1668" s="233" t="s">
        <v>180</v>
      </c>
      <c r="K1668" s="233" t="s">
        <v>192</v>
      </c>
      <c r="L1668" s="233" t="s">
        <v>178</v>
      </c>
      <c r="M1668" s="233" t="s">
        <v>333</v>
      </c>
    </row>
    <row r="1669" spans="1:13">
      <c r="A1669" s="224">
        <v>1668</v>
      </c>
      <c r="B1669" s="233" t="s">
        <v>4546</v>
      </c>
      <c r="C1669" s="233" t="s">
        <v>4545</v>
      </c>
      <c r="D1669" s="234">
        <v>98.744394618834093</v>
      </c>
      <c r="E1669" s="223" t="s">
        <v>195</v>
      </c>
      <c r="F1669" s="233" t="s">
        <v>221</v>
      </c>
      <c r="G1669" s="233" t="s">
        <v>2718</v>
      </c>
      <c r="H1669" s="233" t="s">
        <v>4544</v>
      </c>
      <c r="I1669" s="233" t="s">
        <v>4543</v>
      </c>
      <c r="J1669" s="233" t="s">
        <v>180</v>
      </c>
      <c r="K1669" s="233" t="s">
        <v>192</v>
      </c>
      <c r="L1669" s="233" t="s">
        <v>178</v>
      </c>
      <c r="M1669" s="233" t="s">
        <v>191</v>
      </c>
    </row>
    <row r="1670" spans="1:13">
      <c r="A1670" s="224">
        <v>1669</v>
      </c>
      <c r="B1670" s="233" t="s">
        <v>4542</v>
      </c>
      <c r="C1670" s="233" t="s">
        <v>4541</v>
      </c>
      <c r="D1670" s="234">
        <v>98.710166919575101</v>
      </c>
      <c r="E1670" s="223" t="s">
        <v>195</v>
      </c>
      <c r="F1670" s="233" t="s">
        <v>221</v>
      </c>
      <c r="G1670" s="233" t="s">
        <v>1856</v>
      </c>
      <c r="H1670" s="233" t="s">
        <v>4540</v>
      </c>
      <c r="I1670" s="233" t="s">
        <v>4539</v>
      </c>
      <c r="J1670" s="233" t="s">
        <v>180</v>
      </c>
      <c r="K1670" s="233" t="s">
        <v>179</v>
      </c>
      <c r="L1670" s="233" t="s">
        <v>178</v>
      </c>
      <c r="M1670" s="233" t="s">
        <v>213</v>
      </c>
    </row>
    <row r="1671" spans="1:13">
      <c r="A1671" s="224">
        <v>1670</v>
      </c>
      <c r="B1671" s="233" t="s">
        <v>4538</v>
      </c>
      <c r="C1671" s="233" t="s">
        <v>4537</v>
      </c>
      <c r="D1671" s="234">
        <v>98.704663212435307</v>
      </c>
      <c r="E1671" s="223" t="s">
        <v>195</v>
      </c>
      <c r="F1671" s="233" t="s">
        <v>221</v>
      </c>
      <c r="G1671" s="233" t="s">
        <v>938</v>
      </c>
      <c r="H1671" s="233" t="s">
        <v>4536</v>
      </c>
      <c r="I1671" s="233" t="s">
        <v>4535</v>
      </c>
      <c r="J1671" s="233" t="s">
        <v>180</v>
      </c>
      <c r="K1671" s="233" t="s">
        <v>179</v>
      </c>
      <c r="L1671" s="233" t="s">
        <v>178</v>
      </c>
      <c r="M1671" s="233" t="s">
        <v>529</v>
      </c>
    </row>
    <row r="1672" spans="1:13">
      <c r="A1672" s="224">
        <v>1671</v>
      </c>
      <c r="B1672" s="233" t="s">
        <v>4534</v>
      </c>
      <c r="C1672" s="233" t="s">
        <v>4533</v>
      </c>
      <c r="D1672" s="234">
        <v>98.694029850746304</v>
      </c>
      <c r="E1672" s="223" t="s">
        <v>195</v>
      </c>
      <c r="F1672" s="233" t="s">
        <v>221</v>
      </c>
      <c r="G1672" s="233" t="s">
        <v>1193</v>
      </c>
      <c r="H1672" s="233" t="s">
        <v>4532</v>
      </c>
      <c r="I1672" s="233" t="s">
        <v>4531</v>
      </c>
      <c r="J1672" s="233" t="s">
        <v>180</v>
      </c>
      <c r="K1672" s="233" t="s">
        <v>179</v>
      </c>
      <c r="L1672" s="233" t="s">
        <v>178</v>
      </c>
      <c r="M1672" s="233" t="s">
        <v>327</v>
      </c>
    </row>
    <row r="1673" spans="1:13">
      <c r="A1673" s="224">
        <v>1672</v>
      </c>
      <c r="B1673" s="233" t="s">
        <v>3376</v>
      </c>
      <c r="C1673" s="233" t="s">
        <v>4530</v>
      </c>
      <c r="D1673" s="234">
        <v>98.691883372734395</v>
      </c>
      <c r="E1673" s="223" t="s">
        <v>195</v>
      </c>
      <c r="F1673" s="233" t="s">
        <v>221</v>
      </c>
      <c r="G1673" s="233" t="s">
        <v>3288</v>
      </c>
      <c r="H1673" s="233" t="s">
        <v>3375</v>
      </c>
      <c r="I1673" s="233" t="s">
        <v>4529</v>
      </c>
      <c r="J1673" s="233" t="s">
        <v>180</v>
      </c>
      <c r="K1673" s="233" t="s">
        <v>192</v>
      </c>
      <c r="L1673" s="233" t="s">
        <v>178</v>
      </c>
      <c r="M1673" s="233" t="s">
        <v>992</v>
      </c>
    </row>
    <row r="1674" spans="1:13">
      <c r="A1674" s="224">
        <v>1673</v>
      </c>
      <c r="B1674" s="233" t="s">
        <v>2664</v>
      </c>
      <c r="C1674" s="233" t="s">
        <v>4528</v>
      </c>
      <c r="D1674" s="234">
        <v>98.685258964143401</v>
      </c>
      <c r="E1674" s="223" t="s">
        <v>195</v>
      </c>
      <c r="F1674" s="233" t="s">
        <v>221</v>
      </c>
      <c r="G1674" s="233" t="s">
        <v>572</v>
      </c>
      <c r="H1674" s="233" t="s">
        <v>2662</v>
      </c>
      <c r="I1674" s="233" t="s">
        <v>4527</v>
      </c>
      <c r="J1674" s="233" t="s">
        <v>180</v>
      </c>
      <c r="K1674" s="233" t="s">
        <v>179</v>
      </c>
      <c r="L1674" s="233" t="s">
        <v>178</v>
      </c>
      <c r="M1674" s="233" t="s">
        <v>529</v>
      </c>
    </row>
    <row r="1675" spans="1:13">
      <c r="A1675" s="224">
        <v>1674</v>
      </c>
      <c r="B1675" s="233" t="s">
        <v>2996</v>
      </c>
      <c r="C1675" s="233" t="s">
        <v>4526</v>
      </c>
      <c r="D1675" s="234">
        <v>98.678571428571402</v>
      </c>
      <c r="E1675" s="223" t="s">
        <v>195</v>
      </c>
      <c r="F1675" s="233" t="s">
        <v>221</v>
      </c>
      <c r="G1675" s="233" t="s">
        <v>2385</v>
      </c>
      <c r="H1675" s="233" t="s">
        <v>2994</v>
      </c>
      <c r="I1675" s="233" t="s">
        <v>4525</v>
      </c>
      <c r="J1675" s="233" t="s">
        <v>180</v>
      </c>
      <c r="K1675" s="233" t="s">
        <v>202</v>
      </c>
      <c r="L1675" s="233" t="s">
        <v>178</v>
      </c>
      <c r="M1675" s="233" t="s">
        <v>201</v>
      </c>
    </row>
    <row r="1676" spans="1:13">
      <c r="A1676" s="224">
        <v>1675</v>
      </c>
      <c r="B1676" s="233" t="s">
        <v>3086</v>
      </c>
      <c r="C1676" s="233" t="s">
        <v>4524</v>
      </c>
      <c r="D1676" s="234">
        <v>98.674033149171294</v>
      </c>
      <c r="E1676" s="223" t="s">
        <v>195</v>
      </c>
      <c r="F1676" s="233" t="s">
        <v>221</v>
      </c>
      <c r="G1676" s="233" t="s">
        <v>1070</v>
      </c>
      <c r="H1676" s="233" t="s">
        <v>3084</v>
      </c>
      <c r="I1676" s="233" t="s">
        <v>4523</v>
      </c>
      <c r="J1676" s="233" t="s">
        <v>180</v>
      </c>
      <c r="K1676" s="233" t="s">
        <v>179</v>
      </c>
      <c r="L1676" s="233" t="s">
        <v>178</v>
      </c>
      <c r="M1676" s="233" t="s">
        <v>341</v>
      </c>
    </row>
    <row r="1677" spans="1:13">
      <c r="A1677" s="224">
        <v>1676</v>
      </c>
      <c r="B1677" s="233" t="s">
        <v>2539</v>
      </c>
      <c r="C1677" s="233" t="s">
        <v>4522</v>
      </c>
      <c r="D1677" s="234">
        <v>98.6666666666667</v>
      </c>
      <c r="E1677" s="223" t="s">
        <v>195</v>
      </c>
      <c r="F1677" s="233" t="s">
        <v>221</v>
      </c>
      <c r="G1677" s="233" t="s">
        <v>2409</v>
      </c>
      <c r="H1677" s="233" t="s">
        <v>2537</v>
      </c>
      <c r="I1677" s="233" t="s">
        <v>4521</v>
      </c>
      <c r="J1677" s="233" t="s">
        <v>180</v>
      </c>
      <c r="K1677" s="233" t="s">
        <v>192</v>
      </c>
      <c r="L1677" s="233" t="s">
        <v>178</v>
      </c>
      <c r="M1677" s="233" t="s">
        <v>333</v>
      </c>
    </row>
    <row r="1678" spans="1:13">
      <c r="A1678" s="224">
        <v>1677</v>
      </c>
      <c r="B1678" s="233" t="s">
        <v>3902</v>
      </c>
      <c r="C1678" s="233" t="s">
        <v>4520</v>
      </c>
      <c r="D1678" s="234">
        <v>98.665919282511197</v>
      </c>
      <c r="E1678" s="223" t="s">
        <v>195</v>
      </c>
      <c r="F1678" s="233" t="s">
        <v>221</v>
      </c>
      <c r="G1678" s="233" t="s">
        <v>888</v>
      </c>
      <c r="H1678" s="233" t="s">
        <v>3900</v>
      </c>
      <c r="I1678" s="233" t="s">
        <v>4519</v>
      </c>
      <c r="J1678" s="233" t="s">
        <v>180</v>
      </c>
      <c r="K1678" s="233" t="s">
        <v>179</v>
      </c>
      <c r="L1678" s="233" t="s">
        <v>178</v>
      </c>
      <c r="M1678" s="233" t="s">
        <v>377</v>
      </c>
    </row>
    <row r="1679" spans="1:13">
      <c r="A1679" s="224">
        <v>1678</v>
      </c>
      <c r="B1679" s="233" t="s">
        <v>3857</v>
      </c>
      <c r="C1679" s="233" t="s">
        <v>4518</v>
      </c>
      <c r="D1679" s="234">
        <v>98.665689149560095</v>
      </c>
      <c r="E1679" s="223" t="s">
        <v>195</v>
      </c>
      <c r="F1679" s="233" t="s">
        <v>221</v>
      </c>
      <c r="G1679" s="233" t="s">
        <v>3288</v>
      </c>
      <c r="H1679" s="233" t="s">
        <v>3855</v>
      </c>
      <c r="I1679" s="233" t="s">
        <v>4517</v>
      </c>
      <c r="J1679" s="233" t="s">
        <v>180</v>
      </c>
      <c r="K1679" s="233" t="s">
        <v>202</v>
      </c>
      <c r="L1679" s="233" t="s">
        <v>178</v>
      </c>
      <c r="M1679" s="233" t="s">
        <v>324</v>
      </c>
    </row>
    <row r="1680" spans="1:13">
      <c r="A1680" s="224">
        <v>1679</v>
      </c>
      <c r="B1680" s="233" t="s">
        <v>4516</v>
      </c>
      <c r="C1680" s="233" t="s">
        <v>4515</v>
      </c>
      <c r="D1680" s="234">
        <v>98.660826032540697</v>
      </c>
      <c r="E1680" s="223" t="s">
        <v>195</v>
      </c>
      <c r="F1680" s="233" t="s">
        <v>221</v>
      </c>
      <c r="G1680" s="233" t="s">
        <v>3272</v>
      </c>
      <c r="H1680" s="233" t="s">
        <v>4514</v>
      </c>
      <c r="I1680" s="233" t="s">
        <v>4513</v>
      </c>
      <c r="J1680" s="233" t="s">
        <v>180</v>
      </c>
      <c r="K1680" s="233" t="s">
        <v>202</v>
      </c>
      <c r="L1680" s="233" t="s">
        <v>178</v>
      </c>
      <c r="M1680" s="233" t="s">
        <v>201</v>
      </c>
    </row>
    <row r="1681" spans="1:13">
      <c r="A1681" s="224">
        <v>1680</v>
      </c>
      <c r="B1681" s="233" t="s">
        <v>2523</v>
      </c>
      <c r="C1681" s="233" t="s">
        <v>4512</v>
      </c>
      <c r="D1681" s="234">
        <v>98.647887323943706</v>
      </c>
      <c r="E1681" s="223" t="s">
        <v>195</v>
      </c>
      <c r="F1681" s="233" t="s">
        <v>221</v>
      </c>
      <c r="G1681" s="233" t="s">
        <v>1722</v>
      </c>
      <c r="H1681" s="233" t="s">
        <v>2521</v>
      </c>
      <c r="I1681" s="233" t="s">
        <v>4511</v>
      </c>
      <c r="J1681" s="233" t="s">
        <v>180</v>
      </c>
      <c r="K1681" s="233" t="s">
        <v>202</v>
      </c>
      <c r="L1681" s="233" t="s">
        <v>178</v>
      </c>
      <c r="M1681" s="233" t="s">
        <v>201</v>
      </c>
    </row>
    <row r="1682" spans="1:13">
      <c r="A1682" s="224">
        <v>1681</v>
      </c>
      <c r="B1682" s="233" t="s">
        <v>2658</v>
      </c>
      <c r="C1682" s="233" t="s">
        <v>1531</v>
      </c>
      <c r="D1682" s="234">
        <v>98.641304347826093</v>
      </c>
      <c r="E1682" s="223" t="s">
        <v>195</v>
      </c>
      <c r="F1682" s="233" t="s">
        <v>221</v>
      </c>
      <c r="G1682" s="233" t="s">
        <v>888</v>
      </c>
      <c r="H1682" s="233" t="s">
        <v>2656</v>
      </c>
      <c r="I1682" s="233" t="s">
        <v>4510</v>
      </c>
      <c r="J1682" s="233" t="s">
        <v>180</v>
      </c>
      <c r="K1682" s="233" t="s">
        <v>179</v>
      </c>
      <c r="L1682" s="233" t="s">
        <v>178</v>
      </c>
      <c r="M1682" s="233" t="s">
        <v>1241</v>
      </c>
    </row>
    <row r="1683" spans="1:13">
      <c r="A1683" s="224">
        <v>1682</v>
      </c>
      <c r="B1683" s="233" t="s">
        <v>2559</v>
      </c>
      <c r="C1683" s="233" t="s">
        <v>4509</v>
      </c>
      <c r="D1683" s="234">
        <v>98.637218045112803</v>
      </c>
      <c r="E1683" s="223" t="s">
        <v>195</v>
      </c>
      <c r="F1683" s="233" t="s">
        <v>221</v>
      </c>
      <c r="G1683" s="233" t="s">
        <v>1170</v>
      </c>
      <c r="H1683" s="233" t="s">
        <v>2557</v>
      </c>
      <c r="I1683" s="233" t="s">
        <v>4508</v>
      </c>
      <c r="J1683" s="233" t="s">
        <v>180</v>
      </c>
      <c r="K1683" s="233" t="s">
        <v>1029</v>
      </c>
      <c r="L1683" s="233" t="s">
        <v>178</v>
      </c>
      <c r="M1683" s="233" t="s">
        <v>333</v>
      </c>
    </row>
    <row r="1684" spans="1:13">
      <c r="A1684" s="224">
        <v>1683</v>
      </c>
      <c r="B1684" s="233" t="s">
        <v>3402</v>
      </c>
      <c r="C1684" s="233" t="s">
        <v>4507</v>
      </c>
      <c r="D1684" s="234">
        <v>98.632676709154097</v>
      </c>
      <c r="E1684" s="223" t="s">
        <v>195</v>
      </c>
      <c r="F1684" s="233" t="s">
        <v>221</v>
      </c>
      <c r="G1684" s="233" t="s">
        <v>938</v>
      </c>
      <c r="H1684" s="233" t="s">
        <v>3400</v>
      </c>
      <c r="I1684" s="233" t="s">
        <v>4506</v>
      </c>
      <c r="J1684" s="233" t="s">
        <v>180</v>
      </c>
      <c r="K1684" s="233" t="s">
        <v>192</v>
      </c>
      <c r="L1684" s="233" t="s">
        <v>178</v>
      </c>
      <c r="M1684" s="233" t="s">
        <v>1022</v>
      </c>
    </row>
    <row r="1685" spans="1:13">
      <c r="A1685" s="224">
        <v>1684</v>
      </c>
      <c r="B1685" s="233" t="s">
        <v>2489</v>
      </c>
      <c r="C1685" s="233" t="s">
        <v>4505</v>
      </c>
      <c r="D1685" s="234">
        <v>98.629722921914393</v>
      </c>
      <c r="E1685" s="223" t="s">
        <v>195</v>
      </c>
      <c r="F1685" s="233" t="s">
        <v>221</v>
      </c>
      <c r="G1685" s="233" t="s">
        <v>336</v>
      </c>
      <c r="H1685" s="233" t="s">
        <v>2487</v>
      </c>
      <c r="I1685" s="233" t="s">
        <v>4504</v>
      </c>
      <c r="J1685" s="233" t="s">
        <v>180</v>
      </c>
      <c r="K1685" s="233" t="s">
        <v>192</v>
      </c>
      <c r="L1685" s="233" t="s">
        <v>178</v>
      </c>
      <c r="M1685" s="233" t="s">
        <v>333</v>
      </c>
    </row>
    <row r="1686" spans="1:13">
      <c r="A1686" s="224">
        <v>1685</v>
      </c>
      <c r="B1686" s="233" t="s">
        <v>3310</v>
      </c>
      <c r="C1686" s="233" t="s">
        <v>4503</v>
      </c>
      <c r="D1686" s="236">
        <v>98.623188405797109</v>
      </c>
      <c r="E1686" s="233" t="s">
        <v>185</v>
      </c>
      <c r="F1686" s="233" t="s">
        <v>184</v>
      </c>
      <c r="G1686" s="233" t="s">
        <v>2441</v>
      </c>
      <c r="H1686" s="233" t="s">
        <v>3308</v>
      </c>
      <c r="I1686" s="233" t="s">
        <v>4502</v>
      </c>
      <c r="J1686" s="233" t="s">
        <v>180</v>
      </c>
      <c r="K1686" s="233" t="s">
        <v>179</v>
      </c>
      <c r="L1686" s="233" t="s">
        <v>178</v>
      </c>
      <c r="M1686" s="233" t="s">
        <v>177</v>
      </c>
    </row>
    <row r="1687" spans="1:13">
      <c r="A1687" s="224">
        <v>1686</v>
      </c>
      <c r="B1687" s="233" t="s">
        <v>4235</v>
      </c>
      <c r="C1687" s="233" t="s">
        <v>4501</v>
      </c>
      <c r="D1687" s="234">
        <v>98.618421052631604</v>
      </c>
      <c r="E1687" s="223" t="s">
        <v>195</v>
      </c>
      <c r="F1687" s="233" t="s">
        <v>221</v>
      </c>
      <c r="G1687" s="233" t="s">
        <v>1890</v>
      </c>
      <c r="H1687" s="233" t="s">
        <v>4233</v>
      </c>
      <c r="I1687" s="233" t="s">
        <v>4500</v>
      </c>
      <c r="J1687" s="233" t="s">
        <v>180</v>
      </c>
      <c r="K1687" s="233" t="s">
        <v>202</v>
      </c>
      <c r="L1687" s="233" t="s">
        <v>178</v>
      </c>
      <c r="M1687" s="233" t="s">
        <v>201</v>
      </c>
    </row>
    <row r="1688" spans="1:13">
      <c r="A1688" s="224">
        <v>1687</v>
      </c>
      <c r="B1688" s="233" t="s">
        <v>1555</v>
      </c>
      <c r="C1688" s="233" t="s">
        <v>4499</v>
      </c>
      <c r="D1688" s="234">
        <v>98.615384614999996</v>
      </c>
      <c r="E1688" s="223" t="s">
        <v>779</v>
      </c>
      <c r="F1688" s="233" t="s">
        <v>184</v>
      </c>
      <c r="G1688" s="233" t="s">
        <v>1247</v>
      </c>
      <c r="H1688" s="233" t="s">
        <v>1553</v>
      </c>
      <c r="I1688" s="233" t="s">
        <v>4498</v>
      </c>
      <c r="J1688" s="233" t="s">
        <v>180</v>
      </c>
      <c r="K1688" s="233" t="s">
        <v>202</v>
      </c>
      <c r="L1688" s="233" t="s">
        <v>178</v>
      </c>
      <c r="M1688" s="233" t="s">
        <v>201</v>
      </c>
    </row>
    <row r="1689" spans="1:13">
      <c r="A1689" s="224">
        <v>1688</v>
      </c>
      <c r="B1689" s="233" t="s">
        <v>3659</v>
      </c>
      <c r="C1689" s="233" t="s">
        <v>4497</v>
      </c>
      <c r="D1689" s="234">
        <v>98.612612612612594</v>
      </c>
      <c r="E1689" s="223" t="s">
        <v>195</v>
      </c>
      <c r="F1689" s="233" t="s">
        <v>221</v>
      </c>
      <c r="G1689" s="233" t="s">
        <v>1783</v>
      </c>
      <c r="H1689" s="233" t="s">
        <v>3657</v>
      </c>
      <c r="I1689" s="233" t="s">
        <v>4496</v>
      </c>
      <c r="J1689" s="233" t="s">
        <v>180</v>
      </c>
      <c r="K1689" s="233" t="s">
        <v>202</v>
      </c>
      <c r="L1689" s="233" t="s">
        <v>178</v>
      </c>
      <c r="M1689" s="233" t="s">
        <v>201</v>
      </c>
    </row>
    <row r="1690" spans="1:13">
      <c r="A1690" s="224">
        <v>1689</v>
      </c>
      <c r="B1690" s="233" t="s">
        <v>4495</v>
      </c>
      <c r="C1690" s="233" t="s">
        <v>4495</v>
      </c>
      <c r="D1690" s="234">
        <v>98.607594936708907</v>
      </c>
      <c r="E1690" s="223" t="s">
        <v>195</v>
      </c>
      <c r="F1690" s="233" t="s">
        <v>221</v>
      </c>
      <c r="G1690" s="233" t="s">
        <v>336</v>
      </c>
      <c r="H1690" s="233" t="s">
        <v>4494</v>
      </c>
      <c r="I1690" s="233" t="s">
        <v>4494</v>
      </c>
      <c r="J1690" s="233" t="s">
        <v>951</v>
      </c>
      <c r="K1690" s="233" t="s">
        <v>202</v>
      </c>
      <c r="L1690" s="233" t="s">
        <v>178</v>
      </c>
      <c r="M1690" s="233" t="s">
        <v>201</v>
      </c>
    </row>
    <row r="1691" spans="1:13">
      <c r="A1691" s="224">
        <v>1690</v>
      </c>
      <c r="B1691" s="233" t="s">
        <v>3955</v>
      </c>
      <c r="C1691" s="233" t="s">
        <v>4493</v>
      </c>
      <c r="D1691" s="234">
        <v>98.6070381231672</v>
      </c>
      <c r="E1691" s="223" t="s">
        <v>195</v>
      </c>
      <c r="F1691" s="233" t="s">
        <v>221</v>
      </c>
      <c r="G1691" s="233" t="s">
        <v>1304</v>
      </c>
      <c r="H1691" s="233" t="s">
        <v>3953</v>
      </c>
      <c r="I1691" s="233" t="s">
        <v>4492</v>
      </c>
      <c r="J1691" s="233" t="s">
        <v>180</v>
      </c>
      <c r="K1691" s="233" t="s">
        <v>202</v>
      </c>
      <c r="L1691" s="233" t="s">
        <v>178</v>
      </c>
      <c r="M1691" s="233" t="s">
        <v>935</v>
      </c>
    </row>
    <row r="1692" spans="1:13">
      <c r="A1692" s="224">
        <v>1691</v>
      </c>
      <c r="B1692" s="233" t="s">
        <v>2345</v>
      </c>
      <c r="C1692" s="233" t="s">
        <v>4491</v>
      </c>
      <c r="D1692" s="234">
        <v>98.604651162790702</v>
      </c>
      <c r="E1692" s="223" t="s">
        <v>195</v>
      </c>
      <c r="F1692" s="233" t="s">
        <v>221</v>
      </c>
      <c r="G1692" s="233" t="s">
        <v>1936</v>
      </c>
      <c r="H1692" s="233" t="s">
        <v>2343</v>
      </c>
      <c r="I1692" s="233" t="s">
        <v>4490</v>
      </c>
      <c r="J1692" s="233" t="s">
        <v>180</v>
      </c>
      <c r="K1692" s="233" t="s">
        <v>202</v>
      </c>
      <c r="L1692" s="233" t="s">
        <v>178</v>
      </c>
      <c r="M1692" s="233" t="s">
        <v>201</v>
      </c>
    </row>
    <row r="1693" spans="1:13">
      <c r="A1693" s="224">
        <v>1692</v>
      </c>
      <c r="B1693" s="233" t="s">
        <v>3220</v>
      </c>
      <c r="C1693" s="233" t="s">
        <v>4489</v>
      </c>
      <c r="D1693" s="234">
        <v>98.593925759280097</v>
      </c>
      <c r="E1693" s="223" t="s">
        <v>195</v>
      </c>
      <c r="F1693" s="233" t="s">
        <v>221</v>
      </c>
      <c r="G1693" s="233" t="s">
        <v>1193</v>
      </c>
      <c r="H1693" s="233" t="s">
        <v>3218</v>
      </c>
      <c r="I1693" s="233" t="s">
        <v>4488</v>
      </c>
      <c r="J1693" s="233" t="s">
        <v>180</v>
      </c>
      <c r="K1693" s="233" t="s">
        <v>192</v>
      </c>
      <c r="L1693" s="233" t="s">
        <v>178</v>
      </c>
      <c r="M1693" s="233" t="s">
        <v>197</v>
      </c>
    </row>
    <row r="1694" spans="1:13">
      <c r="A1694" s="224">
        <v>1693</v>
      </c>
      <c r="B1694" s="233" t="s">
        <v>3303</v>
      </c>
      <c r="C1694" s="233" t="s">
        <v>4487</v>
      </c>
      <c r="D1694" s="234">
        <v>98.593466424682404</v>
      </c>
      <c r="E1694" s="223" t="s">
        <v>195</v>
      </c>
      <c r="F1694" s="233" t="s">
        <v>221</v>
      </c>
      <c r="G1694" s="233" t="s">
        <v>3301</v>
      </c>
      <c r="H1694" s="233" t="s">
        <v>3300</v>
      </c>
      <c r="I1694" s="233" t="s">
        <v>4486</v>
      </c>
      <c r="J1694" s="233" t="s">
        <v>180</v>
      </c>
      <c r="K1694" s="233" t="s">
        <v>192</v>
      </c>
      <c r="L1694" s="233" t="s">
        <v>178</v>
      </c>
      <c r="M1694" s="233" t="s">
        <v>333</v>
      </c>
    </row>
    <row r="1695" spans="1:13">
      <c r="A1695" s="224">
        <v>1694</v>
      </c>
      <c r="B1695" s="233" t="s">
        <v>970</v>
      </c>
      <c r="C1695" s="233" t="s">
        <v>4485</v>
      </c>
      <c r="D1695" s="234">
        <v>98.589743589743605</v>
      </c>
      <c r="E1695" s="223" t="s">
        <v>195</v>
      </c>
      <c r="F1695" s="233" t="s">
        <v>221</v>
      </c>
      <c r="G1695" s="233" t="s">
        <v>968</v>
      </c>
      <c r="H1695" s="233" t="s">
        <v>967</v>
      </c>
      <c r="I1695" s="233" t="s">
        <v>4484</v>
      </c>
      <c r="J1695" s="233" t="s">
        <v>180</v>
      </c>
      <c r="K1695" s="233" t="s">
        <v>179</v>
      </c>
      <c r="L1695" s="233" t="s">
        <v>178</v>
      </c>
      <c r="M1695" s="233" t="s">
        <v>1241</v>
      </c>
    </row>
    <row r="1696" spans="1:13">
      <c r="A1696" s="224">
        <v>1695</v>
      </c>
      <c r="B1696" s="233" t="s">
        <v>3835</v>
      </c>
      <c r="C1696" s="233" t="s">
        <v>4483</v>
      </c>
      <c r="D1696" s="234">
        <v>98.579335793357899</v>
      </c>
      <c r="E1696" s="223" t="s">
        <v>195</v>
      </c>
      <c r="F1696" s="233" t="s">
        <v>221</v>
      </c>
      <c r="G1696" s="233" t="s">
        <v>3833</v>
      </c>
      <c r="H1696" s="233" t="s">
        <v>3832</v>
      </c>
      <c r="I1696" s="233" t="s">
        <v>4482</v>
      </c>
      <c r="J1696" s="233" t="s">
        <v>180</v>
      </c>
      <c r="K1696" s="233" t="s">
        <v>192</v>
      </c>
      <c r="L1696" s="233" t="s">
        <v>178</v>
      </c>
      <c r="M1696" s="233" t="s">
        <v>333</v>
      </c>
    </row>
    <row r="1697" spans="1:13">
      <c r="A1697" s="224">
        <v>1696</v>
      </c>
      <c r="B1697" s="233" t="s">
        <v>4481</v>
      </c>
      <c r="C1697" s="233" t="s">
        <v>4480</v>
      </c>
      <c r="D1697" s="234">
        <v>98.577981651376106</v>
      </c>
      <c r="E1697" s="223" t="s">
        <v>195</v>
      </c>
      <c r="F1697" s="233" t="s">
        <v>221</v>
      </c>
      <c r="G1697" s="233" t="s">
        <v>1405</v>
      </c>
      <c r="H1697" s="233" t="s">
        <v>4479</v>
      </c>
      <c r="I1697" s="233" t="s">
        <v>4478</v>
      </c>
      <c r="J1697" s="233" t="s">
        <v>180</v>
      </c>
      <c r="K1697" s="233" t="s">
        <v>202</v>
      </c>
      <c r="L1697" s="233" t="s">
        <v>178</v>
      </c>
      <c r="M1697" s="233" t="s">
        <v>324</v>
      </c>
    </row>
    <row r="1698" spans="1:13">
      <c r="A1698" s="224">
        <v>1697</v>
      </c>
      <c r="B1698" s="233" t="s">
        <v>3504</v>
      </c>
      <c r="C1698" s="233" t="s">
        <v>4477</v>
      </c>
      <c r="D1698" s="234">
        <v>98.574380165289298</v>
      </c>
      <c r="E1698" s="223" t="s">
        <v>195</v>
      </c>
      <c r="F1698" s="233" t="s">
        <v>221</v>
      </c>
      <c r="G1698" s="233" t="s">
        <v>1675</v>
      </c>
      <c r="H1698" s="233" t="s">
        <v>3502</v>
      </c>
      <c r="I1698" s="233" t="s">
        <v>4476</v>
      </c>
      <c r="J1698" s="233" t="s">
        <v>180</v>
      </c>
      <c r="K1698" s="233" t="s">
        <v>202</v>
      </c>
      <c r="L1698" s="233" t="s">
        <v>178</v>
      </c>
      <c r="M1698" s="233" t="s">
        <v>201</v>
      </c>
    </row>
    <row r="1699" spans="1:13">
      <c r="A1699" s="224">
        <v>1698</v>
      </c>
      <c r="B1699" s="233" t="s">
        <v>2931</v>
      </c>
      <c r="C1699" s="233" t="s">
        <v>4475</v>
      </c>
      <c r="D1699" s="234">
        <v>98.568181818181799</v>
      </c>
      <c r="E1699" s="223" t="s">
        <v>195</v>
      </c>
      <c r="F1699" s="233" t="s">
        <v>221</v>
      </c>
      <c r="G1699" s="233" t="s">
        <v>3833</v>
      </c>
      <c r="H1699" s="233" t="s">
        <v>4474</v>
      </c>
      <c r="I1699" s="233" t="s">
        <v>4473</v>
      </c>
      <c r="J1699" s="233" t="s">
        <v>180</v>
      </c>
      <c r="K1699" s="233" t="s">
        <v>202</v>
      </c>
      <c r="L1699" s="233" t="s">
        <v>178</v>
      </c>
      <c r="M1699" s="233" t="s">
        <v>201</v>
      </c>
    </row>
    <row r="1700" spans="1:13">
      <c r="A1700" s="224">
        <v>1699</v>
      </c>
      <c r="B1700" s="233" t="s">
        <v>4472</v>
      </c>
      <c r="C1700" s="233" t="s">
        <v>4471</v>
      </c>
      <c r="D1700" s="234">
        <v>98.561872909699005</v>
      </c>
      <c r="E1700" s="223" t="s">
        <v>195</v>
      </c>
      <c r="F1700" s="233" t="s">
        <v>221</v>
      </c>
      <c r="G1700" s="233" t="s">
        <v>2266</v>
      </c>
      <c r="H1700" s="233" t="s">
        <v>4470</v>
      </c>
      <c r="I1700" s="233" t="s">
        <v>4469</v>
      </c>
      <c r="J1700" s="233" t="s">
        <v>180</v>
      </c>
      <c r="K1700" s="233" t="s">
        <v>179</v>
      </c>
      <c r="L1700" s="233" t="s">
        <v>178</v>
      </c>
      <c r="M1700" s="233" t="s">
        <v>377</v>
      </c>
    </row>
    <row r="1701" spans="1:13">
      <c r="A1701" s="224">
        <v>1700</v>
      </c>
      <c r="B1701" s="233" t="s">
        <v>4468</v>
      </c>
      <c r="C1701" s="233" t="s">
        <v>4467</v>
      </c>
      <c r="D1701" s="234">
        <v>98.559870550161804</v>
      </c>
      <c r="E1701" s="223" t="s">
        <v>195</v>
      </c>
      <c r="F1701" s="233" t="s">
        <v>221</v>
      </c>
      <c r="G1701" s="233" t="s">
        <v>2285</v>
      </c>
      <c r="H1701" s="233" t="s">
        <v>4466</v>
      </c>
      <c r="I1701" s="233" t="s">
        <v>4465</v>
      </c>
      <c r="J1701" s="233" t="s">
        <v>180</v>
      </c>
      <c r="K1701" s="233" t="s">
        <v>192</v>
      </c>
      <c r="L1701" s="233" t="s">
        <v>178</v>
      </c>
      <c r="M1701" s="233" t="s">
        <v>333</v>
      </c>
    </row>
    <row r="1702" spans="1:13">
      <c r="A1702" s="224">
        <v>1701</v>
      </c>
      <c r="B1702" s="233" t="s">
        <v>3373</v>
      </c>
      <c r="C1702" s="233" t="s">
        <v>4464</v>
      </c>
      <c r="D1702" s="234">
        <v>98.557692307692307</v>
      </c>
      <c r="E1702" s="223" t="s">
        <v>195</v>
      </c>
      <c r="F1702" s="233" t="s">
        <v>221</v>
      </c>
      <c r="G1702" s="233" t="s">
        <v>210</v>
      </c>
      <c r="H1702" s="233" t="s">
        <v>3371</v>
      </c>
      <c r="I1702" s="233" t="s">
        <v>4463</v>
      </c>
      <c r="J1702" s="233" t="s">
        <v>180</v>
      </c>
      <c r="K1702" s="233" t="s">
        <v>179</v>
      </c>
      <c r="L1702" s="233" t="s">
        <v>178</v>
      </c>
      <c r="M1702" s="233" t="s">
        <v>2697</v>
      </c>
    </row>
    <row r="1703" spans="1:13">
      <c r="A1703" s="224">
        <v>1702</v>
      </c>
      <c r="B1703" s="233" t="s">
        <v>1636</v>
      </c>
      <c r="C1703" s="233" t="s">
        <v>4462</v>
      </c>
      <c r="D1703" s="234">
        <v>98.556701030927798</v>
      </c>
      <c r="E1703" s="223" t="s">
        <v>195</v>
      </c>
      <c r="F1703" s="233" t="s">
        <v>221</v>
      </c>
      <c r="G1703" s="233" t="s">
        <v>1076</v>
      </c>
      <c r="H1703" s="233" t="s">
        <v>1634</v>
      </c>
      <c r="I1703" s="233" t="s">
        <v>4461</v>
      </c>
      <c r="J1703" s="233" t="s">
        <v>180</v>
      </c>
      <c r="K1703" s="233" t="s">
        <v>179</v>
      </c>
      <c r="L1703" s="233" t="s">
        <v>178</v>
      </c>
      <c r="M1703" s="233" t="s">
        <v>377</v>
      </c>
    </row>
    <row r="1704" spans="1:13">
      <c r="A1704" s="224">
        <v>1703</v>
      </c>
      <c r="B1704" s="233" t="s">
        <v>2799</v>
      </c>
      <c r="C1704" s="233" t="s">
        <v>2573</v>
      </c>
      <c r="D1704" s="234">
        <v>98.554216867469904</v>
      </c>
      <c r="E1704" s="223" t="s">
        <v>195</v>
      </c>
      <c r="F1704" s="233" t="s">
        <v>221</v>
      </c>
      <c r="G1704" s="233" t="s">
        <v>1405</v>
      </c>
      <c r="H1704" s="233" t="s">
        <v>2797</v>
      </c>
      <c r="I1704" s="233" t="s">
        <v>4460</v>
      </c>
      <c r="J1704" s="233" t="s">
        <v>180</v>
      </c>
      <c r="K1704" s="233" t="s">
        <v>179</v>
      </c>
      <c r="L1704" s="233" t="s">
        <v>178</v>
      </c>
      <c r="M1704" s="233" t="s">
        <v>377</v>
      </c>
    </row>
    <row r="1705" spans="1:13">
      <c r="A1705" s="224">
        <v>1704</v>
      </c>
      <c r="B1705" s="233" t="s">
        <v>2658</v>
      </c>
      <c r="C1705" s="233" t="s">
        <v>215</v>
      </c>
      <c r="D1705" s="234">
        <v>98.546511627906995</v>
      </c>
      <c r="E1705" s="223" t="s">
        <v>195</v>
      </c>
      <c r="F1705" s="233" t="s">
        <v>221</v>
      </c>
      <c r="G1705" s="233" t="s">
        <v>888</v>
      </c>
      <c r="H1705" s="233" t="s">
        <v>2656</v>
      </c>
      <c r="I1705" s="233" t="s">
        <v>4459</v>
      </c>
      <c r="J1705" s="233" t="s">
        <v>180</v>
      </c>
      <c r="K1705" s="233" t="s">
        <v>179</v>
      </c>
      <c r="L1705" s="233" t="s">
        <v>178</v>
      </c>
      <c r="M1705" s="233" t="s">
        <v>1910</v>
      </c>
    </row>
    <row r="1706" spans="1:13">
      <c r="A1706" s="224">
        <v>1705</v>
      </c>
      <c r="B1706" s="233" t="s">
        <v>2106</v>
      </c>
      <c r="C1706" s="233" t="s">
        <v>4458</v>
      </c>
      <c r="D1706" s="234">
        <v>98.535031847133794</v>
      </c>
      <c r="E1706" s="223" t="s">
        <v>195</v>
      </c>
      <c r="F1706" s="233" t="s">
        <v>221</v>
      </c>
      <c r="G1706" s="233" t="s">
        <v>572</v>
      </c>
      <c r="H1706" s="233" t="s">
        <v>2104</v>
      </c>
      <c r="I1706" s="233" t="s">
        <v>4457</v>
      </c>
      <c r="J1706" s="233" t="s">
        <v>180</v>
      </c>
      <c r="K1706" s="233" t="s">
        <v>179</v>
      </c>
      <c r="L1706" s="233" t="s">
        <v>178</v>
      </c>
      <c r="M1706" s="233" t="s">
        <v>748</v>
      </c>
    </row>
    <row r="1707" spans="1:13">
      <c r="A1707" s="224">
        <v>1706</v>
      </c>
      <c r="B1707" s="233" t="s">
        <v>4456</v>
      </c>
      <c r="C1707" s="233" t="s">
        <v>4455</v>
      </c>
      <c r="D1707" s="234">
        <v>98.5335335335335</v>
      </c>
      <c r="E1707" s="223" t="s">
        <v>195</v>
      </c>
      <c r="F1707" s="233" t="s">
        <v>221</v>
      </c>
      <c r="G1707" s="233" t="s">
        <v>2700</v>
      </c>
      <c r="H1707" s="233" t="s">
        <v>4454</v>
      </c>
      <c r="I1707" s="233" t="s">
        <v>4453</v>
      </c>
      <c r="J1707" s="233" t="s">
        <v>180</v>
      </c>
      <c r="K1707" s="233" t="s">
        <v>192</v>
      </c>
      <c r="L1707" s="233" t="s">
        <v>178</v>
      </c>
      <c r="M1707" s="233" t="s">
        <v>333</v>
      </c>
    </row>
    <row r="1708" spans="1:13">
      <c r="A1708" s="224">
        <v>1707</v>
      </c>
      <c r="B1708" s="233" t="s">
        <v>4052</v>
      </c>
      <c r="C1708" s="233" t="s">
        <v>4452</v>
      </c>
      <c r="D1708" s="234">
        <v>98.521560574948694</v>
      </c>
      <c r="E1708" s="223" t="s">
        <v>195</v>
      </c>
      <c r="F1708" s="233" t="s">
        <v>221</v>
      </c>
      <c r="G1708" s="233" t="s">
        <v>2441</v>
      </c>
      <c r="H1708" s="233" t="s">
        <v>4050</v>
      </c>
      <c r="I1708" s="233" t="s">
        <v>4451</v>
      </c>
      <c r="J1708" s="233" t="s">
        <v>180</v>
      </c>
      <c r="K1708" s="233" t="s">
        <v>192</v>
      </c>
      <c r="L1708" s="233" t="s">
        <v>178</v>
      </c>
      <c r="M1708" s="233" t="s">
        <v>333</v>
      </c>
    </row>
    <row r="1709" spans="1:13">
      <c r="A1709" s="224">
        <v>1708</v>
      </c>
      <c r="B1709" s="233" t="s">
        <v>3306</v>
      </c>
      <c r="C1709" s="233" t="s">
        <v>4450</v>
      </c>
      <c r="D1709" s="234">
        <v>98.511111111111106</v>
      </c>
      <c r="E1709" s="223" t="s">
        <v>195</v>
      </c>
      <c r="F1709" s="233" t="s">
        <v>221</v>
      </c>
      <c r="G1709" s="233" t="s">
        <v>1145</v>
      </c>
      <c r="H1709" s="233" t="s">
        <v>4449</v>
      </c>
      <c r="I1709" s="233" t="s">
        <v>4448</v>
      </c>
      <c r="J1709" s="233" t="s">
        <v>180</v>
      </c>
      <c r="K1709" s="233" t="s">
        <v>179</v>
      </c>
      <c r="L1709" s="233" t="s">
        <v>178</v>
      </c>
      <c r="M1709" s="233" t="s">
        <v>377</v>
      </c>
    </row>
    <row r="1710" spans="1:13">
      <c r="A1710" s="224">
        <v>1709</v>
      </c>
      <c r="B1710" s="233" t="s">
        <v>3975</v>
      </c>
      <c r="C1710" s="233" t="s">
        <v>4447</v>
      </c>
      <c r="D1710" s="234">
        <v>98.510028653295095</v>
      </c>
      <c r="E1710" s="223" t="s">
        <v>195</v>
      </c>
      <c r="F1710" s="233" t="s">
        <v>221</v>
      </c>
      <c r="G1710" s="233" t="s">
        <v>2700</v>
      </c>
      <c r="H1710" s="233" t="s">
        <v>3973</v>
      </c>
      <c r="I1710" s="233" t="s">
        <v>4446</v>
      </c>
      <c r="J1710" s="233" t="s">
        <v>180</v>
      </c>
      <c r="K1710" s="233" t="s">
        <v>179</v>
      </c>
      <c r="L1710" s="233" t="s">
        <v>178</v>
      </c>
      <c r="M1710" s="233" t="s">
        <v>529</v>
      </c>
    </row>
    <row r="1711" spans="1:13">
      <c r="A1711" s="224">
        <v>1710</v>
      </c>
      <c r="B1711" s="233" t="s">
        <v>4445</v>
      </c>
      <c r="C1711" s="233" t="s">
        <v>4444</v>
      </c>
      <c r="D1711" s="234">
        <v>98.509554140127406</v>
      </c>
      <c r="E1711" s="223" t="s">
        <v>195</v>
      </c>
      <c r="F1711" s="233" t="s">
        <v>221</v>
      </c>
      <c r="G1711" s="233" t="s">
        <v>2160</v>
      </c>
      <c r="H1711" s="233" t="s">
        <v>4443</v>
      </c>
      <c r="I1711" s="233" t="s">
        <v>4442</v>
      </c>
      <c r="J1711" s="233" t="s">
        <v>180</v>
      </c>
      <c r="K1711" s="233" t="s">
        <v>192</v>
      </c>
      <c r="L1711" s="233" t="s">
        <v>178</v>
      </c>
      <c r="M1711" s="233" t="s">
        <v>333</v>
      </c>
    </row>
    <row r="1712" spans="1:13">
      <c r="A1712" s="224">
        <v>1711</v>
      </c>
      <c r="B1712" s="233" t="s">
        <v>4441</v>
      </c>
      <c r="C1712" s="233" t="s">
        <v>4440</v>
      </c>
      <c r="D1712" s="234">
        <v>98.5</v>
      </c>
      <c r="E1712" s="223" t="s">
        <v>195</v>
      </c>
      <c r="F1712" s="233" t="s">
        <v>221</v>
      </c>
      <c r="G1712" s="233" t="s">
        <v>1070</v>
      </c>
      <c r="H1712" s="233" t="s">
        <v>4439</v>
      </c>
      <c r="I1712" s="233" t="s">
        <v>4438</v>
      </c>
      <c r="J1712" s="233" t="s">
        <v>180</v>
      </c>
      <c r="K1712" s="233" t="s">
        <v>179</v>
      </c>
      <c r="L1712" s="233" t="s">
        <v>178</v>
      </c>
      <c r="M1712" s="233" t="s">
        <v>1401</v>
      </c>
    </row>
    <row r="1713" spans="1:13">
      <c r="A1713" s="224">
        <v>1711</v>
      </c>
      <c r="B1713" s="233" t="s">
        <v>4127</v>
      </c>
      <c r="C1713" s="233" t="s">
        <v>4437</v>
      </c>
      <c r="D1713" s="234">
        <v>98.5</v>
      </c>
      <c r="E1713" s="223" t="s">
        <v>195</v>
      </c>
      <c r="F1713" s="233" t="s">
        <v>221</v>
      </c>
      <c r="G1713" s="233" t="s">
        <v>321</v>
      </c>
      <c r="H1713" s="233" t="s">
        <v>4126</v>
      </c>
      <c r="I1713" s="233" t="s">
        <v>4436</v>
      </c>
      <c r="J1713" s="233" t="s">
        <v>180</v>
      </c>
      <c r="K1713" s="233" t="s">
        <v>179</v>
      </c>
      <c r="L1713" s="233" t="s">
        <v>178</v>
      </c>
      <c r="M1713" s="233" t="s">
        <v>3339</v>
      </c>
    </row>
    <row r="1714" spans="1:13">
      <c r="A1714" s="224">
        <v>1713</v>
      </c>
      <c r="B1714" s="233" t="s">
        <v>4435</v>
      </c>
      <c r="C1714" s="233" t="s">
        <v>4434</v>
      </c>
      <c r="D1714" s="234">
        <v>98.496420047732698</v>
      </c>
      <c r="E1714" s="223" t="s">
        <v>195</v>
      </c>
      <c r="F1714" s="233" t="s">
        <v>221</v>
      </c>
      <c r="G1714" s="233" t="s">
        <v>1229</v>
      </c>
      <c r="H1714" s="233" t="s">
        <v>4433</v>
      </c>
      <c r="I1714" s="233" t="s">
        <v>4432</v>
      </c>
      <c r="J1714" s="233" t="s">
        <v>180</v>
      </c>
      <c r="K1714" s="233" t="s">
        <v>192</v>
      </c>
      <c r="L1714" s="233" t="s">
        <v>178</v>
      </c>
      <c r="M1714" s="233" t="s">
        <v>191</v>
      </c>
    </row>
    <row r="1715" spans="1:13">
      <c r="A1715" s="224">
        <v>1714</v>
      </c>
      <c r="B1715" s="233" t="s">
        <v>4431</v>
      </c>
      <c r="C1715" s="233" t="s">
        <v>4430</v>
      </c>
      <c r="D1715" s="234">
        <v>98.495821727019504</v>
      </c>
      <c r="E1715" s="223" t="s">
        <v>195</v>
      </c>
      <c r="F1715" s="233" t="s">
        <v>221</v>
      </c>
      <c r="G1715" s="233" t="s">
        <v>1687</v>
      </c>
      <c r="H1715" s="233" t="s">
        <v>4429</v>
      </c>
      <c r="I1715" s="233" t="s">
        <v>4428</v>
      </c>
      <c r="J1715" s="233" t="s">
        <v>180</v>
      </c>
      <c r="K1715" s="233" t="s">
        <v>179</v>
      </c>
      <c r="L1715" s="233" t="s">
        <v>178</v>
      </c>
      <c r="M1715" s="233" t="s">
        <v>377</v>
      </c>
    </row>
    <row r="1716" spans="1:13">
      <c r="A1716" s="224">
        <v>1715</v>
      </c>
      <c r="B1716" s="233" t="s">
        <v>3797</v>
      </c>
      <c r="C1716" s="233" t="s">
        <v>4427</v>
      </c>
      <c r="D1716" s="234">
        <v>98.481012658227897</v>
      </c>
      <c r="E1716" s="223" t="s">
        <v>195</v>
      </c>
      <c r="F1716" s="233" t="s">
        <v>221</v>
      </c>
      <c r="G1716" s="233" t="s">
        <v>2332</v>
      </c>
      <c r="H1716" s="233" t="s">
        <v>3795</v>
      </c>
      <c r="I1716" s="233" t="s">
        <v>4426</v>
      </c>
      <c r="J1716" s="233" t="s">
        <v>180</v>
      </c>
      <c r="K1716" s="233" t="s">
        <v>179</v>
      </c>
      <c r="L1716" s="233" t="s">
        <v>178</v>
      </c>
      <c r="M1716" s="233" t="s">
        <v>748</v>
      </c>
    </row>
    <row r="1717" spans="1:13">
      <c r="A1717" s="224">
        <v>1716</v>
      </c>
      <c r="B1717" s="233" t="s">
        <v>1776</v>
      </c>
      <c r="C1717" s="233" t="s">
        <v>4425</v>
      </c>
      <c r="D1717" s="234">
        <v>98.480325644504802</v>
      </c>
      <c r="E1717" s="223" t="s">
        <v>195</v>
      </c>
      <c r="F1717" s="233" t="s">
        <v>221</v>
      </c>
      <c r="G1717" s="233" t="s">
        <v>1093</v>
      </c>
      <c r="H1717" s="233" t="s">
        <v>1774</v>
      </c>
      <c r="I1717" s="233" t="s">
        <v>4424</v>
      </c>
      <c r="J1717" s="233" t="s">
        <v>180</v>
      </c>
      <c r="K1717" s="233" t="s">
        <v>179</v>
      </c>
      <c r="L1717" s="233" t="s">
        <v>178</v>
      </c>
      <c r="M1717" s="233" t="s">
        <v>529</v>
      </c>
    </row>
    <row r="1718" spans="1:13">
      <c r="A1718" s="224">
        <v>1717</v>
      </c>
      <c r="B1718" s="233" t="s">
        <v>3198</v>
      </c>
      <c r="C1718" s="233" t="s">
        <v>4423</v>
      </c>
      <c r="D1718" s="234">
        <v>98.479853479853503</v>
      </c>
      <c r="E1718" s="223" t="s">
        <v>195</v>
      </c>
      <c r="F1718" s="233" t="s">
        <v>221</v>
      </c>
      <c r="G1718" s="233" t="s">
        <v>968</v>
      </c>
      <c r="H1718" s="233" t="s">
        <v>3707</v>
      </c>
      <c r="I1718" s="233" t="s">
        <v>4422</v>
      </c>
      <c r="J1718" s="233" t="s">
        <v>180</v>
      </c>
      <c r="K1718" s="233" t="s">
        <v>179</v>
      </c>
      <c r="L1718" s="233" t="s">
        <v>178</v>
      </c>
      <c r="M1718" s="233" t="s">
        <v>529</v>
      </c>
    </row>
    <row r="1719" spans="1:13">
      <c r="A1719" s="224">
        <v>1718</v>
      </c>
      <c r="B1719" s="233" t="s">
        <v>2106</v>
      </c>
      <c r="C1719" s="233" t="s">
        <v>4421</v>
      </c>
      <c r="D1719" s="234">
        <v>98.4640102827764</v>
      </c>
      <c r="E1719" s="223" t="s">
        <v>195</v>
      </c>
      <c r="F1719" s="233" t="s">
        <v>221</v>
      </c>
      <c r="G1719" s="233" t="s">
        <v>572</v>
      </c>
      <c r="H1719" s="233" t="s">
        <v>2104</v>
      </c>
      <c r="I1719" s="233" t="s">
        <v>4420</v>
      </c>
      <c r="J1719" s="233" t="s">
        <v>180</v>
      </c>
      <c r="K1719" s="233" t="s">
        <v>192</v>
      </c>
      <c r="L1719" s="233" t="s">
        <v>178</v>
      </c>
      <c r="M1719" s="233" t="s">
        <v>941</v>
      </c>
    </row>
    <row r="1720" spans="1:13">
      <c r="A1720" s="224">
        <v>1719</v>
      </c>
      <c r="B1720" s="233" t="s">
        <v>3225</v>
      </c>
      <c r="C1720" s="233" t="s">
        <v>1285</v>
      </c>
      <c r="D1720" s="234">
        <v>98.459915611814395</v>
      </c>
      <c r="E1720" s="223" t="s">
        <v>195</v>
      </c>
      <c r="F1720" s="233" t="s">
        <v>221</v>
      </c>
      <c r="G1720" s="233" t="s">
        <v>2246</v>
      </c>
      <c r="H1720" s="233" t="s">
        <v>3223</v>
      </c>
      <c r="I1720" s="233" t="s">
        <v>4419</v>
      </c>
      <c r="J1720" s="233" t="s">
        <v>180</v>
      </c>
      <c r="K1720" s="233" t="s">
        <v>179</v>
      </c>
      <c r="L1720" s="233" t="s">
        <v>178</v>
      </c>
      <c r="M1720" s="233" t="s">
        <v>341</v>
      </c>
    </row>
    <row r="1721" spans="1:13">
      <c r="A1721" s="224">
        <v>1720</v>
      </c>
      <c r="B1721" s="233" t="s">
        <v>3791</v>
      </c>
      <c r="C1721" s="233" t="s">
        <v>4418</v>
      </c>
      <c r="D1721" s="234">
        <v>98.4444444444444</v>
      </c>
      <c r="E1721" s="223" t="s">
        <v>195</v>
      </c>
      <c r="F1721" s="233" t="s">
        <v>221</v>
      </c>
      <c r="G1721" s="233" t="s">
        <v>1890</v>
      </c>
      <c r="H1721" s="233" t="s">
        <v>3789</v>
      </c>
      <c r="I1721" s="233" t="s">
        <v>4417</v>
      </c>
      <c r="J1721" s="233" t="s">
        <v>180</v>
      </c>
      <c r="K1721" s="233" t="s">
        <v>179</v>
      </c>
      <c r="L1721" s="233" t="s">
        <v>178</v>
      </c>
      <c r="M1721" s="233" t="s">
        <v>377</v>
      </c>
    </row>
    <row r="1722" spans="1:13">
      <c r="A1722" s="224">
        <v>1721</v>
      </c>
      <c r="B1722" s="233" t="s">
        <v>4416</v>
      </c>
      <c r="C1722" s="233" t="s">
        <v>4415</v>
      </c>
      <c r="D1722" s="234">
        <v>98.440594059405996</v>
      </c>
      <c r="E1722" s="223" t="s">
        <v>195</v>
      </c>
      <c r="F1722" s="233" t="s">
        <v>221</v>
      </c>
      <c r="G1722" s="233" t="s">
        <v>321</v>
      </c>
      <c r="H1722" s="233" t="s">
        <v>4414</v>
      </c>
      <c r="I1722" s="233" t="s">
        <v>4413</v>
      </c>
      <c r="J1722" s="233" t="s">
        <v>180</v>
      </c>
      <c r="K1722" s="233" t="s">
        <v>192</v>
      </c>
      <c r="L1722" s="233" t="s">
        <v>178</v>
      </c>
      <c r="M1722" s="233" t="s">
        <v>1022</v>
      </c>
    </row>
    <row r="1723" spans="1:13">
      <c r="A1723" s="224">
        <v>1722</v>
      </c>
      <c r="B1723" s="233" t="s">
        <v>2830</v>
      </c>
      <c r="C1723" s="233" t="s">
        <v>4412</v>
      </c>
      <c r="D1723" s="234">
        <v>98.438356164383507</v>
      </c>
      <c r="E1723" s="223" t="s">
        <v>195</v>
      </c>
      <c r="F1723" s="233" t="s">
        <v>221</v>
      </c>
      <c r="G1723" s="233" t="s">
        <v>1193</v>
      </c>
      <c r="H1723" s="233" t="s">
        <v>2828</v>
      </c>
      <c r="I1723" s="233" t="s">
        <v>4411</v>
      </c>
      <c r="J1723" s="233" t="s">
        <v>180</v>
      </c>
      <c r="K1723" s="233" t="s">
        <v>192</v>
      </c>
      <c r="L1723" s="233" t="s">
        <v>178</v>
      </c>
      <c r="M1723" s="233" t="s">
        <v>333</v>
      </c>
    </row>
    <row r="1724" spans="1:13">
      <c r="A1724" s="224">
        <v>1723</v>
      </c>
      <c r="B1724" s="233" t="s">
        <v>2519</v>
      </c>
      <c r="C1724" s="233" t="s">
        <v>4410</v>
      </c>
      <c r="D1724" s="234">
        <v>98.433908045977006</v>
      </c>
      <c r="E1724" s="223" t="s">
        <v>195</v>
      </c>
      <c r="F1724" s="233" t="s">
        <v>221</v>
      </c>
      <c r="G1724" s="233" t="s">
        <v>1856</v>
      </c>
      <c r="H1724" s="233" t="s">
        <v>2517</v>
      </c>
      <c r="I1724" s="233" t="s">
        <v>4409</v>
      </c>
      <c r="J1724" s="233" t="s">
        <v>180</v>
      </c>
      <c r="K1724" s="233" t="s">
        <v>179</v>
      </c>
      <c r="L1724" s="233" t="s">
        <v>178</v>
      </c>
      <c r="M1724" s="233" t="s">
        <v>213</v>
      </c>
    </row>
    <row r="1725" spans="1:13">
      <c r="A1725" s="224">
        <v>1724</v>
      </c>
      <c r="B1725" s="233" t="s">
        <v>4070</v>
      </c>
      <c r="C1725" s="233" t="s">
        <v>4408</v>
      </c>
      <c r="D1725" s="234">
        <v>98.4158415841584</v>
      </c>
      <c r="E1725" s="223" t="s">
        <v>195</v>
      </c>
      <c r="F1725" s="233" t="s">
        <v>221</v>
      </c>
      <c r="G1725" s="233" t="s">
        <v>210</v>
      </c>
      <c r="H1725" s="233" t="s">
        <v>4068</v>
      </c>
      <c r="I1725" s="233" t="s">
        <v>4407</v>
      </c>
      <c r="J1725" s="233" t="s">
        <v>180</v>
      </c>
      <c r="K1725" s="233" t="s">
        <v>179</v>
      </c>
      <c r="L1725" s="233" t="s">
        <v>178</v>
      </c>
      <c r="M1725" s="233" t="s">
        <v>377</v>
      </c>
    </row>
    <row r="1726" spans="1:13">
      <c r="A1726" s="224">
        <v>1725</v>
      </c>
      <c r="B1726" s="233" t="s">
        <v>4406</v>
      </c>
      <c r="C1726" s="233" t="s">
        <v>4405</v>
      </c>
      <c r="D1726" s="234">
        <v>98.409090909090907</v>
      </c>
      <c r="E1726" s="223" t="s">
        <v>195</v>
      </c>
      <c r="F1726" s="233" t="s">
        <v>221</v>
      </c>
      <c r="G1726" s="233" t="s">
        <v>976</v>
      </c>
      <c r="H1726" s="233" t="s">
        <v>4404</v>
      </c>
      <c r="I1726" s="233" t="s">
        <v>4403</v>
      </c>
      <c r="J1726" s="233" t="s">
        <v>180</v>
      </c>
      <c r="K1726" s="233" t="s">
        <v>179</v>
      </c>
      <c r="L1726" s="233" t="s">
        <v>178</v>
      </c>
      <c r="M1726" s="233" t="s">
        <v>377</v>
      </c>
    </row>
    <row r="1727" spans="1:13">
      <c r="A1727" s="224">
        <v>1726</v>
      </c>
      <c r="B1727" s="233" t="s">
        <v>970</v>
      </c>
      <c r="C1727" s="233" t="s">
        <v>231</v>
      </c>
      <c r="D1727" s="234">
        <v>98.395061728395106</v>
      </c>
      <c r="E1727" s="223" t="s">
        <v>195</v>
      </c>
      <c r="F1727" s="233" t="s">
        <v>221</v>
      </c>
      <c r="G1727" s="233" t="s">
        <v>968</v>
      </c>
      <c r="H1727" s="233" t="s">
        <v>967</v>
      </c>
      <c r="I1727" s="233" t="s">
        <v>4402</v>
      </c>
      <c r="J1727" s="233" t="s">
        <v>180</v>
      </c>
      <c r="K1727" s="233" t="s">
        <v>179</v>
      </c>
      <c r="L1727" s="233" t="s">
        <v>178</v>
      </c>
      <c r="M1727" s="233" t="s">
        <v>1241</v>
      </c>
    </row>
    <row r="1728" spans="1:13">
      <c r="A1728" s="224">
        <v>1727</v>
      </c>
      <c r="B1728" s="233" t="s">
        <v>4401</v>
      </c>
      <c r="C1728" s="233" t="s">
        <v>4400</v>
      </c>
      <c r="D1728" s="234">
        <v>98.394109396914502</v>
      </c>
      <c r="E1728" s="223" t="s">
        <v>195</v>
      </c>
      <c r="F1728" s="233" t="s">
        <v>221</v>
      </c>
      <c r="G1728" s="233" t="s">
        <v>1070</v>
      </c>
      <c r="H1728" s="233" t="s">
        <v>4399</v>
      </c>
      <c r="I1728" s="233" t="s">
        <v>4398</v>
      </c>
      <c r="J1728" s="233" t="s">
        <v>180</v>
      </c>
      <c r="K1728" s="233" t="s">
        <v>192</v>
      </c>
      <c r="L1728" s="233" t="s">
        <v>178</v>
      </c>
      <c r="M1728" s="233" t="s">
        <v>1022</v>
      </c>
    </row>
    <row r="1729" spans="1:13">
      <c r="A1729" s="224">
        <v>1728</v>
      </c>
      <c r="B1729" s="233" t="s">
        <v>2702</v>
      </c>
      <c r="C1729" s="233" t="s">
        <v>2161</v>
      </c>
      <c r="D1729" s="234">
        <v>98.387909319899194</v>
      </c>
      <c r="E1729" s="223" t="s">
        <v>195</v>
      </c>
      <c r="F1729" s="233" t="s">
        <v>221</v>
      </c>
      <c r="G1729" s="233" t="s">
        <v>2700</v>
      </c>
      <c r="H1729" s="233" t="s">
        <v>2699</v>
      </c>
      <c r="I1729" s="233" t="s">
        <v>4397</v>
      </c>
      <c r="J1729" s="233" t="s">
        <v>180</v>
      </c>
      <c r="K1729" s="233" t="s">
        <v>179</v>
      </c>
      <c r="L1729" s="233" t="s">
        <v>178</v>
      </c>
      <c r="M1729" s="233" t="s">
        <v>377</v>
      </c>
    </row>
    <row r="1730" spans="1:13">
      <c r="A1730" s="224">
        <v>1729</v>
      </c>
      <c r="B1730" s="233" t="s">
        <v>3732</v>
      </c>
      <c r="C1730" s="233" t="s">
        <v>4396</v>
      </c>
      <c r="D1730" s="234">
        <v>98.384353741496597</v>
      </c>
      <c r="E1730" s="223" t="s">
        <v>195</v>
      </c>
      <c r="F1730" s="233" t="s">
        <v>221</v>
      </c>
      <c r="G1730" s="233" t="s">
        <v>1797</v>
      </c>
      <c r="H1730" s="233" t="s">
        <v>3730</v>
      </c>
      <c r="I1730" s="233" t="s">
        <v>4395</v>
      </c>
      <c r="J1730" s="233" t="s">
        <v>180</v>
      </c>
      <c r="K1730" s="233" t="s">
        <v>192</v>
      </c>
      <c r="L1730" s="233" t="s">
        <v>178</v>
      </c>
      <c r="M1730" s="233" t="s">
        <v>1022</v>
      </c>
    </row>
    <row r="1731" spans="1:13">
      <c r="A1731" s="224">
        <v>1730</v>
      </c>
      <c r="B1731" s="233" t="s">
        <v>2416</v>
      </c>
      <c r="C1731" s="233" t="s">
        <v>4394</v>
      </c>
      <c r="D1731" s="234">
        <v>98.373015873015902</v>
      </c>
      <c r="E1731" s="223" t="s">
        <v>195</v>
      </c>
      <c r="F1731" s="233" t="s">
        <v>221</v>
      </c>
      <c r="G1731" s="233" t="s">
        <v>976</v>
      </c>
      <c r="H1731" s="233" t="s">
        <v>2414</v>
      </c>
      <c r="I1731" s="233" t="s">
        <v>4393</v>
      </c>
      <c r="J1731" s="233" t="s">
        <v>180</v>
      </c>
      <c r="K1731" s="233" t="s">
        <v>179</v>
      </c>
      <c r="L1731" s="233" t="s">
        <v>178</v>
      </c>
      <c r="M1731" s="233" t="s">
        <v>4392</v>
      </c>
    </row>
    <row r="1732" spans="1:13">
      <c r="A1732" s="224">
        <v>1731</v>
      </c>
      <c r="B1732" s="233" t="s">
        <v>3504</v>
      </c>
      <c r="C1732" s="233" t="s">
        <v>4391</v>
      </c>
      <c r="D1732" s="234">
        <v>98.372703412073506</v>
      </c>
      <c r="E1732" s="223" t="s">
        <v>195</v>
      </c>
      <c r="F1732" s="233" t="s">
        <v>221</v>
      </c>
      <c r="G1732" s="233" t="s">
        <v>1675</v>
      </c>
      <c r="H1732" s="233" t="s">
        <v>3502</v>
      </c>
      <c r="I1732" s="233" t="s">
        <v>4390</v>
      </c>
      <c r="J1732" s="233" t="s">
        <v>180</v>
      </c>
      <c r="K1732" s="233" t="s">
        <v>179</v>
      </c>
      <c r="L1732" s="233" t="s">
        <v>178</v>
      </c>
      <c r="M1732" s="233" t="s">
        <v>346</v>
      </c>
    </row>
    <row r="1733" spans="1:13">
      <c r="A1733" s="224">
        <v>1732</v>
      </c>
      <c r="B1733" s="233" t="s">
        <v>3625</v>
      </c>
      <c r="C1733" s="233" t="s">
        <v>4389</v>
      </c>
      <c r="D1733" s="234">
        <v>98.3662714097497</v>
      </c>
      <c r="E1733" s="223" t="s">
        <v>195</v>
      </c>
      <c r="F1733" s="233" t="s">
        <v>221</v>
      </c>
      <c r="G1733" s="233" t="s">
        <v>2465</v>
      </c>
      <c r="H1733" s="233" t="s">
        <v>3623</v>
      </c>
      <c r="I1733" s="233" t="s">
        <v>4388</v>
      </c>
      <c r="J1733" s="233" t="s">
        <v>180</v>
      </c>
      <c r="K1733" s="233" t="s">
        <v>179</v>
      </c>
      <c r="L1733" s="233" t="s">
        <v>178</v>
      </c>
      <c r="M1733" s="233" t="s">
        <v>377</v>
      </c>
    </row>
    <row r="1734" spans="1:13">
      <c r="A1734" s="224">
        <v>1733</v>
      </c>
      <c r="B1734" s="233" t="s">
        <v>3104</v>
      </c>
      <c r="C1734" s="233" t="s">
        <v>4387</v>
      </c>
      <c r="D1734" s="234">
        <v>98.356713426853702</v>
      </c>
      <c r="E1734" s="223" t="s">
        <v>195</v>
      </c>
      <c r="F1734" s="233" t="s">
        <v>221</v>
      </c>
      <c r="G1734" s="233" t="s">
        <v>1687</v>
      </c>
      <c r="H1734" s="233" t="s">
        <v>3356</v>
      </c>
      <c r="I1734" s="233" t="s">
        <v>4386</v>
      </c>
      <c r="J1734" s="233" t="s">
        <v>180</v>
      </c>
      <c r="K1734" s="233" t="s">
        <v>202</v>
      </c>
      <c r="L1734" s="233" t="s">
        <v>178</v>
      </c>
      <c r="M1734" s="233" t="s">
        <v>324</v>
      </c>
    </row>
    <row r="1735" spans="1:13">
      <c r="A1735" s="224">
        <v>1734</v>
      </c>
      <c r="B1735" s="233" t="s">
        <v>3192</v>
      </c>
      <c r="C1735" s="233" t="s">
        <v>4385</v>
      </c>
      <c r="D1735" s="234">
        <v>98.344827586206904</v>
      </c>
      <c r="E1735" s="223" t="s">
        <v>195</v>
      </c>
      <c r="F1735" s="233" t="s">
        <v>221</v>
      </c>
      <c r="G1735" s="233" t="s">
        <v>1070</v>
      </c>
      <c r="H1735" s="233" t="s">
        <v>4384</v>
      </c>
      <c r="I1735" s="233" t="s">
        <v>4383</v>
      </c>
      <c r="J1735" s="233" t="s">
        <v>180</v>
      </c>
      <c r="K1735" s="233" t="s">
        <v>1029</v>
      </c>
      <c r="L1735" s="233" t="s">
        <v>178</v>
      </c>
      <c r="M1735" s="233" t="s">
        <v>191</v>
      </c>
    </row>
    <row r="1736" spans="1:13">
      <c r="A1736" s="224">
        <v>1735</v>
      </c>
      <c r="B1736" s="233" t="s">
        <v>2426</v>
      </c>
      <c r="C1736" s="233" t="s">
        <v>4382</v>
      </c>
      <c r="D1736" s="234">
        <v>98.342857142857198</v>
      </c>
      <c r="E1736" s="223" t="s">
        <v>195</v>
      </c>
      <c r="F1736" s="233" t="s">
        <v>221</v>
      </c>
      <c r="G1736" s="233" t="s">
        <v>2285</v>
      </c>
      <c r="H1736" s="233" t="s">
        <v>2424</v>
      </c>
      <c r="I1736" s="233" t="s">
        <v>4381</v>
      </c>
      <c r="J1736" s="233" t="s">
        <v>180</v>
      </c>
      <c r="K1736" s="233" t="s">
        <v>202</v>
      </c>
      <c r="L1736" s="233" t="s">
        <v>178</v>
      </c>
      <c r="M1736" s="233" t="s">
        <v>201</v>
      </c>
    </row>
    <row r="1737" spans="1:13">
      <c r="A1737" s="224">
        <v>1736</v>
      </c>
      <c r="B1737" s="233" t="s">
        <v>2371</v>
      </c>
      <c r="C1737" s="233" t="s">
        <v>4380</v>
      </c>
      <c r="D1737" s="234">
        <v>98.340909090909093</v>
      </c>
      <c r="E1737" s="223" t="s">
        <v>195</v>
      </c>
      <c r="F1737" s="233" t="s">
        <v>221</v>
      </c>
      <c r="G1737" s="233" t="s">
        <v>1936</v>
      </c>
      <c r="H1737" s="233" t="s">
        <v>2369</v>
      </c>
      <c r="I1737" s="233" t="s">
        <v>4379</v>
      </c>
      <c r="J1737" s="233" t="s">
        <v>180</v>
      </c>
      <c r="K1737" s="233" t="s">
        <v>202</v>
      </c>
      <c r="L1737" s="233" t="s">
        <v>178</v>
      </c>
      <c r="M1737" s="233" t="s">
        <v>201</v>
      </c>
    </row>
    <row r="1738" spans="1:13">
      <c r="A1738" s="224">
        <v>1737</v>
      </c>
      <c r="B1738" s="233" t="s">
        <v>3056</v>
      </c>
      <c r="C1738" s="233" t="s">
        <v>4378</v>
      </c>
      <c r="D1738" s="234">
        <v>98.3333333333333</v>
      </c>
      <c r="E1738" s="223" t="s">
        <v>195</v>
      </c>
      <c r="F1738" s="233" t="s">
        <v>221</v>
      </c>
      <c r="G1738" s="233" t="s">
        <v>1145</v>
      </c>
      <c r="H1738" s="233" t="s">
        <v>3054</v>
      </c>
      <c r="I1738" s="233" t="s">
        <v>4377</v>
      </c>
      <c r="J1738" s="233" t="s">
        <v>180</v>
      </c>
      <c r="K1738" s="233" t="s">
        <v>179</v>
      </c>
      <c r="L1738" s="233" t="s">
        <v>178</v>
      </c>
      <c r="M1738" s="233" t="s">
        <v>341</v>
      </c>
    </row>
    <row r="1739" spans="1:13">
      <c r="A1739" s="224">
        <v>1738</v>
      </c>
      <c r="B1739" s="233" t="s">
        <v>4376</v>
      </c>
      <c r="C1739" s="233" t="s">
        <v>4375</v>
      </c>
      <c r="D1739" s="234">
        <v>98.329764453961403</v>
      </c>
      <c r="E1739" s="223" t="s">
        <v>195</v>
      </c>
      <c r="F1739" s="233" t="s">
        <v>221</v>
      </c>
      <c r="G1739" s="233" t="s">
        <v>183</v>
      </c>
      <c r="H1739" s="233" t="s">
        <v>4374</v>
      </c>
      <c r="I1739" s="233" t="s">
        <v>4373</v>
      </c>
      <c r="J1739" s="233" t="s">
        <v>180</v>
      </c>
      <c r="K1739" s="233" t="s">
        <v>192</v>
      </c>
      <c r="L1739" s="233" t="s">
        <v>178</v>
      </c>
      <c r="M1739" s="233" t="s">
        <v>333</v>
      </c>
    </row>
    <row r="1740" spans="1:13">
      <c r="A1740" s="224">
        <v>1739</v>
      </c>
      <c r="B1740" s="233" t="s">
        <v>4372</v>
      </c>
      <c r="C1740" s="233" t="s">
        <v>4371</v>
      </c>
      <c r="D1740" s="234">
        <v>98.304535637149002</v>
      </c>
      <c r="E1740" s="223" t="s">
        <v>195</v>
      </c>
      <c r="F1740" s="233" t="s">
        <v>221</v>
      </c>
      <c r="G1740" s="233" t="s">
        <v>210</v>
      </c>
      <c r="H1740" s="233" t="s">
        <v>4370</v>
      </c>
      <c r="I1740" s="233" t="s">
        <v>4369</v>
      </c>
      <c r="J1740" s="233" t="s">
        <v>180</v>
      </c>
      <c r="K1740" s="233" t="s">
        <v>179</v>
      </c>
      <c r="L1740" s="233" t="s">
        <v>178</v>
      </c>
      <c r="M1740" s="233" t="s">
        <v>4368</v>
      </c>
    </row>
    <row r="1741" spans="1:13">
      <c r="A1741" s="224">
        <v>1740</v>
      </c>
      <c r="B1741" s="233" t="s">
        <v>3756</v>
      </c>
      <c r="C1741" s="233" t="s">
        <v>4367</v>
      </c>
      <c r="D1741" s="234">
        <v>98.298850574712603</v>
      </c>
      <c r="E1741" s="223" t="s">
        <v>195</v>
      </c>
      <c r="F1741" s="233" t="s">
        <v>221</v>
      </c>
      <c r="G1741" s="233" t="s">
        <v>336</v>
      </c>
      <c r="H1741" s="233" t="s">
        <v>3754</v>
      </c>
      <c r="I1741" s="233" t="s">
        <v>4366</v>
      </c>
      <c r="J1741" s="233" t="s">
        <v>180</v>
      </c>
      <c r="K1741" s="233" t="s">
        <v>179</v>
      </c>
      <c r="L1741" s="233" t="s">
        <v>178</v>
      </c>
      <c r="M1741" s="233" t="s">
        <v>377</v>
      </c>
    </row>
    <row r="1742" spans="1:13">
      <c r="A1742" s="224">
        <v>1741</v>
      </c>
      <c r="B1742" s="233" t="s">
        <v>3310</v>
      </c>
      <c r="C1742" s="233" t="s">
        <v>4365</v>
      </c>
      <c r="D1742" s="234">
        <v>98.297380585516194</v>
      </c>
      <c r="E1742" s="223" t="s">
        <v>195</v>
      </c>
      <c r="F1742" s="233" t="s">
        <v>221</v>
      </c>
      <c r="G1742" s="233" t="s">
        <v>2441</v>
      </c>
      <c r="H1742" s="233" t="s">
        <v>3308</v>
      </c>
      <c r="I1742" s="233" t="s">
        <v>4364</v>
      </c>
      <c r="J1742" s="233" t="s">
        <v>180</v>
      </c>
      <c r="K1742" s="233" t="s">
        <v>192</v>
      </c>
      <c r="L1742" s="233" t="s">
        <v>178</v>
      </c>
      <c r="M1742" s="233" t="s">
        <v>333</v>
      </c>
    </row>
    <row r="1743" spans="1:13">
      <c r="A1743" s="224">
        <v>1742</v>
      </c>
      <c r="B1743" s="233" t="s">
        <v>3376</v>
      </c>
      <c r="C1743" s="233" t="s">
        <v>4363</v>
      </c>
      <c r="D1743" s="234">
        <v>98.287671232876704</v>
      </c>
      <c r="E1743" s="223" t="s">
        <v>195</v>
      </c>
      <c r="F1743" s="233" t="s">
        <v>221</v>
      </c>
      <c r="G1743" s="233" t="s">
        <v>3288</v>
      </c>
      <c r="H1743" s="233" t="s">
        <v>3375</v>
      </c>
      <c r="I1743" s="233" t="s">
        <v>4362</v>
      </c>
      <c r="J1743" s="233" t="s">
        <v>180</v>
      </c>
      <c r="K1743" s="233" t="s">
        <v>179</v>
      </c>
      <c r="L1743" s="233" t="s">
        <v>178</v>
      </c>
      <c r="M1743" s="233" t="s">
        <v>1910</v>
      </c>
    </row>
    <row r="1744" spans="1:13">
      <c r="A1744" s="224">
        <v>1743</v>
      </c>
      <c r="B1744" s="233" t="s">
        <v>2460</v>
      </c>
      <c r="C1744" s="233" t="s">
        <v>4361</v>
      </c>
      <c r="D1744" s="234">
        <v>98.284561049445003</v>
      </c>
      <c r="E1744" s="223" t="s">
        <v>195</v>
      </c>
      <c r="F1744" s="233" t="s">
        <v>221</v>
      </c>
      <c r="G1744" s="233" t="s">
        <v>2458</v>
      </c>
      <c r="H1744" s="233" t="s">
        <v>2457</v>
      </c>
      <c r="I1744" s="233" t="s">
        <v>4360</v>
      </c>
      <c r="J1744" s="233" t="s">
        <v>180</v>
      </c>
      <c r="K1744" s="233" t="s">
        <v>192</v>
      </c>
      <c r="L1744" s="233" t="s">
        <v>178</v>
      </c>
      <c r="M1744" s="233" t="s">
        <v>333</v>
      </c>
    </row>
    <row r="1745" spans="1:13">
      <c r="A1745" s="224">
        <v>1744</v>
      </c>
      <c r="B1745" s="233" t="s">
        <v>2270</v>
      </c>
      <c r="C1745" s="233" t="s">
        <v>4359</v>
      </c>
      <c r="D1745" s="234">
        <v>98.284228769497403</v>
      </c>
      <c r="E1745" s="223" t="s">
        <v>195</v>
      </c>
      <c r="F1745" s="233" t="s">
        <v>221</v>
      </c>
      <c r="G1745" s="233" t="s">
        <v>1856</v>
      </c>
      <c r="H1745" s="233" t="s">
        <v>2269</v>
      </c>
      <c r="I1745" s="233" t="s">
        <v>4358</v>
      </c>
      <c r="J1745" s="233" t="s">
        <v>180</v>
      </c>
      <c r="K1745" s="233" t="s">
        <v>202</v>
      </c>
      <c r="L1745" s="233" t="s">
        <v>178</v>
      </c>
      <c r="M1745" s="233" t="s">
        <v>201</v>
      </c>
    </row>
    <row r="1746" spans="1:13">
      <c r="A1746" s="224">
        <v>1745</v>
      </c>
      <c r="B1746" s="233" t="s">
        <v>3422</v>
      </c>
      <c r="C1746" s="233" t="s">
        <v>4357</v>
      </c>
      <c r="D1746" s="234">
        <v>98.28125</v>
      </c>
      <c r="E1746" s="223" t="s">
        <v>195</v>
      </c>
      <c r="F1746" s="233" t="s">
        <v>221</v>
      </c>
      <c r="G1746" s="233" t="s">
        <v>938</v>
      </c>
      <c r="H1746" s="233" t="s">
        <v>3420</v>
      </c>
      <c r="I1746" s="233" t="s">
        <v>4356</v>
      </c>
      <c r="J1746" s="233" t="s">
        <v>180</v>
      </c>
      <c r="K1746" s="233" t="s">
        <v>192</v>
      </c>
      <c r="L1746" s="233" t="s">
        <v>178</v>
      </c>
      <c r="M1746" s="233" t="s">
        <v>191</v>
      </c>
    </row>
    <row r="1747" spans="1:13">
      <c r="A1747" s="224">
        <v>1746</v>
      </c>
      <c r="B1747" s="233" t="s">
        <v>4355</v>
      </c>
      <c r="C1747" s="233" t="s">
        <v>4355</v>
      </c>
      <c r="D1747" s="234">
        <v>98.281016442451403</v>
      </c>
      <c r="E1747" s="223" t="s">
        <v>195</v>
      </c>
      <c r="F1747" s="233" t="s">
        <v>221</v>
      </c>
      <c r="G1747" s="233" t="s">
        <v>321</v>
      </c>
      <c r="H1747" s="233" t="s">
        <v>4354</v>
      </c>
      <c r="I1747" s="233" t="s">
        <v>4354</v>
      </c>
      <c r="J1747" s="233" t="s">
        <v>951</v>
      </c>
      <c r="K1747" s="233" t="s">
        <v>202</v>
      </c>
      <c r="L1747" s="233" t="s">
        <v>178</v>
      </c>
      <c r="M1747" s="233" t="s">
        <v>324</v>
      </c>
    </row>
    <row r="1748" spans="1:13">
      <c r="A1748" s="224">
        <v>1747</v>
      </c>
      <c r="B1748" s="233" t="s">
        <v>2802</v>
      </c>
      <c r="C1748" s="233" t="s">
        <v>4353</v>
      </c>
      <c r="D1748" s="234">
        <v>98.272251308900493</v>
      </c>
      <c r="E1748" s="223" t="s">
        <v>195</v>
      </c>
      <c r="F1748" s="233" t="s">
        <v>221</v>
      </c>
      <c r="G1748" s="233" t="s">
        <v>2266</v>
      </c>
      <c r="H1748" s="233" t="s">
        <v>2801</v>
      </c>
      <c r="I1748" s="233" t="s">
        <v>4352</v>
      </c>
      <c r="J1748" s="233" t="s">
        <v>180</v>
      </c>
      <c r="K1748" s="233" t="s">
        <v>1029</v>
      </c>
      <c r="L1748" s="233" t="s">
        <v>178</v>
      </c>
      <c r="M1748" s="233" t="s">
        <v>191</v>
      </c>
    </row>
    <row r="1749" spans="1:13">
      <c r="A1749" s="224">
        <v>1748</v>
      </c>
      <c r="B1749" s="233" t="s">
        <v>4351</v>
      </c>
      <c r="C1749" s="233" t="s">
        <v>4350</v>
      </c>
      <c r="D1749" s="234">
        <v>98.268551236749104</v>
      </c>
      <c r="E1749" s="223" t="s">
        <v>195</v>
      </c>
      <c r="F1749" s="233" t="s">
        <v>221</v>
      </c>
      <c r="G1749" s="233" t="s">
        <v>1809</v>
      </c>
      <c r="H1749" s="233" t="s">
        <v>4349</v>
      </c>
      <c r="I1749" s="233" t="s">
        <v>4348</v>
      </c>
      <c r="J1749" s="233" t="s">
        <v>180</v>
      </c>
      <c r="K1749" s="233" t="s">
        <v>192</v>
      </c>
      <c r="L1749" s="233" t="s">
        <v>178</v>
      </c>
      <c r="M1749" s="233" t="s">
        <v>191</v>
      </c>
    </row>
    <row r="1750" spans="1:13">
      <c r="A1750" s="224">
        <v>1749</v>
      </c>
      <c r="B1750" s="233" t="s">
        <v>1971</v>
      </c>
      <c r="C1750" s="233" t="s">
        <v>4347</v>
      </c>
      <c r="D1750" s="234">
        <v>98.266253869969006</v>
      </c>
      <c r="E1750" s="223" t="s">
        <v>195</v>
      </c>
      <c r="F1750" s="233" t="s">
        <v>221</v>
      </c>
      <c r="G1750" s="233" t="s">
        <v>1076</v>
      </c>
      <c r="H1750" s="233" t="s">
        <v>1969</v>
      </c>
      <c r="I1750" s="233" t="s">
        <v>4346</v>
      </c>
      <c r="J1750" s="233" t="s">
        <v>180</v>
      </c>
      <c r="K1750" s="233" t="s">
        <v>179</v>
      </c>
      <c r="L1750" s="233" t="s">
        <v>178</v>
      </c>
      <c r="M1750" s="233" t="s">
        <v>1241</v>
      </c>
    </row>
    <row r="1751" spans="1:13">
      <c r="A1751" s="224">
        <v>1750</v>
      </c>
      <c r="B1751" s="233" t="s">
        <v>3402</v>
      </c>
      <c r="C1751" s="233" t="s">
        <v>4345</v>
      </c>
      <c r="D1751" s="234">
        <v>98.265895953757195</v>
      </c>
      <c r="E1751" s="223" t="s">
        <v>195</v>
      </c>
      <c r="F1751" s="233" t="s">
        <v>221</v>
      </c>
      <c r="G1751" s="233" t="s">
        <v>938</v>
      </c>
      <c r="H1751" s="233" t="s">
        <v>3400</v>
      </c>
      <c r="I1751" s="233" t="s">
        <v>4344</v>
      </c>
      <c r="J1751" s="233" t="s">
        <v>180</v>
      </c>
      <c r="K1751" s="233" t="s">
        <v>179</v>
      </c>
      <c r="L1751" s="233" t="s">
        <v>178</v>
      </c>
      <c r="M1751" s="233" t="s">
        <v>748</v>
      </c>
    </row>
    <row r="1752" spans="1:13">
      <c r="A1752" s="224">
        <v>1751</v>
      </c>
      <c r="B1752" s="233" t="s">
        <v>4343</v>
      </c>
      <c r="C1752" s="233" t="s">
        <v>4342</v>
      </c>
      <c r="D1752" s="234">
        <v>98.258196721311506</v>
      </c>
      <c r="E1752" s="223" t="s">
        <v>195</v>
      </c>
      <c r="F1752" s="233" t="s">
        <v>221</v>
      </c>
      <c r="G1752" s="233" t="s">
        <v>210</v>
      </c>
      <c r="H1752" s="233" t="s">
        <v>4341</v>
      </c>
      <c r="I1752" s="233" t="s">
        <v>4340</v>
      </c>
      <c r="J1752" s="233" t="s">
        <v>180</v>
      </c>
      <c r="K1752" s="233" t="s">
        <v>179</v>
      </c>
      <c r="L1752" s="233" t="s">
        <v>178</v>
      </c>
      <c r="M1752" s="233" t="s">
        <v>341</v>
      </c>
    </row>
    <row r="1753" spans="1:13">
      <c r="A1753" s="224">
        <v>1752</v>
      </c>
      <c r="B1753" s="233" t="s">
        <v>2761</v>
      </c>
      <c r="C1753" s="233" t="s">
        <v>4339</v>
      </c>
      <c r="D1753" s="234">
        <v>98.257425742574299</v>
      </c>
      <c r="E1753" s="223" t="s">
        <v>195</v>
      </c>
      <c r="F1753" s="233" t="s">
        <v>221</v>
      </c>
      <c r="G1753" s="233" t="s">
        <v>2759</v>
      </c>
      <c r="H1753" s="233" t="s">
        <v>2758</v>
      </c>
      <c r="I1753" s="233" t="s">
        <v>4338</v>
      </c>
      <c r="J1753" s="233" t="s">
        <v>180</v>
      </c>
      <c r="K1753" s="233" t="s">
        <v>202</v>
      </c>
      <c r="L1753" s="233" t="s">
        <v>178</v>
      </c>
      <c r="M1753" s="233" t="s">
        <v>514</v>
      </c>
    </row>
    <row r="1754" spans="1:13">
      <c r="A1754" s="224">
        <v>1753</v>
      </c>
      <c r="B1754" s="233" t="s">
        <v>2799</v>
      </c>
      <c r="C1754" s="233" t="s">
        <v>4337</v>
      </c>
      <c r="D1754" s="234">
        <v>98.25</v>
      </c>
      <c r="E1754" s="223" t="s">
        <v>195</v>
      </c>
      <c r="F1754" s="233" t="s">
        <v>221</v>
      </c>
      <c r="G1754" s="233" t="s">
        <v>1405</v>
      </c>
      <c r="H1754" s="233" t="s">
        <v>2797</v>
      </c>
      <c r="I1754" s="233" t="s">
        <v>4336</v>
      </c>
      <c r="J1754" s="233" t="s">
        <v>180</v>
      </c>
      <c r="K1754" s="233" t="s">
        <v>202</v>
      </c>
      <c r="L1754" s="233" t="s">
        <v>178</v>
      </c>
      <c r="M1754" s="233" t="s">
        <v>201</v>
      </c>
    </row>
    <row r="1755" spans="1:13">
      <c r="A1755" s="224">
        <v>1754</v>
      </c>
      <c r="B1755" s="233" t="s">
        <v>2982</v>
      </c>
      <c r="C1755" s="233" t="s">
        <v>4335</v>
      </c>
      <c r="D1755" s="234">
        <v>98.249678249678198</v>
      </c>
      <c r="E1755" s="223" t="s">
        <v>195</v>
      </c>
      <c r="F1755" s="233" t="s">
        <v>221</v>
      </c>
      <c r="G1755" s="233" t="s">
        <v>2814</v>
      </c>
      <c r="H1755" s="233" t="s">
        <v>2980</v>
      </c>
      <c r="I1755" s="233" t="s">
        <v>4334</v>
      </c>
      <c r="J1755" s="233" t="s">
        <v>180</v>
      </c>
      <c r="K1755" s="233" t="s">
        <v>179</v>
      </c>
      <c r="L1755" s="233" t="s">
        <v>178</v>
      </c>
      <c r="M1755" s="233" t="s">
        <v>346</v>
      </c>
    </row>
    <row r="1756" spans="1:13">
      <c r="A1756" s="224">
        <v>1755</v>
      </c>
      <c r="B1756" s="233" t="s">
        <v>4064</v>
      </c>
      <c r="C1756" s="233" t="s">
        <v>4333</v>
      </c>
      <c r="D1756" s="234">
        <v>98.248447204968897</v>
      </c>
      <c r="E1756" s="223" t="s">
        <v>195</v>
      </c>
      <c r="F1756" s="233" t="s">
        <v>221</v>
      </c>
      <c r="G1756" s="233" t="s">
        <v>2409</v>
      </c>
      <c r="H1756" s="233" t="s">
        <v>4062</v>
      </c>
      <c r="I1756" s="233" t="s">
        <v>4332</v>
      </c>
      <c r="J1756" s="233" t="s">
        <v>180</v>
      </c>
      <c r="K1756" s="233" t="s">
        <v>202</v>
      </c>
      <c r="L1756" s="233" t="s">
        <v>178</v>
      </c>
      <c r="M1756" s="233" t="s">
        <v>201</v>
      </c>
    </row>
    <row r="1757" spans="1:13">
      <c r="A1757" s="224">
        <v>1756</v>
      </c>
      <c r="B1757" s="233" t="s">
        <v>4331</v>
      </c>
      <c r="C1757" s="233" t="s">
        <v>4330</v>
      </c>
      <c r="D1757" s="234">
        <v>98.248299319727906</v>
      </c>
      <c r="E1757" s="223" t="s">
        <v>195</v>
      </c>
      <c r="F1757" s="233" t="s">
        <v>221</v>
      </c>
      <c r="G1757" s="233" t="s">
        <v>336</v>
      </c>
      <c r="H1757" s="233" t="s">
        <v>4329</v>
      </c>
      <c r="I1757" s="233" t="s">
        <v>4328</v>
      </c>
      <c r="J1757" s="233" t="s">
        <v>180</v>
      </c>
      <c r="K1757" s="233" t="s">
        <v>179</v>
      </c>
      <c r="L1757" s="233" t="s">
        <v>178</v>
      </c>
      <c r="M1757" s="233" t="s">
        <v>377</v>
      </c>
    </row>
    <row r="1758" spans="1:13">
      <c r="A1758" s="224">
        <v>1757</v>
      </c>
      <c r="B1758" s="233" t="s">
        <v>4327</v>
      </c>
      <c r="C1758" s="233" t="s">
        <v>4326</v>
      </c>
      <c r="D1758" s="234">
        <v>98.247422680412399</v>
      </c>
      <c r="E1758" s="223" t="s">
        <v>195</v>
      </c>
      <c r="F1758" s="233" t="s">
        <v>221</v>
      </c>
      <c r="G1758" s="233" t="s">
        <v>2100</v>
      </c>
      <c r="H1758" s="233" t="s">
        <v>4325</v>
      </c>
      <c r="I1758" s="233" t="s">
        <v>4324</v>
      </c>
      <c r="J1758" s="233" t="s">
        <v>180</v>
      </c>
      <c r="K1758" s="233" t="s">
        <v>179</v>
      </c>
      <c r="L1758" s="233" t="s">
        <v>178</v>
      </c>
      <c r="M1758" s="233" t="s">
        <v>748</v>
      </c>
    </row>
    <row r="1759" spans="1:13">
      <c r="A1759" s="224">
        <v>1758</v>
      </c>
      <c r="B1759" s="233" t="s">
        <v>4323</v>
      </c>
      <c r="C1759" s="233" t="s">
        <v>4322</v>
      </c>
      <c r="D1759" s="234">
        <v>98.237704918032804</v>
      </c>
      <c r="E1759" s="223" t="s">
        <v>195</v>
      </c>
      <c r="F1759" s="233" t="s">
        <v>221</v>
      </c>
      <c r="G1759" s="233" t="s">
        <v>4149</v>
      </c>
      <c r="H1759" s="233" t="s">
        <v>4321</v>
      </c>
      <c r="I1759" s="233" t="s">
        <v>4320</v>
      </c>
      <c r="J1759" s="233" t="s">
        <v>180</v>
      </c>
      <c r="K1759" s="233" t="s">
        <v>179</v>
      </c>
      <c r="L1759" s="233" t="s">
        <v>178</v>
      </c>
      <c r="M1759" s="233" t="s">
        <v>205</v>
      </c>
    </row>
    <row r="1760" spans="1:13">
      <c r="A1760" s="224">
        <v>1759</v>
      </c>
      <c r="B1760" s="233" t="s">
        <v>3842</v>
      </c>
      <c r="C1760" s="233" t="s">
        <v>4319</v>
      </c>
      <c r="D1760" s="234">
        <v>98.234183191690306</v>
      </c>
      <c r="E1760" s="223" t="s">
        <v>195</v>
      </c>
      <c r="F1760" s="233" t="s">
        <v>221</v>
      </c>
      <c r="G1760" s="233" t="s">
        <v>2718</v>
      </c>
      <c r="H1760" s="233" t="s">
        <v>3840</v>
      </c>
      <c r="I1760" s="233" t="s">
        <v>4318</v>
      </c>
      <c r="J1760" s="233" t="s">
        <v>180</v>
      </c>
      <c r="K1760" s="233" t="s">
        <v>192</v>
      </c>
      <c r="L1760" s="233" t="s">
        <v>178</v>
      </c>
      <c r="M1760" s="233" t="s">
        <v>333</v>
      </c>
    </row>
    <row r="1761" spans="1:13">
      <c r="A1761" s="224">
        <v>1760</v>
      </c>
      <c r="B1761" s="233" t="s">
        <v>4317</v>
      </c>
      <c r="C1761" s="233" t="s">
        <v>4317</v>
      </c>
      <c r="D1761" s="234">
        <v>98.233215547703196</v>
      </c>
      <c r="E1761" s="223" t="s">
        <v>195</v>
      </c>
      <c r="F1761" s="233" t="s">
        <v>221</v>
      </c>
      <c r="G1761" s="233" t="s">
        <v>572</v>
      </c>
      <c r="H1761" s="233" t="s">
        <v>4316</v>
      </c>
      <c r="I1761" s="233" t="s">
        <v>4316</v>
      </c>
      <c r="J1761" s="233" t="s">
        <v>951</v>
      </c>
      <c r="K1761" s="233" t="s">
        <v>202</v>
      </c>
      <c r="L1761" s="233" t="s">
        <v>178</v>
      </c>
      <c r="M1761" s="233" t="s">
        <v>601</v>
      </c>
    </row>
    <row r="1762" spans="1:13">
      <c r="A1762" s="224">
        <v>1761</v>
      </c>
      <c r="B1762" s="233" t="s">
        <v>1682</v>
      </c>
      <c r="C1762" s="233" t="s">
        <v>4315</v>
      </c>
      <c r="D1762" s="234">
        <v>98.232323232323196</v>
      </c>
      <c r="E1762" s="223" t="s">
        <v>195</v>
      </c>
      <c r="F1762" s="233" t="s">
        <v>221</v>
      </c>
      <c r="G1762" s="233" t="s">
        <v>1680</v>
      </c>
      <c r="H1762" s="233" t="s">
        <v>1679</v>
      </c>
      <c r="I1762" s="233" t="s">
        <v>4314</v>
      </c>
      <c r="J1762" s="233" t="s">
        <v>180</v>
      </c>
      <c r="K1762" s="233" t="s">
        <v>202</v>
      </c>
      <c r="L1762" s="233" t="s">
        <v>178</v>
      </c>
      <c r="M1762" s="233" t="s">
        <v>201</v>
      </c>
    </row>
    <row r="1763" spans="1:13">
      <c r="A1763" s="224">
        <v>1762</v>
      </c>
      <c r="B1763" s="233" t="s">
        <v>2327</v>
      </c>
      <c r="C1763" s="233" t="s">
        <v>4313</v>
      </c>
      <c r="D1763" s="234">
        <v>98.226164079822595</v>
      </c>
      <c r="E1763" s="223" t="s">
        <v>195</v>
      </c>
      <c r="F1763" s="233" t="s">
        <v>221</v>
      </c>
      <c r="G1763" s="233" t="s">
        <v>3833</v>
      </c>
      <c r="H1763" s="233" t="s">
        <v>4135</v>
      </c>
      <c r="I1763" s="233" t="s">
        <v>4312</v>
      </c>
      <c r="J1763" s="233" t="s">
        <v>180</v>
      </c>
      <c r="K1763" s="233" t="s">
        <v>192</v>
      </c>
      <c r="L1763" s="233" t="s">
        <v>178</v>
      </c>
      <c r="M1763" s="233" t="s">
        <v>1022</v>
      </c>
    </row>
    <row r="1764" spans="1:13">
      <c r="A1764" s="224">
        <v>1763</v>
      </c>
      <c r="B1764" s="233" t="s">
        <v>2199</v>
      </c>
      <c r="C1764" s="233" t="s">
        <v>4311</v>
      </c>
      <c r="D1764" s="234">
        <v>98.2068965517241</v>
      </c>
      <c r="E1764" s="223" t="s">
        <v>195</v>
      </c>
      <c r="F1764" s="233" t="s">
        <v>221</v>
      </c>
      <c r="G1764" s="233" t="s">
        <v>2160</v>
      </c>
      <c r="H1764" s="233" t="s">
        <v>2197</v>
      </c>
      <c r="I1764" s="233" t="s">
        <v>4310</v>
      </c>
      <c r="J1764" s="233" t="s">
        <v>180</v>
      </c>
      <c r="K1764" s="233" t="s">
        <v>202</v>
      </c>
      <c r="L1764" s="233" t="s">
        <v>178</v>
      </c>
      <c r="M1764" s="233" t="s">
        <v>201</v>
      </c>
    </row>
    <row r="1765" spans="1:13">
      <c r="A1765" s="224">
        <v>1764</v>
      </c>
      <c r="B1765" s="233" t="s">
        <v>3599</v>
      </c>
      <c r="C1765" s="233" t="s">
        <v>4309</v>
      </c>
      <c r="D1765" s="234">
        <v>98.194130925507906</v>
      </c>
      <c r="E1765" s="223" t="s">
        <v>195</v>
      </c>
      <c r="F1765" s="233" t="s">
        <v>221</v>
      </c>
      <c r="G1765" s="233" t="s">
        <v>3597</v>
      </c>
      <c r="H1765" s="233" t="s">
        <v>3596</v>
      </c>
      <c r="I1765" s="233" t="s">
        <v>4308</v>
      </c>
      <c r="J1765" s="233" t="s">
        <v>180</v>
      </c>
      <c r="K1765" s="233" t="s">
        <v>179</v>
      </c>
      <c r="L1765" s="233" t="s">
        <v>178</v>
      </c>
      <c r="M1765" s="233" t="s">
        <v>377</v>
      </c>
    </row>
    <row r="1766" spans="1:13">
      <c r="A1766" s="224">
        <v>1765</v>
      </c>
      <c r="B1766" s="233" t="s">
        <v>3944</v>
      </c>
      <c r="C1766" s="233" t="s">
        <v>4307</v>
      </c>
      <c r="D1766" s="234">
        <v>98.177905308464901</v>
      </c>
      <c r="E1766" s="223" t="s">
        <v>195</v>
      </c>
      <c r="F1766" s="233" t="s">
        <v>221</v>
      </c>
      <c r="G1766" s="233" t="s">
        <v>3919</v>
      </c>
      <c r="H1766" s="233" t="s">
        <v>3942</v>
      </c>
      <c r="I1766" s="233" t="s">
        <v>4306</v>
      </c>
      <c r="J1766" s="233" t="s">
        <v>180</v>
      </c>
      <c r="K1766" s="233" t="s">
        <v>202</v>
      </c>
      <c r="L1766" s="233" t="s">
        <v>178</v>
      </c>
      <c r="M1766" s="233" t="s">
        <v>324</v>
      </c>
    </row>
    <row r="1767" spans="1:13">
      <c r="A1767" s="224">
        <v>1766</v>
      </c>
      <c r="B1767" s="233" t="s">
        <v>4305</v>
      </c>
      <c r="C1767" s="233" t="s">
        <v>4304</v>
      </c>
      <c r="D1767" s="234">
        <v>98.157099697885201</v>
      </c>
      <c r="E1767" s="223" t="s">
        <v>195</v>
      </c>
      <c r="F1767" s="233" t="s">
        <v>221</v>
      </c>
      <c r="G1767" s="233" t="s">
        <v>4229</v>
      </c>
      <c r="H1767" s="233" t="s">
        <v>4303</v>
      </c>
      <c r="I1767" s="233" t="s">
        <v>4302</v>
      </c>
      <c r="J1767" s="233" t="s">
        <v>180</v>
      </c>
      <c r="K1767" s="233" t="s">
        <v>179</v>
      </c>
      <c r="L1767" s="233" t="s">
        <v>178</v>
      </c>
      <c r="M1767" s="233" t="s">
        <v>1649</v>
      </c>
    </row>
    <row r="1768" spans="1:13">
      <c r="A1768" s="224">
        <v>1767</v>
      </c>
      <c r="B1768" s="233" t="s">
        <v>2300</v>
      </c>
      <c r="C1768" s="233" t="s">
        <v>4301</v>
      </c>
      <c r="D1768" s="234">
        <v>98.152380952380994</v>
      </c>
      <c r="E1768" s="223" t="s">
        <v>195</v>
      </c>
      <c r="F1768" s="233" t="s">
        <v>221</v>
      </c>
      <c r="G1768" s="233" t="s">
        <v>1480</v>
      </c>
      <c r="H1768" s="233" t="s">
        <v>2298</v>
      </c>
      <c r="I1768" s="233" t="s">
        <v>4300</v>
      </c>
      <c r="J1768" s="233" t="s">
        <v>180</v>
      </c>
      <c r="K1768" s="233" t="s">
        <v>202</v>
      </c>
      <c r="L1768" s="233" t="s">
        <v>178</v>
      </c>
      <c r="M1768" s="233" t="s">
        <v>201</v>
      </c>
    </row>
    <row r="1769" spans="1:13">
      <c r="A1769" s="224">
        <v>1768</v>
      </c>
      <c r="B1769" s="233" t="s">
        <v>3198</v>
      </c>
      <c r="C1769" s="233" t="s">
        <v>4299</v>
      </c>
      <c r="D1769" s="234">
        <v>98.143939393939405</v>
      </c>
      <c r="E1769" s="223" t="s">
        <v>195</v>
      </c>
      <c r="F1769" s="233" t="s">
        <v>221</v>
      </c>
      <c r="G1769" s="233" t="s">
        <v>968</v>
      </c>
      <c r="H1769" s="233" t="s">
        <v>3707</v>
      </c>
      <c r="I1769" s="233" t="s">
        <v>4298</v>
      </c>
      <c r="J1769" s="233" t="s">
        <v>180</v>
      </c>
      <c r="K1769" s="233" t="s">
        <v>179</v>
      </c>
      <c r="L1769" s="233" t="s">
        <v>178</v>
      </c>
      <c r="M1769" s="233" t="s">
        <v>529</v>
      </c>
    </row>
    <row r="1770" spans="1:13">
      <c r="A1770" s="224">
        <v>1769</v>
      </c>
      <c r="B1770" s="233" t="s">
        <v>2227</v>
      </c>
      <c r="C1770" s="233" t="s">
        <v>4297</v>
      </c>
      <c r="D1770" s="234">
        <v>98.102409638554207</v>
      </c>
      <c r="E1770" s="223" t="s">
        <v>195</v>
      </c>
      <c r="F1770" s="233" t="s">
        <v>221</v>
      </c>
      <c r="G1770" s="233" t="s">
        <v>1809</v>
      </c>
      <c r="H1770" s="233" t="s">
        <v>2225</v>
      </c>
      <c r="I1770" s="233" t="s">
        <v>4296</v>
      </c>
      <c r="J1770" s="233" t="s">
        <v>180</v>
      </c>
      <c r="K1770" s="233" t="s">
        <v>192</v>
      </c>
      <c r="L1770" s="233" t="s">
        <v>178</v>
      </c>
      <c r="M1770" s="233" t="s">
        <v>333</v>
      </c>
    </row>
    <row r="1771" spans="1:13">
      <c r="A1771" s="224">
        <v>1770</v>
      </c>
      <c r="B1771" s="233" t="s">
        <v>4295</v>
      </c>
      <c r="C1771" s="233" t="s">
        <v>4294</v>
      </c>
      <c r="D1771" s="234">
        <v>98.0976430976431</v>
      </c>
      <c r="E1771" s="223" t="s">
        <v>195</v>
      </c>
      <c r="F1771" s="233" t="s">
        <v>221</v>
      </c>
      <c r="G1771" s="233" t="s">
        <v>572</v>
      </c>
      <c r="H1771" s="233" t="s">
        <v>4293</v>
      </c>
      <c r="I1771" s="233" t="s">
        <v>4292</v>
      </c>
      <c r="J1771" s="233" t="s">
        <v>180</v>
      </c>
      <c r="K1771" s="233" t="s">
        <v>179</v>
      </c>
      <c r="L1771" s="233" t="s">
        <v>178</v>
      </c>
      <c r="M1771" s="233" t="s">
        <v>377</v>
      </c>
    </row>
    <row r="1772" spans="1:13">
      <c r="A1772" s="224">
        <v>1771</v>
      </c>
      <c r="B1772" s="233" t="s">
        <v>4291</v>
      </c>
      <c r="C1772" s="233" t="s">
        <v>4290</v>
      </c>
      <c r="D1772" s="234">
        <v>98.093093093093103</v>
      </c>
      <c r="E1772" s="223" t="s">
        <v>195</v>
      </c>
      <c r="F1772" s="233" t="s">
        <v>221</v>
      </c>
      <c r="G1772" s="233" t="s">
        <v>572</v>
      </c>
      <c r="H1772" s="233" t="s">
        <v>4289</v>
      </c>
      <c r="I1772" s="233" t="s">
        <v>4288</v>
      </c>
      <c r="J1772" s="233" t="s">
        <v>180</v>
      </c>
      <c r="K1772" s="233" t="s">
        <v>192</v>
      </c>
      <c r="L1772" s="233" t="s">
        <v>178</v>
      </c>
      <c r="M1772" s="233" t="s">
        <v>191</v>
      </c>
    </row>
    <row r="1773" spans="1:13">
      <c r="A1773" s="224">
        <v>1772</v>
      </c>
      <c r="B1773" s="233" t="s">
        <v>3269</v>
      </c>
      <c r="C1773" s="233" t="s">
        <v>4287</v>
      </c>
      <c r="D1773" s="234">
        <v>98.069306930693102</v>
      </c>
      <c r="E1773" s="223" t="s">
        <v>195</v>
      </c>
      <c r="F1773" s="233" t="s">
        <v>221</v>
      </c>
      <c r="G1773" s="233" t="s">
        <v>1809</v>
      </c>
      <c r="H1773" s="233" t="s">
        <v>3267</v>
      </c>
      <c r="I1773" s="233" t="s">
        <v>4286</v>
      </c>
      <c r="J1773" s="233" t="s">
        <v>180</v>
      </c>
      <c r="K1773" s="233" t="s">
        <v>192</v>
      </c>
      <c r="L1773" s="233" t="s">
        <v>178</v>
      </c>
      <c r="M1773" s="233" t="s">
        <v>333</v>
      </c>
    </row>
    <row r="1774" spans="1:13">
      <c r="A1774" s="224">
        <v>1773</v>
      </c>
      <c r="B1774" s="233" t="s">
        <v>4285</v>
      </c>
      <c r="C1774" s="233" t="s">
        <v>4285</v>
      </c>
      <c r="D1774" s="234">
        <v>98.053691275167793</v>
      </c>
      <c r="E1774" s="223" t="s">
        <v>195</v>
      </c>
      <c r="F1774" s="233" t="s">
        <v>221</v>
      </c>
      <c r="G1774" s="233" t="s">
        <v>3833</v>
      </c>
      <c r="H1774" s="233" t="s">
        <v>4284</v>
      </c>
      <c r="I1774" s="233" t="s">
        <v>4284</v>
      </c>
      <c r="J1774" s="233" t="s">
        <v>951</v>
      </c>
      <c r="K1774" s="233" t="s">
        <v>1029</v>
      </c>
      <c r="L1774" s="233" t="s">
        <v>178</v>
      </c>
      <c r="M1774" s="233" t="s">
        <v>324</v>
      </c>
    </row>
    <row r="1775" spans="1:13">
      <c r="A1775" s="224">
        <v>1774</v>
      </c>
      <c r="B1775" s="233" t="s">
        <v>3633</v>
      </c>
      <c r="C1775" s="233" t="s">
        <v>4283</v>
      </c>
      <c r="D1775" s="234">
        <v>98.047493403693906</v>
      </c>
      <c r="E1775" s="223" t="s">
        <v>195</v>
      </c>
      <c r="F1775" s="233" t="s">
        <v>221</v>
      </c>
      <c r="G1775" s="233" t="s">
        <v>2146</v>
      </c>
      <c r="H1775" s="233" t="s">
        <v>3631</v>
      </c>
      <c r="I1775" s="233" t="s">
        <v>4282</v>
      </c>
      <c r="J1775" s="233" t="s">
        <v>180</v>
      </c>
      <c r="K1775" s="233" t="s">
        <v>179</v>
      </c>
      <c r="L1775" s="233" t="s">
        <v>178</v>
      </c>
      <c r="M1775" s="233" t="s">
        <v>346</v>
      </c>
    </row>
    <row r="1776" spans="1:13">
      <c r="A1776" s="224">
        <v>1775</v>
      </c>
      <c r="B1776" s="233" t="s">
        <v>2937</v>
      </c>
      <c r="C1776" s="233" t="s">
        <v>4281</v>
      </c>
      <c r="D1776" s="234">
        <v>98.044117647058798</v>
      </c>
      <c r="E1776" s="223" t="s">
        <v>195</v>
      </c>
      <c r="F1776" s="233" t="s">
        <v>221</v>
      </c>
      <c r="G1776" s="233" t="s">
        <v>976</v>
      </c>
      <c r="H1776" s="233" t="s">
        <v>2935</v>
      </c>
      <c r="I1776" s="233" t="s">
        <v>4280</v>
      </c>
      <c r="J1776" s="233" t="s">
        <v>180</v>
      </c>
      <c r="K1776" s="233" t="s">
        <v>202</v>
      </c>
      <c r="L1776" s="233" t="s">
        <v>178</v>
      </c>
      <c r="M1776" s="233" t="s">
        <v>201</v>
      </c>
    </row>
    <row r="1777" spans="1:13">
      <c r="A1777" s="224">
        <v>1776</v>
      </c>
      <c r="B1777" s="233" t="s">
        <v>2953</v>
      </c>
      <c r="C1777" s="233" t="s">
        <v>4279</v>
      </c>
      <c r="D1777" s="234">
        <v>98.042328042328094</v>
      </c>
      <c r="E1777" s="223" t="s">
        <v>195</v>
      </c>
      <c r="F1777" s="233" t="s">
        <v>221</v>
      </c>
      <c r="G1777" s="233" t="s">
        <v>964</v>
      </c>
      <c r="H1777" s="233" t="s">
        <v>2951</v>
      </c>
      <c r="I1777" s="233" t="s">
        <v>4278</v>
      </c>
      <c r="J1777" s="233" t="s">
        <v>180</v>
      </c>
      <c r="K1777" s="233" t="s">
        <v>1029</v>
      </c>
      <c r="L1777" s="233" t="s">
        <v>178</v>
      </c>
      <c r="M1777" s="233" t="s">
        <v>191</v>
      </c>
    </row>
    <row r="1778" spans="1:13">
      <c r="A1778" s="224">
        <v>1777</v>
      </c>
      <c r="B1778" s="233" t="s">
        <v>3690</v>
      </c>
      <c r="C1778" s="233" t="s">
        <v>4277</v>
      </c>
      <c r="D1778" s="234">
        <v>98.028571428571396</v>
      </c>
      <c r="E1778" s="223" t="s">
        <v>195</v>
      </c>
      <c r="F1778" s="233" t="s">
        <v>221</v>
      </c>
      <c r="G1778" s="233" t="s">
        <v>1229</v>
      </c>
      <c r="H1778" s="233" t="s">
        <v>3688</v>
      </c>
      <c r="I1778" s="233" t="s">
        <v>4276</v>
      </c>
      <c r="J1778" s="233" t="s">
        <v>180</v>
      </c>
      <c r="K1778" s="233" t="s">
        <v>202</v>
      </c>
      <c r="L1778" s="233" t="s">
        <v>178</v>
      </c>
      <c r="M1778" s="233" t="s">
        <v>201</v>
      </c>
    </row>
    <row r="1779" spans="1:13">
      <c r="A1779" s="224">
        <v>1778</v>
      </c>
      <c r="B1779" s="233" t="s">
        <v>4275</v>
      </c>
      <c r="C1779" s="233" t="s">
        <v>4274</v>
      </c>
      <c r="D1779" s="234">
        <v>98.020072992700705</v>
      </c>
      <c r="E1779" s="223" t="s">
        <v>195</v>
      </c>
      <c r="F1779" s="233" t="s">
        <v>221</v>
      </c>
      <c r="G1779" s="233" t="s">
        <v>2700</v>
      </c>
      <c r="H1779" s="233" t="s">
        <v>4273</v>
      </c>
      <c r="I1779" s="233" t="s">
        <v>4272</v>
      </c>
      <c r="J1779" s="233" t="s">
        <v>180</v>
      </c>
      <c r="K1779" s="233" t="s">
        <v>192</v>
      </c>
      <c r="L1779" s="233" t="s">
        <v>178</v>
      </c>
      <c r="M1779" s="233" t="s">
        <v>1022</v>
      </c>
    </row>
    <row r="1780" spans="1:13">
      <c r="A1780" s="224">
        <v>1779</v>
      </c>
      <c r="B1780" s="233" t="s">
        <v>4271</v>
      </c>
      <c r="C1780" s="233" t="s">
        <v>4270</v>
      </c>
      <c r="D1780" s="234">
        <v>98</v>
      </c>
      <c r="E1780" s="223" t="s">
        <v>195</v>
      </c>
      <c r="F1780" s="233" t="s">
        <v>221</v>
      </c>
      <c r="G1780" s="233" t="s">
        <v>3833</v>
      </c>
      <c r="H1780" s="233" t="s">
        <v>4269</v>
      </c>
      <c r="I1780" s="233" t="s">
        <v>4268</v>
      </c>
      <c r="J1780" s="233" t="s">
        <v>180</v>
      </c>
      <c r="K1780" s="233" t="s">
        <v>179</v>
      </c>
      <c r="L1780" s="233" t="s">
        <v>178</v>
      </c>
      <c r="M1780" s="233" t="s">
        <v>748</v>
      </c>
    </row>
    <row r="1781" spans="1:13">
      <c r="A1781" s="224">
        <v>1779</v>
      </c>
      <c r="B1781" s="233" t="s">
        <v>3594</v>
      </c>
      <c r="C1781" s="233" t="s">
        <v>4267</v>
      </c>
      <c r="D1781" s="234">
        <v>98</v>
      </c>
      <c r="E1781" s="223" t="s">
        <v>195</v>
      </c>
      <c r="F1781" s="233" t="s">
        <v>221</v>
      </c>
      <c r="G1781" s="233" t="s">
        <v>1247</v>
      </c>
      <c r="H1781" s="233" t="s">
        <v>3592</v>
      </c>
      <c r="I1781" s="233" t="s">
        <v>4266</v>
      </c>
      <c r="J1781" s="233" t="s">
        <v>180</v>
      </c>
      <c r="K1781" s="233" t="s">
        <v>1029</v>
      </c>
      <c r="L1781" s="233" t="s">
        <v>178</v>
      </c>
      <c r="M1781" s="233" t="s">
        <v>191</v>
      </c>
    </row>
    <row r="1782" spans="1:13">
      <c r="A1782" s="224">
        <v>1779</v>
      </c>
      <c r="B1782" s="233" t="s">
        <v>4265</v>
      </c>
      <c r="C1782" s="233" t="s">
        <v>4265</v>
      </c>
      <c r="D1782" s="235">
        <v>98</v>
      </c>
      <c r="E1782" s="223" t="s">
        <v>603</v>
      </c>
      <c r="F1782" s="233" t="s">
        <v>184</v>
      </c>
      <c r="G1782" s="233" t="s">
        <v>336</v>
      </c>
      <c r="H1782" s="233" t="s">
        <v>4264</v>
      </c>
      <c r="I1782" s="233" t="s">
        <v>4264</v>
      </c>
      <c r="J1782" s="233" t="s">
        <v>951</v>
      </c>
      <c r="K1782" s="233" t="s">
        <v>202</v>
      </c>
      <c r="L1782" s="233" t="s">
        <v>178</v>
      </c>
      <c r="M1782" s="233" t="s">
        <v>601</v>
      </c>
    </row>
    <row r="1783" spans="1:13">
      <c r="A1783" s="224">
        <v>1782</v>
      </c>
      <c r="B1783" s="233" t="s">
        <v>3567</v>
      </c>
      <c r="C1783" s="233" t="s">
        <v>4263</v>
      </c>
      <c r="D1783" s="234">
        <v>97.993920972644403</v>
      </c>
      <c r="E1783" s="223" t="s">
        <v>195</v>
      </c>
      <c r="F1783" s="233" t="s">
        <v>221</v>
      </c>
      <c r="G1783" s="233" t="s">
        <v>2160</v>
      </c>
      <c r="H1783" s="233" t="s">
        <v>3565</v>
      </c>
      <c r="I1783" s="233" t="s">
        <v>4262</v>
      </c>
      <c r="J1783" s="233" t="s">
        <v>180</v>
      </c>
      <c r="K1783" s="233" t="s">
        <v>192</v>
      </c>
      <c r="L1783" s="233" t="s">
        <v>178</v>
      </c>
      <c r="M1783" s="233" t="s">
        <v>333</v>
      </c>
    </row>
    <row r="1784" spans="1:13">
      <c r="A1784" s="224">
        <v>1783</v>
      </c>
      <c r="B1784" s="233" t="s">
        <v>3180</v>
      </c>
      <c r="C1784" s="233" t="s">
        <v>4261</v>
      </c>
      <c r="D1784" s="236">
        <v>97.985781990521332</v>
      </c>
      <c r="E1784" s="233" t="s">
        <v>185</v>
      </c>
      <c r="F1784" s="233" t="s">
        <v>184</v>
      </c>
      <c r="G1784" s="233" t="s">
        <v>1070</v>
      </c>
      <c r="H1784" s="233" t="s">
        <v>3178</v>
      </c>
      <c r="I1784" s="233" t="s">
        <v>4260</v>
      </c>
      <c r="J1784" s="233" t="s">
        <v>180</v>
      </c>
      <c r="K1784" s="233" t="s">
        <v>179</v>
      </c>
      <c r="L1784" s="233" t="s">
        <v>178</v>
      </c>
      <c r="M1784" s="233" t="s">
        <v>4259</v>
      </c>
    </row>
    <row r="1785" spans="1:13">
      <c r="A1785" s="224">
        <v>1783</v>
      </c>
      <c r="B1785" s="233" t="s">
        <v>3180</v>
      </c>
      <c r="C1785" s="233" t="s">
        <v>4258</v>
      </c>
      <c r="D1785" s="236">
        <v>97.985781990521332</v>
      </c>
      <c r="E1785" s="223" t="s">
        <v>195</v>
      </c>
      <c r="F1785" s="233" t="s">
        <v>221</v>
      </c>
      <c r="G1785" s="233" t="s">
        <v>1070</v>
      </c>
      <c r="H1785" s="233" t="s">
        <v>3178</v>
      </c>
      <c r="I1785" s="233" t="s">
        <v>4257</v>
      </c>
      <c r="J1785" s="233" t="s">
        <v>180</v>
      </c>
      <c r="K1785" s="233" t="s">
        <v>179</v>
      </c>
      <c r="L1785" s="233" t="s">
        <v>178</v>
      </c>
      <c r="M1785" s="233" t="s">
        <v>2149</v>
      </c>
    </row>
    <row r="1786" spans="1:13">
      <c r="A1786" s="224">
        <v>1785</v>
      </c>
      <c r="B1786" s="233" t="s">
        <v>3056</v>
      </c>
      <c r="C1786" s="233" t="s">
        <v>4256</v>
      </c>
      <c r="D1786" s="234">
        <v>97.973372781065095</v>
      </c>
      <c r="E1786" s="223" t="s">
        <v>195</v>
      </c>
      <c r="F1786" s="233" t="s">
        <v>221</v>
      </c>
      <c r="G1786" s="233" t="s">
        <v>1145</v>
      </c>
      <c r="H1786" s="233" t="s">
        <v>3054</v>
      </c>
      <c r="I1786" s="233" t="s">
        <v>4255</v>
      </c>
      <c r="J1786" s="233" t="s">
        <v>180</v>
      </c>
      <c r="K1786" s="233" t="s">
        <v>179</v>
      </c>
      <c r="L1786" s="233" t="s">
        <v>178</v>
      </c>
      <c r="M1786" s="233" t="s">
        <v>377</v>
      </c>
    </row>
    <row r="1787" spans="1:13">
      <c r="A1787" s="224">
        <v>1786</v>
      </c>
      <c r="B1787" s="233" t="s">
        <v>4254</v>
      </c>
      <c r="C1787" s="233" t="s">
        <v>4253</v>
      </c>
      <c r="D1787" s="234">
        <v>97.972440944881896</v>
      </c>
      <c r="E1787" s="223" t="s">
        <v>195</v>
      </c>
      <c r="F1787" s="233" t="s">
        <v>221</v>
      </c>
      <c r="G1787" s="233" t="s">
        <v>4149</v>
      </c>
      <c r="H1787" s="233" t="s">
        <v>4252</v>
      </c>
      <c r="I1787" s="233" t="s">
        <v>4251</v>
      </c>
      <c r="J1787" s="233" t="s">
        <v>180</v>
      </c>
      <c r="K1787" s="233" t="s">
        <v>202</v>
      </c>
      <c r="L1787" s="233" t="s">
        <v>178</v>
      </c>
      <c r="M1787" s="233" t="s">
        <v>514</v>
      </c>
    </row>
    <row r="1788" spans="1:13">
      <c r="A1788" s="224">
        <v>1787</v>
      </c>
      <c r="B1788" s="233" t="s">
        <v>4250</v>
      </c>
      <c r="C1788" s="233" t="s">
        <v>3812</v>
      </c>
      <c r="D1788" s="234">
        <v>97.967032967033006</v>
      </c>
      <c r="E1788" s="223" t="s">
        <v>195</v>
      </c>
      <c r="F1788" s="233" t="s">
        <v>221</v>
      </c>
      <c r="G1788" s="233" t="s">
        <v>4249</v>
      </c>
      <c r="H1788" s="233" t="s">
        <v>4248</v>
      </c>
      <c r="I1788" s="233" t="s">
        <v>4247</v>
      </c>
      <c r="J1788" s="233" t="s">
        <v>180</v>
      </c>
      <c r="K1788" s="233" t="s">
        <v>179</v>
      </c>
      <c r="L1788" s="233" t="s">
        <v>178</v>
      </c>
      <c r="M1788" s="233" t="s">
        <v>748</v>
      </c>
    </row>
    <row r="1789" spans="1:13">
      <c r="A1789" s="224">
        <v>1788</v>
      </c>
      <c r="B1789" s="233" t="s">
        <v>2309</v>
      </c>
      <c r="C1789" s="233" t="s">
        <v>2701</v>
      </c>
      <c r="D1789" s="234">
        <v>97.956656346749199</v>
      </c>
      <c r="E1789" s="223" t="s">
        <v>195</v>
      </c>
      <c r="F1789" s="233" t="s">
        <v>221</v>
      </c>
      <c r="G1789" s="233" t="s">
        <v>2308</v>
      </c>
      <c r="H1789" s="233" t="s">
        <v>2307</v>
      </c>
      <c r="I1789" s="233" t="s">
        <v>4246</v>
      </c>
      <c r="J1789" s="233" t="s">
        <v>180</v>
      </c>
      <c r="K1789" s="233" t="s">
        <v>179</v>
      </c>
      <c r="L1789" s="233" t="s">
        <v>178</v>
      </c>
      <c r="M1789" s="233" t="s">
        <v>346</v>
      </c>
    </row>
    <row r="1790" spans="1:13">
      <c r="A1790" s="224">
        <v>1789</v>
      </c>
      <c r="B1790" s="233" t="s">
        <v>4245</v>
      </c>
      <c r="C1790" s="233" t="s">
        <v>4244</v>
      </c>
      <c r="D1790" s="234">
        <v>97.941176470588204</v>
      </c>
      <c r="E1790" s="223" t="s">
        <v>195</v>
      </c>
      <c r="F1790" s="233" t="s">
        <v>221</v>
      </c>
      <c r="G1790" s="233" t="s">
        <v>1017</v>
      </c>
      <c r="H1790" s="233" t="s">
        <v>4243</v>
      </c>
      <c r="I1790" s="233" t="s">
        <v>4242</v>
      </c>
      <c r="J1790" s="233" t="s">
        <v>180</v>
      </c>
      <c r="K1790" s="233" t="s">
        <v>1029</v>
      </c>
      <c r="L1790" s="233" t="s">
        <v>178</v>
      </c>
      <c r="M1790" s="233" t="s">
        <v>191</v>
      </c>
    </row>
    <row r="1791" spans="1:13">
      <c r="A1791" s="224">
        <v>1789</v>
      </c>
      <c r="B1791" s="233" t="s">
        <v>4241</v>
      </c>
      <c r="C1791" s="233" t="s">
        <v>4240</v>
      </c>
      <c r="D1791" s="234">
        <v>97.941176470588204</v>
      </c>
      <c r="E1791" s="223" t="s">
        <v>195</v>
      </c>
      <c r="F1791" s="233" t="s">
        <v>221</v>
      </c>
      <c r="G1791" s="233" t="s">
        <v>2409</v>
      </c>
      <c r="H1791" s="233" t="s">
        <v>4239</v>
      </c>
      <c r="I1791" s="233" t="s">
        <v>4238</v>
      </c>
      <c r="J1791" s="233" t="s">
        <v>180</v>
      </c>
      <c r="K1791" s="233" t="s">
        <v>179</v>
      </c>
      <c r="L1791" s="233" t="s">
        <v>178</v>
      </c>
      <c r="M1791" s="233" t="s">
        <v>377</v>
      </c>
    </row>
    <row r="1792" spans="1:13">
      <c r="A1792" s="224">
        <v>1791</v>
      </c>
      <c r="B1792" s="233" t="s">
        <v>2038</v>
      </c>
      <c r="C1792" s="233" t="s">
        <v>4237</v>
      </c>
      <c r="D1792" s="234">
        <v>97.937282229965106</v>
      </c>
      <c r="E1792" s="223" t="s">
        <v>195</v>
      </c>
      <c r="F1792" s="233" t="s">
        <v>221</v>
      </c>
      <c r="G1792" s="233" t="s">
        <v>1017</v>
      </c>
      <c r="H1792" s="233" t="s">
        <v>2036</v>
      </c>
      <c r="I1792" s="233" t="s">
        <v>4236</v>
      </c>
      <c r="J1792" s="233" t="s">
        <v>180</v>
      </c>
      <c r="K1792" s="233" t="s">
        <v>202</v>
      </c>
      <c r="L1792" s="233" t="s">
        <v>178</v>
      </c>
      <c r="M1792" s="233" t="s">
        <v>201</v>
      </c>
    </row>
    <row r="1793" spans="1:13">
      <c r="A1793" s="224">
        <v>1792</v>
      </c>
      <c r="B1793" s="233" t="s">
        <v>4235</v>
      </c>
      <c r="C1793" s="233" t="s">
        <v>4234</v>
      </c>
      <c r="D1793" s="234">
        <v>97.926829268292707</v>
      </c>
      <c r="E1793" s="223" t="s">
        <v>195</v>
      </c>
      <c r="F1793" s="233" t="s">
        <v>221</v>
      </c>
      <c r="G1793" s="233" t="s">
        <v>1890</v>
      </c>
      <c r="H1793" s="233" t="s">
        <v>4233</v>
      </c>
      <c r="I1793" s="233" t="s">
        <v>4232</v>
      </c>
      <c r="J1793" s="233" t="s">
        <v>180</v>
      </c>
      <c r="K1793" s="233" t="s">
        <v>192</v>
      </c>
      <c r="L1793" s="233" t="s">
        <v>178</v>
      </c>
      <c r="M1793" s="233" t="s">
        <v>1022</v>
      </c>
    </row>
    <row r="1794" spans="1:13">
      <c r="A1794" s="224">
        <v>1793</v>
      </c>
      <c r="B1794" s="233" t="s">
        <v>4231</v>
      </c>
      <c r="C1794" s="233" t="s">
        <v>4230</v>
      </c>
      <c r="D1794" s="234">
        <v>97.918088737201401</v>
      </c>
      <c r="E1794" s="223" t="s">
        <v>195</v>
      </c>
      <c r="F1794" s="233" t="s">
        <v>221</v>
      </c>
      <c r="G1794" s="233" t="s">
        <v>4229</v>
      </c>
      <c r="H1794" s="233" t="s">
        <v>4228</v>
      </c>
      <c r="I1794" s="233" t="s">
        <v>4227</v>
      </c>
      <c r="J1794" s="233" t="s">
        <v>180</v>
      </c>
      <c r="K1794" s="233" t="s">
        <v>179</v>
      </c>
      <c r="L1794" s="233" t="s">
        <v>178</v>
      </c>
      <c r="M1794" s="233" t="s">
        <v>529</v>
      </c>
    </row>
    <row r="1795" spans="1:13">
      <c r="A1795" s="224">
        <v>1794</v>
      </c>
      <c r="B1795" s="233" t="s">
        <v>3160</v>
      </c>
      <c r="C1795" s="233" t="s">
        <v>4226</v>
      </c>
      <c r="D1795" s="234">
        <v>97.912280701754398</v>
      </c>
      <c r="E1795" s="223" t="s">
        <v>195</v>
      </c>
      <c r="F1795" s="233" t="s">
        <v>221</v>
      </c>
      <c r="G1795" s="233" t="s">
        <v>1193</v>
      </c>
      <c r="H1795" s="233" t="s">
        <v>3158</v>
      </c>
      <c r="I1795" s="233" t="s">
        <v>4225</v>
      </c>
      <c r="J1795" s="233" t="s">
        <v>180</v>
      </c>
      <c r="K1795" s="233" t="s">
        <v>179</v>
      </c>
      <c r="L1795" s="233" t="s">
        <v>178</v>
      </c>
      <c r="M1795" s="233" t="s">
        <v>529</v>
      </c>
    </row>
    <row r="1796" spans="1:13">
      <c r="A1796" s="224">
        <v>1795</v>
      </c>
      <c r="B1796" s="233" t="s">
        <v>3835</v>
      </c>
      <c r="C1796" s="233" t="s">
        <v>4224</v>
      </c>
      <c r="D1796" s="234">
        <v>97.911764705882305</v>
      </c>
      <c r="E1796" s="223" t="s">
        <v>195</v>
      </c>
      <c r="F1796" s="233" t="s">
        <v>221</v>
      </c>
      <c r="G1796" s="233" t="s">
        <v>3833</v>
      </c>
      <c r="H1796" s="233" t="s">
        <v>3832</v>
      </c>
      <c r="I1796" s="233" t="s">
        <v>4223</v>
      </c>
      <c r="J1796" s="233" t="s">
        <v>180</v>
      </c>
      <c r="K1796" s="233" t="s">
        <v>202</v>
      </c>
      <c r="L1796" s="233" t="s">
        <v>178</v>
      </c>
      <c r="M1796" s="233" t="s">
        <v>201</v>
      </c>
    </row>
    <row r="1797" spans="1:13">
      <c r="A1797" s="224">
        <v>1796</v>
      </c>
      <c r="B1797" s="233" t="s">
        <v>3086</v>
      </c>
      <c r="C1797" s="233" t="s">
        <v>4222</v>
      </c>
      <c r="D1797" s="234">
        <v>97.900207900207903</v>
      </c>
      <c r="E1797" s="223" t="s">
        <v>195</v>
      </c>
      <c r="F1797" s="233" t="s">
        <v>221</v>
      </c>
      <c r="G1797" s="233" t="s">
        <v>1070</v>
      </c>
      <c r="H1797" s="233" t="s">
        <v>3084</v>
      </c>
      <c r="I1797" s="233" t="s">
        <v>4221</v>
      </c>
      <c r="J1797" s="233" t="s">
        <v>180</v>
      </c>
      <c r="K1797" s="233" t="s">
        <v>192</v>
      </c>
      <c r="L1797" s="233" t="s">
        <v>178</v>
      </c>
      <c r="M1797" s="233" t="s">
        <v>333</v>
      </c>
    </row>
    <row r="1798" spans="1:13">
      <c r="A1798" s="224">
        <v>1797</v>
      </c>
      <c r="B1798" s="233" t="s">
        <v>2648</v>
      </c>
      <c r="C1798" s="233" t="s">
        <v>4220</v>
      </c>
      <c r="D1798" s="234">
        <v>97.888446215139396</v>
      </c>
      <c r="E1798" s="223" t="s">
        <v>195</v>
      </c>
      <c r="F1798" s="233" t="s">
        <v>221</v>
      </c>
      <c r="G1798" s="233" t="s">
        <v>1337</v>
      </c>
      <c r="H1798" s="233" t="s">
        <v>2646</v>
      </c>
      <c r="I1798" s="233" t="s">
        <v>4219</v>
      </c>
      <c r="J1798" s="233" t="s">
        <v>180</v>
      </c>
      <c r="K1798" s="233" t="s">
        <v>179</v>
      </c>
      <c r="L1798" s="233" t="s">
        <v>178</v>
      </c>
      <c r="M1798" s="233" t="s">
        <v>341</v>
      </c>
    </row>
    <row r="1799" spans="1:13">
      <c r="A1799" s="224">
        <v>1798</v>
      </c>
      <c r="B1799" s="233" t="s">
        <v>3198</v>
      </c>
      <c r="C1799" s="233" t="s">
        <v>4218</v>
      </c>
      <c r="D1799" s="234">
        <v>97.883928571428598</v>
      </c>
      <c r="E1799" s="223" t="s">
        <v>195</v>
      </c>
      <c r="F1799" s="233" t="s">
        <v>221</v>
      </c>
      <c r="G1799" s="233" t="s">
        <v>968</v>
      </c>
      <c r="H1799" s="233" t="s">
        <v>3707</v>
      </c>
      <c r="I1799" s="233" t="s">
        <v>4217</v>
      </c>
      <c r="J1799" s="233" t="s">
        <v>180</v>
      </c>
      <c r="K1799" s="233" t="s">
        <v>1029</v>
      </c>
      <c r="L1799" s="233" t="s">
        <v>178</v>
      </c>
      <c r="M1799" s="233" t="s">
        <v>191</v>
      </c>
    </row>
    <row r="1800" spans="1:13">
      <c r="A1800" s="224">
        <v>1799</v>
      </c>
      <c r="B1800" s="233" t="s">
        <v>3563</v>
      </c>
      <c r="C1800" s="233" t="s">
        <v>446</v>
      </c>
      <c r="D1800" s="234">
        <v>97.875243664717303</v>
      </c>
      <c r="E1800" s="223" t="s">
        <v>195</v>
      </c>
      <c r="F1800" s="233" t="s">
        <v>221</v>
      </c>
      <c r="G1800" s="233" t="s">
        <v>1480</v>
      </c>
      <c r="H1800" s="233" t="s">
        <v>3561</v>
      </c>
      <c r="I1800" s="233" t="s">
        <v>4216</v>
      </c>
      <c r="J1800" s="233" t="s">
        <v>180</v>
      </c>
      <c r="K1800" s="233" t="s">
        <v>179</v>
      </c>
      <c r="L1800" s="233" t="s">
        <v>178</v>
      </c>
      <c r="M1800" s="233" t="s">
        <v>377</v>
      </c>
    </row>
    <row r="1801" spans="1:13">
      <c r="A1801" s="224">
        <v>1800</v>
      </c>
      <c r="B1801" s="233" t="s">
        <v>3498</v>
      </c>
      <c r="C1801" s="233" t="s">
        <v>4215</v>
      </c>
      <c r="D1801" s="234">
        <v>97.869198312236307</v>
      </c>
      <c r="E1801" s="223" t="s">
        <v>195</v>
      </c>
      <c r="F1801" s="233" t="s">
        <v>221</v>
      </c>
      <c r="G1801" s="233" t="s">
        <v>3301</v>
      </c>
      <c r="H1801" s="233" t="s">
        <v>3496</v>
      </c>
      <c r="I1801" s="233" t="s">
        <v>4214</v>
      </c>
      <c r="J1801" s="233" t="s">
        <v>180</v>
      </c>
      <c r="K1801" s="233" t="s">
        <v>202</v>
      </c>
      <c r="L1801" s="233" t="s">
        <v>178</v>
      </c>
      <c r="M1801" s="233" t="s">
        <v>324</v>
      </c>
    </row>
    <row r="1802" spans="1:13">
      <c r="A1802" s="224">
        <v>1801</v>
      </c>
      <c r="B1802" s="233" t="s">
        <v>4070</v>
      </c>
      <c r="C1802" s="233" t="s">
        <v>4213</v>
      </c>
      <c r="D1802" s="234">
        <v>97.867203219315897</v>
      </c>
      <c r="E1802" s="223" t="s">
        <v>195</v>
      </c>
      <c r="F1802" s="233" t="s">
        <v>221</v>
      </c>
      <c r="G1802" s="233" t="s">
        <v>210</v>
      </c>
      <c r="H1802" s="233" t="s">
        <v>4068</v>
      </c>
      <c r="I1802" s="233" t="s">
        <v>4212</v>
      </c>
      <c r="J1802" s="233" t="s">
        <v>180</v>
      </c>
      <c r="K1802" s="233" t="s">
        <v>179</v>
      </c>
      <c r="L1802" s="233" t="s">
        <v>178</v>
      </c>
      <c r="M1802" s="233" t="s">
        <v>377</v>
      </c>
    </row>
    <row r="1803" spans="1:13">
      <c r="A1803" s="224">
        <v>1802</v>
      </c>
      <c r="B1803" s="233" t="s">
        <v>2231</v>
      </c>
      <c r="C1803" s="233" t="s">
        <v>4211</v>
      </c>
      <c r="D1803" s="234">
        <v>97.843137254902004</v>
      </c>
      <c r="E1803" s="223" t="s">
        <v>195</v>
      </c>
      <c r="F1803" s="233" t="s">
        <v>221</v>
      </c>
      <c r="G1803" s="233" t="s">
        <v>1783</v>
      </c>
      <c r="H1803" s="233" t="s">
        <v>2229</v>
      </c>
      <c r="I1803" s="233" t="s">
        <v>4210</v>
      </c>
      <c r="J1803" s="233" t="s">
        <v>180</v>
      </c>
      <c r="K1803" s="233" t="s">
        <v>202</v>
      </c>
      <c r="L1803" s="233" t="s">
        <v>178</v>
      </c>
      <c r="M1803" s="233" t="s">
        <v>201</v>
      </c>
    </row>
    <row r="1804" spans="1:13">
      <c r="A1804" s="224">
        <v>1803</v>
      </c>
      <c r="B1804" s="233" t="s">
        <v>4209</v>
      </c>
      <c r="C1804" s="233" t="s">
        <v>4208</v>
      </c>
      <c r="D1804" s="234">
        <v>97.841352405721693</v>
      </c>
      <c r="E1804" s="223" t="s">
        <v>195</v>
      </c>
      <c r="F1804" s="233" t="s">
        <v>221</v>
      </c>
      <c r="G1804" s="233" t="s">
        <v>1797</v>
      </c>
      <c r="H1804" s="233" t="s">
        <v>4207</v>
      </c>
      <c r="I1804" s="233" t="s">
        <v>4206</v>
      </c>
      <c r="J1804" s="233" t="s">
        <v>180</v>
      </c>
      <c r="K1804" s="233" t="s">
        <v>202</v>
      </c>
      <c r="L1804" s="233" t="s">
        <v>178</v>
      </c>
      <c r="M1804" s="233" t="s">
        <v>514</v>
      </c>
    </row>
    <row r="1805" spans="1:13">
      <c r="A1805" s="224">
        <v>1804</v>
      </c>
      <c r="B1805" s="233" t="s">
        <v>2807</v>
      </c>
      <c r="C1805" s="233" t="s">
        <v>4205</v>
      </c>
      <c r="D1805" s="234">
        <v>97.837037037037007</v>
      </c>
      <c r="E1805" s="223" t="s">
        <v>195</v>
      </c>
      <c r="F1805" s="233" t="s">
        <v>221</v>
      </c>
      <c r="G1805" s="233" t="s">
        <v>2805</v>
      </c>
      <c r="H1805" s="233" t="s">
        <v>2804</v>
      </c>
      <c r="I1805" s="233" t="s">
        <v>4204</v>
      </c>
      <c r="J1805" s="233" t="s">
        <v>180</v>
      </c>
      <c r="K1805" s="233" t="s">
        <v>192</v>
      </c>
      <c r="L1805" s="233" t="s">
        <v>178</v>
      </c>
      <c r="M1805" s="233" t="s">
        <v>333</v>
      </c>
    </row>
    <row r="1806" spans="1:13">
      <c r="A1806" s="224">
        <v>1805</v>
      </c>
      <c r="B1806" s="233" t="s">
        <v>4203</v>
      </c>
      <c r="C1806" s="233" t="s">
        <v>4202</v>
      </c>
      <c r="D1806" s="234">
        <v>97.822580645161295</v>
      </c>
      <c r="E1806" s="223" t="s">
        <v>195</v>
      </c>
      <c r="F1806" s="233" t="s">
        <v>221</v>
      </c>
      <c r="G1806" s="233" t="s">
        <v>2441</v>
      </c>
      <c r="H1806" s="233" t="s">
        <v>4201</v>
      </c>
      <c r="I1806" s="233" t="s">
        <v>4200</v>
      </c>
      <c r="J1806" s="233" t="s">
        <v>180</v>
      </c>
      <c r="K1806" s="233" t="s">
        <v>192</v>
      </c>
      <c r="L1806" s="233" t="s">
        <v>178</v>
      </c>
      <c r="M1806" s="233" t="s">
        <v>191</v>
      </c>
    </row>
    <row r="1807" spans="1:13">
      <c r="A1807" s="224">
        <v>1806</v>
      </c>
      <c r="B1807" s="233" t="s">
        <v>4094</v>
      </c>
      <c r="C1807" s="233" t="s">
        <v>4199</v>
      </c>
      <c r="D1807" s="234">
        <v>97.818991097922805</v>
      </c>
      <c r="E1807" s="223" t="s">
        <v>195</v>
      </c>
      <c r="F1807" s="233" t="s">
        <v>221</v>
      </c>
      <c r="G1807" s="233" t="s">
        <v>336</v>
      </c>
      <c r="H1807" s="233" t="s">
        <v>4092</v>
      </c>
      <c r="I1807" s="233" t="s">
        <v>4198</v>
      </c>
      <c r="J1807" s="233" t="s">
        <v>180</v>
      </c>
      <c r="K1807" s="233" t="s">
        <v>179</v>
      </c>
      <c r="L1807" s="233" t="s">
        <v>178</v>
      </c>
      <c r="M1807" s="233" t="s">
        <v>529</v>
      </c>
    </row>
    <row r="1808" spans="1:13">
      <c r="A1808" s="224">
        <v>1807</v>
      </c>
      <c r="B1808" s="233" t="s">
        <v>2455</v>
      </c>
      <c r="C1808" s="233" t="s">
        <v>4197</v>
      </c>
      <c r="D1808" s="236">
        <v>97.807017543859658</v>
      </c>
      <c r="E1808" s="233" t="s">
        <v>185</v>
      </c>
      <c r="F1808" s="233" t="s">
        <v>184</v>
      </c>
      <c r="G1808" s="233" t="s">
        <v>1199</v>
      </c>
      <c r="H1808" s="233" t="s">
        <v>2453</v>
      </c>
      <c r="I1808" s="233" t="s">
        <v>4196</v>
      </c>
      <c r="J1808" s="233" t="s">
        <v>180</v>
      </c>
      <c r="K1808" s="233" t="s">
        <v>179</v>
      </c>
      <c r="L1808" s="233" t="s">
        <v>178</v>
      </c>
      <c r="M1808" s="233" t="s">
        <v>177</v>
      </c>
    </row>
    <row r="1809" spans="1:13">
      <c r="A1809" s="224">
        <v>1808</v>
      </c>
      <c r="B1809" s="233" t="s">
        <v>2566</v>
      </c>
      <c r="C1809" s="233" t="s">
        <v>4195</v>
      </c>
      <c r="D1809" s="234">
        <v>97.8055555555556</v>
      </c>
      <c r="E1809" s="223" t="s">
        <v>195</v>
      </c>
      <c r="F1809" s="233" t="s">
        <v>221</v>
      </c>
      <c r="G1809" s="233" t="s">
        <v>2564</v>
      </c>
      <c r="H1809" s="233" t="s">
        <v>2563</v>
      </c>
      <c r="I1809" s="233" t="s">
        <v>4194</v>
      </c>
      <c r="J1809" s="233" t="s">
        <v>180</v>
      </c>
      <c r="K1809" s="233" t="s">
        <v>202</v>
      </c>
      <c r="L1809" s="233" t="s">
        <v>178</v>
      </c>
      <c r="M1809" s="233" t="s">
        <v>201</v>
      </c>
    </row>
    <row r="1810" spans="1:13">
      <c r="A1810" s="224">
        <v>1809</v>
      </c>
      <c r="B1810" s="233" t="s">
        <v>4193</v>
      </c>
      <c r="C1810" s="233" t="s">
        <v>4192</v>
      </c>
      <c r="D1810" s="234">
        <v>97.803085966201294</v>
      </c>
      <c r="E1810" s="223" t="s">
        <v>195</v>
      </c>
      <c r="F1810" s="233" t="s">
        <v>221</v>
      </c>
      <c r="G1810" s="233" t="s">
        <v>1304</v>
      </c>
      <c r="H1810" s="233" t="s">
        <v>4191</v>
      </c>
      <c r="I1810" s="233" t="s">
        <v>4190</v>
      </c>
      <c r="J1810" s="233" t="s">
        <v>180</v>
      </c>
      <c r="K1810" s="233" t="s">
        <v>192</v>
      </c>
      <c r="L1810" s="233" t="s">
        <v>178</v>
      </c>
      <c r="M1810" s="233" t="s">
        <v>992</v>
      </c>
    </row>
    <row r="1811" spans="1:13">
      <c r="A1811" s="224">
        <v>1810</v>
      </c>
      <c r="B1811" s="233" t="s">
        <v>3274</v>
      </c>
      <c r="C1811" s="233" t="s">
        <v>4189</v>
      </c>
      <c r="D1811" s="234">
        <v>97.802359882005902</v>
      </c>
      <c r="E1811" s="223" t="s">
        <v>195</v>
      </c>
      <c r="F1811" s="233" t="s">
        <v>221</v>
      </c>
      <c r="G1811" s="233" t="s">
        <v>3272</v>
      </c>
      <c r="H1811" s="233" t="s">
        <v>3271</v>
      </c>
      <c r="I1811" s="233" t="s">
        <v>4188</v>
      </c>
      <c r="J1811" s="233" t="s">
        <v>180</v>
      </c>
      <c r="K1811" s="233" t="s">
        <v>1029</v>
      </c>
      <c r="L1811" s="233" t="s">
        <v>178</v>
      </c>
      <c r="M1811" s="233" t="s">
        <v>2817</v>
      </c>
    </row>
    <row r="1812" spans="1:13">
      <c r="A1812" s="224">
        <v>1811</v>
      </c>
      <c r="B1812" s="233" t="s">
        <v>2327</v>
      </c>
      <c r="C1812" s="233" t="s">
        <v>4187</v>
      </c>
      <c r="D1812" s="234">
        <v>97.8</v>
      </c>
      <c r="E1812" s="223" t="s">
        <v>195</v>
      </c>
      <c r="F1812" s="233" t="s">
        <v>221</v>
      </c>
      <c r="G1812" s="233" t="s">
        <v>1337</v>
      </c>
      <c r="H1812" s="233" t="s">
        <v>2325</v>
      </c>
      <c r="I1812" s="233" t="s">
        <v>4186</v>
      </c>
      <c r="J1812" s="233" t="s">
        <v>180</v>
      </c>
      <c r="K1812" s="233" t="s">
        <v>202</v>
      </c>
      <c r="L1812" s="233" t="s">
        <v>178</v>
      </c>
      <c r="M1812" s="233" t="s">
        <v>324</v>
      </c>
    </row>
    <row r="1813" spans="1:13">
      <c r="A1813" s="224">
        <v>1812</v>
      </c>
      <c r="B1813" s="233" t="s">
        <v>2847</v>
      </c>
      <c r="C1813" s="233" t="s">
        <v>4185</v>
      </c>
      <c r="D1813" s="234">
        <v>97.783933518005497</v>
      </c>
      <c r="E1813" s="223" t="s">
        <v>195</v>
      </c>
      <c r="F1813" s="233" t="s">
        <v>221</v>
      </c>
      <c r="G1813" s="233" t="s">
        <v>2759</v>
      </c>
      <c r="H1813" s="233" t="s">
        <v>2845</v>
      </c>
      <c r="I1813" s="233" t="s">
        <v>4184</v>
      </c>
      <c r="J1813" s="233" t="s">
        <v>180</v>
      </c>
      <c r="K1813" s="233" t="s">
        <v>179</v>
      </c>
      <c r="L1813" s="233" t="s">
        <v>178</v>
      </c>
      <c r="M1813" s="233" t="s">
        <v>205</v>
      </c>
    </row>
    <row r="1814" spans="1:13">
      <c r="A1814" s="224">
        <v>1813</v>
      </c>
      <c r="B1814" s="233" t="s">
        <v>3921</v>
      </c>
      <c r="C1814" s="233" t="s">
        <v>4183</v>
      </c>
      <c r="D1814" s="234">
        <v>97.7777777777778</v>
      </c>
      <c r="E1814" s="223" t="s">
        <v>195</v>
      </c>
      <c r="F1814" s="233" t="s">
        <v>221</v>
      </c>
      <c r="G1814" s="233" t="s">
        <v>3919</v>
      </c>
      <c r="H1814" s="233" t="s">
        <v>3918</v>
      </c>
      <c r="I1814" s="233" t="s">
        <v>4182</v>
      </c>
      <c r="J1814" s="233" t="s">
        <v>180</v>
      </c>
      <c r="K1814" s="233" t="s">
        <v>202</v>
      </c>
      <c r="L1814" s="233" t="s">
        <v>178</v>
      </c>
      <c r="M1814" s="233" t="s">
        <v>201</v>
      </c>
    </row>
    <row r="1815" spans="1:13">
      <c r="A1815" s="224">
        <v>1814</v>
      </c>
      <c r="B1815" s="233" t="s">
        <v>4181</v>
      </c>
      <c r="C1815" s="233" t="s">
        <v>1570</v>
      </c>
      <c r="D1815" s="234">
        <v>97.765466297322305</v>
      </c>
      <c r="E1815" s="223" t="s">
        <v>195</v>
      </c>
      <c r="F1815" s="233" t="s">
        <v>221</v>
      </c>
      <c r="G1815" s="233" t="s">
        <v>1247</v>
      </c>
      <c r="H1815" s="233" t="s">
        <v>4180</v>
      </c>
      <c r="I1815" s="233" t="s">
        <v>4179</v>
      </c>
      <c r="J1815" s="233" t="s">
        <v>180</v>
      </c>
      <c r="K1815" s="233" t="s">
        <v>179</v>
      </c>
      <c r="L1815" s="233" t="s">
        <v>178</v>
      </c>
      <c r="M1815" s="233" t="s">
        <v>1211</v>
      </c>
    </row>
    <row r="1816" spans="1:13">
      <c r="A1816" s="224">
        <v>1815</v>
      </c>
      <c r="B1816" s="233" t="s">
        <v>3344</v>
      </c>
      <c r="C1816" s="233" t="s">
        <v>4178</v>
      </c>
      <c r="D1816" s="234">
        <v>97.761627906976699</v>
      </c>
      <c r="E1816" s="223" t="s">
        <v>195</v>
      </c>
      <c r="F1816" s="233" t="s">
        <v>221</v>
      </c>
      <c r="G1816" s="233" t="s">
        <v>3342</v>
      </c>
      <c r="H1816" s="233" t="s">
        <v>3341</v>
      </c>
      <c r="I1816" s="233" t="s">
        <v>4177</v>
      </c>
      <c r="J1816" s="233" t="s">
        <v>180</v>
      </c>
      <c r="K1816" s="233" t="s">
        <v>179</v>
      </c>
      <c r="L1816" s="233" t="s">
        <v>178</v>
      </c>
      <c r="M1816" s="233" t="s">
        <v>3339</v>
      </c>
    </row>
    <row r="1817" spans="1:13">
      <c r="A1817" s="224">
        <v>1816</v>
      </c>
      <c r="B1817" s="233" t="s">
        <v>3220</v>
      </c>
      <c r="C1817" s="233" t="s">
        <v>4176</v>
      </c>
      <c r="D1817" s="234">
        <v>97.755905511810994</v>
      </c>
      <c r="E1817" s="223" t="s">
        <v>195</v>
      </c>
      <c r="F1817" s="233" t="s">
        <v>221</v>
      </c>
      <c r="G1817" s="233" t="s">
        <v>336</v>
      </c>
      <c r="H1817" s="233" t="s">
        <v>3218</v>
      </c>
      <c r="I1817" s="233" t="s">
        <v>4175</v>
      </c>
      <c r="J1817" s="233" t="s">
        <v>180</v>
      </c>
      <c r="K1817" s="233" t="s">
        <v>179</v>
      </c>
      <c r="L1817" s="233" t="s">
        <v>178</v>
      </c>
      <c r="M1817" s="233" t="s">
        <v>748</v>
      </c>
    </row>
    <row r="1818" spans="1:13">
      <c r="A1818" s="224">
        <v>1817</v>
      </c>
      <c r="B1818" s="233" t="s">
        <v>2996</v>
      </c>
      <c r="C1818" s="233" t="s">
        <v>4174</v>
      </c>
      <c r="D1818" s="234">
        <v>97.753303964757706</v>
      </c>
      <c r="E1818" s="223" t="s">
        <v>195</v>
      </c>
      <c r="F1818" s="233" t="s">
        <v>221</v>
      </c>
      <c r="G1818" s="233" t="s">
        <v>2385</v>
      </c>
      <c r="H1818" s="233" t="s">
        <v>2994</v>
      </c>
      <c r="I1818" s="233" t="s">
        <v>4173</v>
      </c>
      <c r="J1818" s="233" t="s">
        <v>180</v>
      </c>
      <c r="K1818" s="233" t="s">
        <v>192</v>
      </c>
      <c r="L1818" s="233" t="s">
        <v>178</v>
      </c>
      <c r="M1818" s="233" t="s">
        <v>333</v>
      </c>
    </row>
    <row r="1819" spans="1:13">
      <c r="A1819" s="224">
        <v>1818</v>
      </c>
      <c r="B1819" s="233" t="s">
        <v>2855</v>
      </c>
      <c r="C1819" s="233" t="s">
        <v>4172</v>
      </c>
      <c r="D1819" s="234">
        <v>97.749576988155695</v>
      </c>
      <c r="E1819" s="223" t="s">
        <v>195</v>
      </c>
      <c r="F1819" s="233" t="s">
        <v>221</v>
      </c>
      <c r="G1819" s="233" t="s">
        <v>2465</v>
      </c>
      <c r="H1819" s="233" t="s">
        <v>2853</v>
      </c>
      <c r="I1819" s="233" t="s">
        <v>4171</v>
      </c>
      <c r="J1819" s="233" t="s">
        <v>180</v>
      </c>
      <c r="K1819" s="233" t="s">
        <v>179</v>
      </c>
      <c r="L1819" s="233" t="s">
        <v>178</v>
      </c>
      <c r="M1819" s="233" t="s">
        <v>377</v>
      </c>
    </row>
    <row r="1820" spans="1:13">
      <c r="A1820" s="224">
        <v>1819</v>
      </c>
      <c r="B1820" s="233" t="s">
        <v>2519</v>
      </c>
      <c r="C1820" s="233" t="s">
        <v>4170</v>
      </c>
      <c r="D1820" s="234">
        <v>97.749338040600193</v>
      </c>
      <c r="E1820" s="223" t="s">
        <v>195</v>
      </c>
      <c r="F1820" s="233" t="s">
        <v>221</v>
      </c>
      <c r="G1820" s="233" t="s">
        <v>1856</v>
      </c>
      <c r="H1820" s="233" t="s">
        <v>2517</v>
      </c>
      <c r="I1820" s="233" t="s">
        <v>4169</v>
      </c>
      <c r="J1820" s="233" t="s">
        <v>180</v>
      </c>
      <c r="K1820" s="233" t="s">
        <v>179</v>
      </c>
      <c r="L1820" s="233" t="s">
        <v>178</v>
      </c>
      <c r="M1820" s="233" t="s">
        <v>213</v>
      </c>
    </row>
    <row r="1821" spans="1:13">
      <c r="A1821" s="224">
        <v>1820</v>
      </c>
      <c r="B1821" s="233" t="s">
        <v>2455</v>
      </c>
      <c r="C1821" s="233" t="s">
        <v>4168</v>
      </c>
      <c r="D1821" s="234">
        <v>97.746686303387307</v>
      </c>
      <c r="E1821" s="223" t="s">
        <v>195</v>
      </c>
      <c r="F1821" s="233" t="s">
        <v>221</v>
      </c>
      <c r="G1821" s="233" t="s">
        <v>2404</v>
      </c>
      <c r="H1821" s="233" t="s">
        <v>3950</v>
      </c>
      <c r="I1821" s="233" t="s">
        <v>4167</v>
      </c>
      <c r="J1821" s="233" t="s">
        <v>180</v>
      </c>
      <c r="K1821" s="233" t="s">
        <v>192</v>
      </c>
      <c r="L1821" s="233" t="s">
        <v>178</v>
      </c>
      <c r="M1821" s="233" t="s">
        <v>333</v>
      </c>
    </row>
    <row r="1822" spans="1:13">
      <c r="A1822" s="224">
        <v>1821</v>
      </c>
      <c r="B1822" s="233" t="s">
        <v>3625</v>
      </c>
      <c r="C1822" s="233" t="s">
        <v>4166</v>
      </c>
      <c r="D1822" s="234">
        <v>97.74</v>
      </c>
      <c r="E1822" s="223" t="s">
        <v>195</v>
      </c>
      <c r="F1822" s="233" t="s">
        <v>221</v>
      </c>
      <c r="G1822" s="233" t="s">
        <v>2465</v>
      </c>
      <c r="H1822" s="233" t="s">
        <v>3623</v>
      </c>
      <c r="I1822" s="233" t="s">
        <v>4165</v>
      </c>
      <c r="J1822" s="233" t="s">
        <v>180</v>
      </c>
      <c r="K1822" s="233" t="s">
        <v>202</v>
      </c>
      <c r="L1822" s="233" t="s">
        <v>178</v>
      </c>
      <c r="M1822" s="233" t="s">
        <v>201</v>
      </c>
    </row>
    <row r="1823" spans="1:13">
      <c r="A1823" s="224">
        <v>1822</v>
      </c>
      <c r="B1823" s="233" t="s">
        <v>3633</v>
      </c>
      <c r="C1823" s="233" t="s">
        <v>4164</v>
      </c>
      <c r="D1823" s="234">
        <v>97.738515901060097</v>
      </c>
      <c r="E1823" s="223" t="s">
        <v>195</v>
      </c>
      <c r="F1823" s="233" t="s">
        <v>221</v>
      </c>
      <c r="G1823" s="233" t="s">
        <v>2146</v>
      </c>
      <c r="H1823" s="233" t="s">
        <v>3631</v>
      </c>
      <c r="I1823" s="233" t="s">
        <v>4163</v>
      </c>
      <c r="J1823" s="233" t="s">
        <v>180</v>
      </c>
      <c r="K1823" s="233" t="s">
        <v>179</v>
      </c>
      <c r="L1823" s="233" t="s">
        <v>178</v>
      </c>
      <c r="M1823" s="233" t="s">
        <v>346</v>
      </c>
    </row>
    <row r="1824" spans="1:13">
      <c r="A1824" s="224">
        <v>1823</v>
      </c>
      <c r="B1824" s="233" t="s">
        <v>2644</v>
      </c>
      <c r="C1824" s="233" t="s">
        <v>4162</v>
      </c>
      <c r="D1824" s="234">
        <v>97.716049382716093</v>
      </c>
      <c r="E1824" s="223" t="s">
        <v>195</v>
      </c>
      <c r="F1824" s="233" t="s">
        <v>221</v>
      </c>
      <c r="G1824" s="233" t="s">
        <v>1017</v>
      </c>
      <c r="H1824" s="233" t="s">
        <v>2642</v>
      </c>
      <c r="I1824" s="233" t="s">
        <v>4161</v>
      </c>
      <c r="J1824" s="233" t="s">
        <v>180</v>
      </c>
      <c r="K1824" s="233" t="s">
        <v>179</v>
      </c>
      <c r="L1824" s="233" t="s">
        <v>178</v>
      </c>
      <c r="M1824" s="233" t="s">
        <v>377</v>
      </c>
    </row>
    <row r="1825" spans="1:13">
      <c r="A1825" s="224">
        <v>1824</v>
      </c>
      <c r="B1825" s="233" t="s">
        <v>2926</v>
      </c>
      <c r="C1825" s="233" t="s">
        <v>4160</v>
      </c>
      <c r="D1825" s="234">
        <v>97.712765957446805</v>
      </c>
      <c r="E1825" s="223" t="s">
        <v>195</v>
      </c>
      <c r="F1825" s="233" t="s">
        <v>221</v>
      </c>
      <c r="G1825" s="233" t="s">
        <v>2723</v>
      </c>
      <c r="H1825" s="233" t="s">
        <v>2924</v>
      </c>
      <c r="I1825" s="233" t="s">
        <v>4159</v>
      </c>
      <c r="J1825" s="233" t="s">
        <v>180</v>
      </c>
      <c r="K1825" s="233" t="s">
        <v>179</v>
      </c>
      <c r="L1825" s="233" t="s">
        <v>178</v>
      </c>
      <c r="M1825" s="233" t="s">
        <v>1910</v>
      </c>
    </row>
    <row r="1826" spans="1:13">
      <c r="A1826" s="224">
        <v>1825</v>
      </c>
      <c r="B1826" s="233" t="s">
        <v>4158</v>
      </c>
      <c r="C1826" s="233" t="s">
        <v>4157</v>
      </c>
      <c r="D1826" s="234">
        <v>97.711561382598305</v>
      </c>
      <c r="E1826" s="223" t="s">
        <v>195</v>
      </c>
      <c r="F1826" s="233" t="s">
        <v>221</v>
      </c>
      <c r="G1826" s="233" t="s">
        <v>1875</v>
      </c>
      <c r="H1826" s="233" t="s">
        <v>4156</v>
      </c>
      <c r="I1826" s="233" t="s">
        <v>4155</v>
      </c>
      <c r="J1826" s="233" t="s">
        <v>180</v>
      </c>
      <c r="K1826" s="233" t="s">
        <v>179</v>
      </c>
      <c r="L1826" s="233" t="s">
        <v>178</v>
      </c>
      <c r="M1826" s="233" t="s">
        <v>1022</v>
      </c>
    </row>
    <row r="1827" spans="1:13">
      <c r="A1827" s="224">
        <v>1826</v>
      </c>
      <c r="B1827" s="233" t="s">
        <v>2397</v>
      </c>
      <c r="C1827" s="233" t="s">
        <v>4154</v>
      </c>
      <c r="D1827" s="234">
        <v>97.708830548926002</v>
      </c>
      <c r="E1827" s="223" t="s">
        <v>195</v>
      </c>
      <c r="F1827" s="233" t="s">
        <v>221</v>
      </c>
      <c r="G1827" s="233" t="s">
        <v>321</v>
      </c>
      <c r="H1827" s="233" t="s">
        <v>2395</v>
      </c>
      <c r="I1827" s="233" t="s">
        <v>4153</v>
      </c>
      <c r="J1827" s="233" t="s">
        <v>180</v>
      </c>
      <c r="K1827" s="233" t="s">
        <v>179</v>
      </c>
      <c r="L1827" s="233" t="s">
        <v>178</v>
      </c>
      <c r="M1827" s="233" t="s">
        <v>377</v>
      </c>
    </row>
    <row r="1828" spans="1:13">
      <c r="A1828" s="224">
        <v>1827</v>
      </c>
      <c r="B1828" s="233" t="s">
        <v>3220</v>
      </c>
      <c r="C1828" s="233" t="s">
        <v>4152</v>
      </c>
      <c r="D1828" s="234">
        <v>97.699037620297503</v>
      </c>
      <c r="E1828" s="223" t="s">
        <v>195</v>
      </c>
      <c r="F1828" s="233" t="s">
        <v>221</v>
      </c>
      <c r="G1828" s="233" t="s">
        <v>336</v>
      </c>
      <c r="H1828" s="233" t="s">
        <v>3218</v>
      </c>
      <c r="I1828" s="233" t="s">
        <v>4151</v>
      </c>
      <c r="J1828" s="233" t="s">
        <v>180</v>
      </c>
      <c r="K1828" s="233" t="s">
        <v>1029</v>
      </c>
      <c r="L1828" s="233" t="s">
        <v>178</v>
      </c>
      <c r="M1828" s="233" t="s">
        <v>191</v>
      </c>
    </row>
    <row r="1829" spans="1:13">
      <c r="A1829" s="224">
        <v>1828</v>
      </c>
      <c r="B1829" s="233" t="s">
        <v>4150</v>
      </c>
      <c r="C1829" s="233" t="s">
        <v>1780</v>
      </c>
      <c r="D1829" s="234">
        <v>97.668097281831194</v>
      </c>
      <c r="E1829" s="223" t="s">
        <v>195</v>
      </c>
      <c r="F1829" s="233" t="s">
        <v>221</v>
      </c>
      <c r="G1829" s="233" t="s">
        <v>4149</v>
      </c>
      <c r="H1829" s="233" t="s">
        <v>4148</v>
      </c>
      <c r="I1829" s="233" t="s">
        <v>4147</v>
      </c>
      <c r="J1829" s="233" t="s">
        <v>180</v>
      </c>
      <c r="K1829" s="233" t="s">
        <v>179</v>
      </c>
      <c r="L1829" s="233" t="s">
        <v>178</v>
      </c>
      <c r="M1829" s="233" t="s">
        <v>1211</v>
      </c>
    </row>
    <row r="1830" spans="1:13">
      <c r="A1830" s="224">
        <v>1829</v>
      </c>
      <c r="B1830" s="233" t="s">
        <v>3392</v>
      </c>
      <c r="C1830" s="233" t="s">
        <v>4146</v>
      </c>
      <c r="D1830" s="234">
        <v>97.648484848484898</v>
      </c>
      <c r="E1830" s="223" t="s">
        <v>195</v>
      </c>
      <c r="F1830" s="233" t="s">
        <v>221</v>
      </c>
      <c r="G1830" s="233" t="s">
        <v>1145</v>
      </c>
      <c r="H1830" s="233" t="s">
        <v>3390</v>
      </c>
      <c r="I1830" s="233" t="s">
        <v>4145</v>
      </c>
      <c r="J1830" s="233" t="s">
        <v>180</v>
      </c>
      <c r="K1830" s="233" t="s">
        <v>192</v>
      </c>
      <c r="L1830" s="233" t="s">
        <v>178</v>
      </c>
      <c r="M1830" s="233" t="s">
        <v>333</v>
      </c>
    </row>
    <row r="1831" spans="1:13">
      <c r="A1831" s="224">
        <v>1830</v>
      </c>
      <c r="B1831" s="233" t="s">
        <v>4144</v>
      </c>
      <c r="C1831" s="233" t="s">
        <v>4143</v>
      </c>
      <c r="D1831" s="234">
        <v>97.647577092511</v>
      </c>
      <c r="E1831" s="223" t="s">
        <v>195</v>
      </c>
      <c r="F1831" s="233" t="s">
        <v>221</v>
      </c>
      <c r="G1831" s="233" t="s">
        <v>336</v>
      </c>
      <c r="H1831" s="233" t="s">
        <v>4142</v>
      </c>
      <c r="I1831" s="233" t="s">
        <v>4141</v>
      </c>
      <c r="J1831" s="233" t="s">
        <v>180</v>
      </c>
      <c r="K1831" s="233" t="s">
        <v>192</v>
      </c>
      <c r="L1831" s="233" t="s">
        <v>178</v>
      </c>
      <c r="M1831" s="233" t="s">
        <v>191</v>
      </c>
    </row>
    <row r="1832" spans="1:13">
      <c r="A1832" s="224">
        <v>1831</v>
      </c>
      <c r="B1832" s="233" t="s">
        <v>2830</v>
      </c>
      <c r="C1832" s="233" t="s">
        <v>4140</v>
      </c>
      <c r="D1832" s="236">
        <v>97.612456747404849</v>
      </c>
      <c r="E1832" s="233" t="s">
        <v>185</v>
      </c>
      <c r="F1832" s="233" t="s">
        <v>184</v>
      </c>
      <c r="G1832" s="233" t="s">
        <v>1193</v>
      </c>
      <c r="H1832" s="233" t="s">
        <v>2828</v>
      </c>
      <c r="I1832" s="233" t="s">
        <v>4139</v>
      </c>
      <c r="J1832" s="233" t="s">
        <v>180</v>
      </c>
      <c r="K1832" s="233" t="s">
        <v>179</v>
      </c>
      <c r="L1832" s="233" t="s">
        <v>178</v>
      </c>
      <c r="M1832" s="233" t="s">
        <v>177</v>
      </c>
    </row>
    <row r="1833" spans="1:13">
      <c r="A1833" s="224">
        <v>1832</v>
      </c>
      <c r="B1833" s="233" t="s">
        <v>3056</v>
      </c>
      <c r="C1833" s="233" t="s">
        <v>4138</v>
      </c>
      <c r="D1833" s="234">
        <v>97.606534090909093</v>
      </c>
      <c r="E1833" s="223" t="s">
        <v>195</v>
      </c>
      <c r="F1833" s="233" t="s">
        <v>221</v>
      </c>
      <c r="G1833" s="233" t="s">
        <v>1145</v>
      </c>
      <c r="H1833" s="233" t="s">
        <v>3054</v>
      </c>
      <c r="I1833" s="233" t="s">
        <v>4137</v>
      </c>
      <c r="J1833" s="233" t="s">
        <v>180</v>
      </c>
      <c r="K1833" s="233" t="s">
        <v>192</v>
      </c>
      <c r="L1833" s="233" t="s">
        <v>178</v>
      </c>
      <c r="M1833" s="233" t="s">
        <v>333</v>
      </c>
    </row>
    <row r="1834" spans="1:13">
      <c r="A1834" s="224">
        <v>1833</v>
      </c>
      <c r="B1834" s="233" t="s">
        <v>2327</v>
      </c>
      <c r="C1834" s="233" t="s">
        <v>4136</v>
      </c>
      <c r="D1834" s="234">
        <v>97.596153846153797</v>
      </c>
      <c r="E1834" s="223" t="s">
        <v>195</v>
      </c>
      <c r="F1834" s="233" t="s">
        <v>221</v>
      </c>
      <c r="G1834" s="233" t="s">
        <v>3833</v>
      </c>
      <c r="H1834" s="233" t="s">
        <v>4135</v>
      </c>
      <c r="I1834" s="233" t="s">
        <v>4134</v>
      </c>
      <c r="J1834" s="233" t="s">
        <v>180</v>
      </c>
      <c r="K1834" s="233" t="s">
        <v>179</v>
      </c>
      <c r="L1834" s="233" t="s">
        <v>178</v>
      </c>
      <c r="M1834" s="233" t="s">
        <v>748</v>
      </c>
    </row>
    <row r="1835" spans="1:13">
      <c r="A1835" s="224">
        <v>1834</v>
      </c>
      <c r="B1835" s="233" t="s">
        <v>4133</v>
      </c>
      <c r="C1835" s="233" t="s">
        <v>4132</v>
      </c>
      <c r="D1835" s="234">
        <v>97.589285714285694</v>
      </c>
      <c r="E1835" s="223" t="s">
        <v>195</v>
      </c>
      <c r="F1835" s="233" t="s">
        <v>221</v>
      </c>
      <c r="G1835" s="233" t="s">
        <v>1809</v>
      </c>
      <c r="H1835" s="233" t="s">
        <v>4131</v>
      </c>
      <c r="I1835" s="233" t="s">
        <v>4130</v>
      </c>
      <c r="J1835" s="233" t="s">
        <v>180</v>
      </c>
      <c r="K1835" s="233" t="s">
        <v>179</v>
      </c>
      <c r="L1835" s="233" t="s">
        <v>178</v>
      </c>
      <c r="M1835" s="233" t="s">
        <v>377</v>
      </c>
    </row>
    <row r="1836" spans="1:13">
      <c r="A1836" s="224">
        <v>1835</v>
      </c>
      <c r="B1836" s="233" t="s">
        <v>1162</v>
      </c>
      <c r="C1836" s="233" t="s">
        <v>4129</v>
      </c>
      <c r="D1836" s="234">
        <v>97.588235294117695</v>
      </c>
      <c r="E1836" s="223" t="s">
        <v>195</v>
      </c>
      <c r="F1836" s="233" t="s">
        <v>221</v>
      </c>
      <c r="G1836" s="233" t="s">
        <v>183</v>
      </c>
      <c r="H1836" s="233" t="s">
        <v>1160</v>
      </c>
      <c r="I1836" s="233" t="s">
        <v>4128</v>
      </c>
      <c r="J1836" s="233" t="s">
        <v>180</v>
      </c>
      <c r="K1836" s="233" t="s">
        <v>202</v>
      </c>
      <c r="L1836" s="233" t="s">
        <v>178</v>
      </c>
      <c r="M1836" s="233" t="s">
        <v>201</v>
      </c>
    </row>
    <row r="1837" spans="1:13">
      <c r="A1837" s="224">
        <v>1836</v>
      </c>
      <c r="B1837" s="233" t="s">
        <v>4127</v>
      </c>
      <c r="C1837" s="233" t="s">
        <v>2573</v>
      </c>
      <c r="D1837" s="234">
        <v>97.581475128644897</v>
      </c>
      <c r="E1837" s="223" t="s">
        <v>195</v>
      </c>
      <c r="F1837" s="233" t="s">
        <v>221</v>
      </c>
      <c r="G1837" s="233" t="s">
        <v>321</v>
      </c>
      <c r="H1837" s="233" t="s">
        <v>4126</v>
      </c>
      <c r="I1837" s="233" t="s">
        <v>4125</v>
      </c>
      <c r="J1837" s="233" t="s">
        <v>180</v>
      </c>
      <c r="K1837" s="233" t="s">
        <v>179</v>
      </c>
      <c r="L1837" s="233" t="s">
        <v>178</v>
      </c>
      <c r="M1837" s="233" t="s">
        <v>3339</v>
      </c>
    </row>
    <row r="1838" spans="1:13">
      <c r="A1838" s="224">
        <v>1837</v>
      </c>
      <c r="B1838" s="233" t="s">
        <v>3990</v>
      </c>
      <c r="C1838" s="233" t="s">
        <v>4124</v>
      </c>
      <c r="D1838" s="234">
        <v>97.578692493946704</v>
      </c>
      <c r="E1838" s="223" t="s">
        <v>195</v>
      </c>
      <c r="F1838" s="233" t="s">
        <v>221</v>
      </c>
      <c r="G1838" s="233" t="s">
        <v>1193</v>
      </c>
      <c r="H1838" s="233" t="s">
        <v>3988</v>
      </c>
      <c r="I1838" s="233" t="s">
        <v>4123</v>
      </c>
      <c r="J1838" s="233" t="s">
        <v>180</v>
      </c>
      <c r="K1838" s="233" t="s">
        <v>179</v>
      </c>
      <c r="L1838" s="233" t="s">
        <v>178</v>
      </c>
      <c r="M1838" s="233" t="s">
        <v>377</v>
      </c>
    </row>
    <row r="1839" spans="1:13">
      <c r="A1839" s="224">
        <v>1838</v>
      </c>
      <c r="B1839" s="233" t="s">
        <v>3853</v>
      </c>
      <c r="C1839" s="233" t="s">
        <v>4122</v>
      </c>
      <c r="D1839" s="234">
        <v>97.578288100208795</v>
      </c>
      <c r="E1839" s="223" t="s">
        <v>195</v>
      </c>
      <c r="F1839" s="233" t="s">
        <v>221</v>
      </c>
      <c r="G1839" s="233" t="s">
        <v>2759</v>
      </c>
      <c r="H1839" s="233" t="s">
        <v>3851</v>
      </c>
      <c r="I1839" s="233" t="s">
        <v>4121</v>
      </c>
      <c r="J1839" s="233" t="s">
        <v>180</v>
      </c>
      <c r="K1839" s="233" t="s">
        <v>202</v>
      </c>
      <c r="L1839" s="233" t="s">
        <v>178</v>
      </c>
      <c r="M1839" s="233" t="s">
        <v>324</v>
      </c>
    </row>
    <row r="1840" spans="1:13">
      <c r="A1840" s="224">
        <v>1839</v>
      </c>
      <c r="B1840" s="233" t="s">
        <v>4120</v>
      </c>
      <c r="C1840" s="233" t="s">
        <v>4119</v>
      </c>
      <c r="D1840" s="234">
        <v>97.577319587628907</v>
      </c>
      <c r="E1840" s="223" t="s">
        <v>195</v>
      </c>
      <c r="F1840" s="233" t="s">
        <v>221</v>
      </c>
      <c r="G1840" s="233" t="s">
        <v>1890</v>
      </c>
      <c r="H1840" s="233" t="s">
        <v>4118</v>
      </c>
      <c r="I1840" s="233" t="s">
        <v>4117</v>
      </c>
      <c r="J1840" s="233" t="s">
        <v>180</v>
      </c>
      <c r="K1840" s="233" t="s">
        <v>179</v>
      </c>
      <c r="L1840" s="233" t="s">
        <v>178</v>
      </c>
      <c r="M1840" s="233" t="s">
        <v>377</v>
      </c>
    </row>
    <row r="1841" spans="1:13">
      <c r="A1841" s="224">
        <v>1840</v>
      </c>
      <c r="B1841" s="233" t="s">
        <v>3354</v>
      </c>
      <c r="C1841" s="233" t="s">
        <v>4116</v>
      </c>
      <c r="D1841" s="234">
        <v>97.559808612440193</v>
      </c>
      <c r="E1841" s="223" t="s">
        <v>195</v>
      </c>
      <c r="F1841" s="233" t="s">
        <v>221</v>
      </c>
      <c r="G1841" s="233" t="s">
        <v>1204</v>
      </c>
      <c r="H1841" s="233" t="s">
        <v>3352</v>
      </c>
      <c r="I1841" s="233" t="s">
        <v>4115</v>
      </c>
      <c r="J1841" s="233" t="s">
        <v>180</v>
      </c>
      <c r="K1841" s="233" t="s">
        <v>202</v>
      </c>
      <c r="L1841" s="233" t="s">
        <v>178</v>
      </c>
      <c r="M1841" s="233" t="s">
        <v>324</v>
      </c>
    </row>
    <row r="1842" spans="1:13">
      <c r="A1842" s="224">
        <v>1841</v>
      </c>
      <c r="B1842" s="233" t="s">
        <v>2664</v>
      </c>
      <c r="C1842" s="233" t="s">
        <v>4114</v>
      </c>
      <c r="D1842" s="234">
        <v>97.554945054945094</v>
      </c>
      <c r="E1842" s="223" t="s">
        <v>195</v>
      </c>
      <c r="F1842" s="233" t="s">
        <v>221</v>
      </c>
      <c r="G1842" s="233" t="s">
        <v>572</v>
      </c>
      <c r="H1842" s="233" t="s">
        <v>2662</v>
      </c>
      <c r="I1842" s="233" t="s">
        <v>4113</v>
      </c>
      <c r="J1842" s="233" t="s">
        <v>180</v>
      </c>
      <c r="K1842" s="233" t="s">
        <v>179</v>
      </c>
      <c r="L1842" s="233" t="s">
        <v>178</v>
      </c>
      <c r="M1842" s="233" t="s">
        <v>529</v>
      </c>
    </row>
    <row r="1843" spans="1:13">
      <c r="A1843" s="224">
        <v>1842</v>
      </c>
      <c r="B1843" s="233" t="s">
        <v>4112</v>
      </c>
      <c r="C1843" s="233" t="s">
        <v>4111</v>
      </c>
      <c r="D1843" s="234">
        <v>97.5471698113207</v>
      </c>
      <c r="E1843" s="223" t="s">
        <v>195</v>
      </c>
      <c r="F1843" s="233" t="s">
        <v>221</v>
      </c>
      <c r="G1843" s="233" t="s">
        <v>2759</v>
      </c>
      <c r="H1843" s="233" t="s">
        <v>4110</v>
      </c>
      <c r="I1843" s="233" t="s">
        <v>4109</v>
      </c>
      <c r="J1843" s="233" t="s">
        <v>180</v>
      </c>
      <c r="K1843" s="233" t="s">
        <v>192</v>
      </c>
      <c r="L1843" s="233" t="s">
        <v>178</v>
      </c>
      <c r="M1843" s="233" t="s">
        <v>191</v>
      </c>
    </row>
    <row r="1844" spans="1:13">
      <c r="A1844" s="224">
        <v>1843</v>
      </c>
      <c r="B1844" s="233" t="s">
        <v>2702</v>
      </c>
      <c r="C1844" s="233" t="s">
        <v>4108</v>
      </c>
      <c r="D1844" s="234">
        <v>97.5465425531915</v>
      </c>
      <c r="E1844" s="223" t="s">
        <v>195</v>
      </c>
      <c r="F1844" s="233" t="s">
        <v>221</v>
      </c>
      <c r="G1844" s="233" t="s">
        <v>2700</v>
      </c>
      <c r="H1844" s="233" t="s">
        <v>2699</v>
      </c>
      <c r="I1844" s="233" t="s">
        <v>4107</v>
      </c>
      <c r="J1844" s="233" t="s">
        <v>180</v>
      </c>
      <c r="K1844" s="233" t="s">
        <v>1029</v>
      </c>
      <c r="L1844" s="233" t="s">
        <v>178</v>
      </c>
      <c r="M1844" s="233" t="s">
        <v>333</v>
      </c>
    </row>
    <row r="1845" spans="1:13">
      <c r="A1845" s="224">
        <v>1844</v>
      </c>
      <c r="B1845" s="233" t="s">
        <v>4106</v>
      </c>
      <c r="C1845" s="233" t="s">
        <v>4105</v>
      </c>
      <c r="D1845" s="234">
        <v>97.545180722891601</v>
      </c>
      <c r="E1845" s="223" t="s">
        <v>195</v>
      </c>
      <c r="F1845" s="233" t="s">
        <v>221</v>
      </c>
      <c r="G1845" s="233" t="s">
        <v>888</v>
      </c>
      <c r="H1845" s="233" t="s">
        <v>4104</v>
      </c>
      <c r="I1845" s="233" t="s">
        <v>4103</v>
      </c>
      <c r="J1845" s="233" t="s">
        <v>180</v>
      </c>
      <c r="K1845" s="233" t="s">
        <v>202</v>
      </c>
      <c r="L1845" s="233" t="s">
        <v>178</v>
      </c>
      <c r="M1845" s="233" t="s">
        <v>201</v>
      </c>
    </row>
    <row r="1846" spans="1:13">
      <c r="A1846" s="224">
        <v>1845</v>
      </c>
      <c r="B1846" s="233" t="s">
        <v>4102</v>
      </c>
      <c r="C1846" s="233" t="s">
        <v>4101</v>
      </c>
      <c r="D1846" s="234">
        <v>97.543500511770702</v>
      </c>
      <c r="E1846" s="223" t="s">
        <v>195</v>
      </c>
      <c r="F1846" s="233" t="s">
        <v>221</v>
      </c>
      <c r="G1846" s="233" t="s">
        <v>1722</v>
      </c>
      <c r="H1846" s="233" t="s">
        <v>4100</v>
      </c>
      <c r="I1846" s="233" t="s">
        <v>4099</v>
      </c>
      <c r="J1846" s="233" t="s">
        <v>180</v>
      </c>
      <c r="K1846" s="233" t="s">
        <v>192</v>
      </c>
      <c r="L1846" s="233" t="s">
        <v>178</v>
      </c>
      <c r="M1846" s="233" t="s">
        <v>1022</v>
      </c>
    </row>
    <row r="1847" spans="1:13">
      <c r="A1847" s="224">
        <v>1846</v>
      </c>
      <c r="B1847" s="233" t="s">
        <v>3756</v>
      </c>
      <c r="C1847" s="233" t="s">
        <v>4098</v>
      </c>
      <c r="D1847" s="234">
        <v>97.539370078740205</v>
      </c>
      <c r="E1847" s="223" t="s">
        <v>195</v>
      </c>
      <c r="F1847" s="233" t="s">
        <v>221</v>
      </c>
      <c r="G1847" s="233" t="s">
        <v>336</v>
      </c>
      <c r="H1847" s="233" t="s">
        <v>3754</v>
      </c>
      <c r="I1847" s="233" t="s">
        <v>4097</v>
      </c>
      <c r="J1847" s="233" t="s">
        <v>180</v>
      </c>
      <c r="K1847" s="233" t="s">
        <v>179</v>
      </c>
      <c r="L1847" s="233" t="s">
        <v>178</v>
      </c>
      <c r="M1847" s="233" t="s">
        <v>377</v>
      </c>
    </row>
    <row r="1848" spans="1:13">
      <c r="A1848" s="224">
        <v>1847</v>
      </c>
      <c r="B1848" s="233" t="s">
        <v>2648</v>
      </c>
      <c r="C1848" s="233" t="s">
        <v>4096</v>
      </c>
      <c r="D1848" s="234">
        <v>97.531914893617</v>
      </c>
      <c r="E1848" s="223" t="s">
        <v>195</v>
      </c>
      <c r="F1848" s="233" t="s">
        <v>221</v>
      </c>
      <c r="G1848" s="233" t="s">
        <v>1337</v>
      </c>
      <c r="H1848" s="233" t="s">
        <v>2646</v>
      </c>
      <c r="I1848" s="233" t="s">
        <v>4095</v>
      </c>
      <c r="J1848" s="233" t="s">
        <v>180</v>
      </c>
      <c r="K1848" s="233" t="s">
        <v>202</v>
      </c>
      <c r="L1848" s="233" t="s">
        <v>178</v>
      </c>
      <c r="M1848" s="233" t="s">
        <v>201</v>
      </c>
    </row>
    <row r="1849" spans="1:13">
      <c r="A1849" s="224">
        <v>1848</v>
      </c>
      <c r="B1849" s="233" t="s">
        <v>4094</v>
      </c>
      <c r="C1849" s="233" t="s">
        <v>4093</v>
      </c>
      <c r="D1849" s="234">
        <v>97.520467836257296</v>
      </c>
      <c r="E1849" s="223" t="s">
        <v>195</v>
      </c>
      <c r="F1849" s="233" t="s">
        <v>221</v>
      </c>
      <c r="G1849" s="233" t="s">
        <v>336</v>
      </c>
      <c r="H1849" s="233" t="s">
        <v>4092</v>
      </c>
      <c r="I1849" s="233" t="s">
        <v>4091</v>
      </c>
      <c r="J1849" s="233" t="s">
        <v>180</v>
      </c>
      <c r="K1849" s="233" t="s">
        <v>192</v>
      </c>
      <c r="L1849" s="233" t="s">
        <v>178</v>
      </c>
      <c r="M1849" s="233" t="s">
        <v>191</v>
      </c>
    </row>
    <row r="1850" spans="1:13">
      <c r="A1850" s="224">
        <v>1849</v>
      </c>
      <c r="B1850" s="233" t="s">
        <v>2664</v>
      </c>
      <c r="C1850" s="233" t="s">
        <v>4090</v>
      </c>
      <c r="D1850" s="234">
        <v>97.514705882352899</v>
      </c>
      <c r="E1850" s="223" t="s">
        <v>195</v>
      </c>
      <c r="F1850" s="233" t="s">
        <v>221</v>
      </c>
      <c r="G1850" s="233" t="s">
        <v>572</v>
      </c>
      <c r="H1850" s="233" t="s">
        <v>2662</v>
      </c>
      <c r="I1850" s="233" t="s">
        <v>4089</v>
      </c>
      <c r="J1850" s="233" t="s">
        <v>180</v>
      </c>
      <c r="K1850" s="233" t="s">
        <v>179</v>
      </c>
      <c r="L1850" s="233" t="s">
        <v>178</v>
      </c>
      <c r="M1850" s="233" t="s">
        <v>529</v>
      </c>
    </row>
    <row r="1851" spans="1:13">
      <c r="A1851" s="224">
        <v>1850</v>
      </c>
      <c r="B1851" s="233" t="s">
        <v>3220</v>
      </c>
      <c r="C1851" s="233" t="s">
        <v>4088</v>
      </c>
      <c r="D1851" s="234">
        <v>97.5</v>
      </c>
      <c r="E1851" s="223" t="s">
        <v>195</v>
      </c>
      <c r="F1851" s="233" t="s">
        <v>221</v>
      </c>
      <c r="G1851" s="233" t="s">
        <v>336</v>
      </c>
      <c r="H1851" s="233" t="s">
        <v>3218</v>
      </c>
      <c r="I1851" s="233" t="s">
        <v>4087</v>
      </c>
      <c r="J1851" s="233" t="s">
        <v>180</v>
      </c>
      <c r="K1851" s="233" t="s">
        <v>179</v>
      </c>
      <c r="L1851" s="233" t="s">
        <v>178</v>
      </c>
      <c r="M1851" s="233" t="s">
        <v>748</v>
      </c>
    </row>
    <row r="1852" spans="1:13">
      <c r="A1852" s="224">
        <v>1851</v>
      </c>
      <c r="B1852" s="233" t="s">
        <v>4086</v>
      </c>
      <c r="C1852" s="233" t="s">
        <v>4085</v>
      </c>
      <c r="D1852" s="234">
        <v>97.495590828924193</v>
      </c>
      <c r="E1852" s="223" t="s">
        <v>195</v>
      </c>
      <c r="F1852" s="233" t="s">
        <v>221</v>
      </c>
      <c r="G1852" s="233" t="s">
        <v>2700</v>
      </c>
      <c r="H1852" s="233" t="s">
        <v>4084</v>
      </c>
      <c r="I1852" s="233" t="s">
        <v>4083</v>
      </c>
      <c r="J1852" s="233" t="s">
        <v>180</v>
      </c>
      <c r="K1852" s="233" t="s">
        <v>179</v>
      </c>
      <c r="L1852" s="233" t="s">
        <v>178</v>
      </c>
      <c r="M1852" s="233" t="s">
        <v>346</v>
      </c>
    </row>
    <row r="1853" spans="1:13">
      <c r="A1853" s="224">
        <v>1852</v>
      </c>
      <c r="B1853" s="233" t="s">
        <v>2664</v>
      </c>
      <c r="C1853" s="233" t="s">
        <v>4082</v>
      </c>
      <c r="D1853" s="234">
        <v>97.483146067415703</v>
      </c>
      <c r="E1853" s="223" t="s">
        <v>195</v>
      </c>
      <c r="F1853" s="233" t="s">
        <v>221</v>
      </c>
      <c r="G1853" s="233" t="s">
        <v>572</v>
      </c>
      <c r="H1853" s="233" t="s">
        <v>2662</v>
      </c>
      <c r="I1853" s="233" t="s">
        <v>4081</v>
      </c>
      <c r="J1853" s="233" t="s">
        <v>180</v>
      </c>
      <c r="K1853" s="233" t="s">
        <v>179</v>
      </c>
      <c r="L1853" s="233" t="s">
        <v>178</v>
      </c>
      <c r="M1853" s="233" t="s">
        <v>529</v>
      </c>
    </row>
    <row r="1854" spans="1:13">
      <c r="A1854" s="224">
        <v>1853</v>
      </c>
      <c r="B1854" s="233" t="s">
        <v>2720</v>
      </c>
      <c r="C1854" s="233" t="s">
        <v>4080</v>
      </c>
      <c r="D1854" s="234">
        <v>97.475728155339795</v>
      </c>
      <c r="E1854" s="223" t="s">
        <v>195</v>
      </c>
      <c r="F1854" s="233" t="s">
        <v>221</v>
      </c>
      <c r="G1854" s="233" t="s">
        <v>2718</v>
      </c>
      <c r="H1854" s="233" t="s">
        <v>2717</v>
      </c>
      <c r="I1854" s="233" t="s">
        <v>4079</v>
      </c>
      <c r="J1854" s="233" t="s">
        <v>180</v>
      </c>
      <c r="K1854" s="233" t="s">
        <v>179</v>
      </c>
      <c r="L1854" s="233" t="s">
        <v>178</v>
      </c>
      <c r="M1854" s="233" t="s">
        <v>205</v>
      </c>
    </row>
    <row r="1855" spans="1:13">
      <c r="A1855" s="224">
        <v>1854</v>
      </c>
      <c r="B1855" s="233" t="s">
        <v>3261</v>
      </c>
      <c r="C1855" s="233" t="s">
        <v>1136</v>
      </c>
      <c r="D1855" s="234">
        <v>97.470588235294102</v>
      </c>
      <c r="E1855" s="223" t="s">
        <v>195</v>
      </c>
      <c r="F1855" s="233" t="s">
        <v>221</v>
      </c>
      <c r="G1855" s="233" t="s">
        <v>976</v>
      </c>
      <c r="H1855" s="233" t="s">
        <v>3259</v>
      </c>
      <c r="I1855" s="233" t="s">
        <v>4078</v>
      </c>
      <c r="J1855" s="233" t="s">
        <v>180</v>
      </c>
      <c r="K1855" s="233" t="s">
        <v>179</v>
      </c>
      <c r="L1855" s="233" t="s">
        <v>178</v>
      </c>
      <c r="M1855" s="233" t="s">
        <v>2175</v>
      </c>
    </row>
    <row r="1856" spans="1:13">
      <c r="A1856" s="224">
        <v>1855</v>
      </c>
      <c r="B1856" s="233" t="s">
        <v>4077</v>
      </c>
      <c r="C1856" s="233" t="s">
        <v>4076</v>
      </c>
      <c r="D1856" s="234">
        <v>97.462184873949596</v>
      </c>
      <c r="E1856" s="223" t="s">
        <v>195</v>
      </c>
      <c r="F1856" s="233" t="s">
        <v>221</v>
      </c>
      <c r="G1856" s="233" t="s">
        <v>2266</v>
      </c>
      <c r="H1856" s="233" t="s">
        <v>4075</v>
      </c>
      <c r="I1856" s="233" t="s">
        <v>4074</v>
      </c>
      <c r="J1856" s="233" t="s">
        <v>180</v>
      </c>
      <c r="K1856" s="233" t="s">
        <v>1029</v>
      </c>
      <c r="L1856" s="233" t="s">
        <v>178</v>
      </c>
      <c r="M1856" s="233" t="s">
        <v>191</v>
      </c>
    </row>
    <row r="1857" spans="1:13">
      <c r="A1857" s="224">
        <v>1856</v>
      </c>
      <c r="B1857" s="233" t="s">
        <v>3752</v>
      </c>
      <c r="C1857" s="233" t="s">
        <v>1285</v>
      </c>
      <c r="D1857" s="234">
        <v>97.456140350877206</v>
      </c>
      <c r="E1857" s="223" t="s">
        <v>195</v>
      </c>
      <c r="F1857" s="233" t="s">
        <v>221</v>
      </c>
      <c r="G1857" s="233" t="s">
        <v>2285</v>
      </c>
      <c r="H1857" s="233" t="s">
        <v>3750</v>
      </c>
      <c r="I1857" s="233" t="s">
        <v>4073</v>
      </c>
      <c r="J1857" s="233" t="s">
        <v>180</v>
      </c>
      <c r="K1857" s="233" t="s">
        <v>179</v>
      </c>
      <c r="L1857" s="233" t="s">
        <v>178</v>
      </c>
      <c r="M1857" s="233" t="s">
        <v>748</v>
      </c>
    </row>
    <row r="1858" spans="1:13">
      <c r="A1858" s="224">
        <v>1857</v>
      </c>
      <c r="B1858" s="233" t="s">
        <v>4032</v>
      </c>
      <c r="C1858" s="233" t="s">
        <v>4072</v>
      </c>
      <c r="D1858" s="234">
        <v>97.455919395465997</v>
      </c>
      <c r="E1858" s="223" t="s">
        <v>195</v>
      </c>
      <c r="F1858" s="233" t="s">
        <v>221</v>
      </c>
      <c r="G1858" s="233" t="s">
        <v>2718</v>
      </c>
      <c r="H1858" s="233" t="s">
        <v>4030</v>
      </c>
      <c r="I1858" s="233" t="s">
        <v>4071</v>
      </c>
      <c r="J1858" s="233" t="s">
        <v>180</v>
      </c>
      <c r="K1858" s="233" t="s">
        <v>179</v>
      </c>
      <c r="L1858" s="233" t="s">
        <v>178</v>
      </c>
      <c r="M1858" s="233" t="s">
        <v>346</v>
      </c>
    </row>
    <row r="1859" spans="1:13">
      <c r="A1859" s="224">
        <v>1858</v>
      </c>
      <c r="B1859" s="233" t="s">
        <v>4070</v>
      </c>
      <c r="C1859" s="233" t="s">
        <v>4069</v>
      </c>
      <c r="D1859" s="234">
        <v>97.448933272809796</v>
      </c>
      <c r="E1859" s="223" t="s">
        <v>195</v>
      </c>
      <c r="F1859" s="233" t="s">
        <v>221</v>
      </c>
      <c r="G1859" s="233" t="s">
        <v>210</v>
      </c>
      <c r="H1859" s="233" t="s">
        <v>4068</v>
      </c>
      <c r="I1859" s="233" t="s">
        <v>4067</v>
      </c>
      <c r="J1859" s="233" t="s">
        <v>180</v>
      </c>
      <c r="K1859" s="233" t="s">
        <v>179</v>
      </c>
      <c r="L1859" s="233" t="s">
        <v>178</v>
      </c>
      <c r="M1859" s="233" t="s">
        <v>333</v>
      </c>
    </row>
    <row r="1860" spans="1:13">
      <c r="A1860" s="224">
        <v>1859</v>
      </c>
      <c r="B1860" s="233" t="s">
        <v>3680</v>
      </c>
      <c r="C1860" s="233" t="s">
        <v>4066</v>
      </c>
      <c r="D1860" s="234">
        <v>97.440944881889806</v>
      </c>
      <c r="E1860" s="223" t="s">
        <v>195</v>
      </c>
      <c r="F1860" s="233" t="s">
        <v>221</v>
      </c>
      <c r="G1860" s="233" t="s">
        <v>2441</v>
      </c>
      <c r="H1860" s="233" t="s">
        <v>3678</v>
      </c>
      <c r="I1860" s="233" t="s">
        <v>4065</v>
      </c>
      <c r="J1860" s="233" t="s">
        <v>180</v>
      </c>
      <c r="K1860" s="233" t="s">
        <v>179</v>
      </c>
      <c r="L1860" s="233" t="s">
        <v>178</v>
      </c>
      <c r="M1860" s="233" t="s">
        <v>346</v>
      </c>
    </row>
    <row r="1861" spans="1:13">
      <c r="A1861" s="224">
        <v>1860</v>
      </c>
      <c r="B1861" s="233" t="s">
        <v>4064</v>
      </c>
      <c r="C1861" s="233" t="s">
        <v>4063</v>
      </c>
      <c r="D1861" s="234">
        <v>97.4319840743198</v>
      </c>
      <c r="E1861" s="223" t="s">
        <v>195</v>
      </c>
      <c r="F1861" s="233" t="s">
        <v>221</v>
      </c>
      <c r="G1861" s="233" t="s">
        <v>2409</v>
      </c>
      <c r="H1861" s="233" t="s">
        <v>4062</v>
      </c>
      <c r="I1861" s="233" t="s">
        <v>4061</v>
      </c>
      <c r="J1861" s="233" t="s">
        <v>180</v>
      </c>
      <c r="K1861" s="233" t="s">
        <v>192</v>
      </c>
      <c r="L1861" s="233" t="s">
        <v>178</v>
      </c>
      <c r="M1861" s="233" t="s">
        <v>1022</v>
      </c>
    </row>
    <row r="1862" spans="1:13">
      <c r="A1862" s="224">
        <v>1861</v>
      </c>
      <c r="B1862" s="233" t="s">
        <v>3132</v>
      </c>
      <c r="C1862" s="233" t="s">
        <v>4060</v>
      </c>
      <c r="D1862" s="234">
        <v>97.431018078020898</v>
      </c>
      <c r="E1862" s="223" t="s">
        <v>195</v>
      </c>
      <c r="F1862" s="233" t="s">
        <v>221</v>
      </c>
      <c r="G1862" s="233" t="s">
        <v>968</v>
      </c>
      <c r="H1862" s="233" t="s">
        <v>3130</v>
      </c>
      <c r="I1862" s="233" t="s">
        <v>4059</v>
      </c>
      <c r="J1862" s="233" t="s">
        <v>180</v>
      </c>
      <c r="K1862" s="233" t="s">
        <v>192</v>
      </c>
      <c r="L1862" s="233" t="s">
        <v>178</v>
      </c>
      <c r="M1862" s="233" t="s">
        <v>333</v>
      </c>
    </row>
    <row r="1863" spans="1:13">
      <c r="A1863" s="224">
        <v>1862</v>
      </c>
      <c r="B1863" s="233" t="s">
        <v>3018</v>
      </c>
      <c r="C1863" s="233" t="s">
        <v>4058</v>
      </c>
      <c r="D1863" s="234">
        <v>97.425531914893597</v>
      </c>
      <c r="E1863" s="223" t="s">
        <v>195</v>
      </c>
      <c r="F1863" s="233" t="s">
        <v>221</v>
      </c>
      <c r="G1863" s="233" t="s">
        <v>1680</v>
      </c>
      <c r="H1863" s="233" t="s">
        <v>3016</v>
      </c>
      <c r="I1863" s="233" t="s">
        <v>4057</v>
      </c>
      <c r="J1863" s="233" t="s">
        <v>180</v>
      </c>
      <c r="K1863" s="233" t="s">
        <v>202</v>
      </c>
      <c r="L1863" s="233" t="s">
        <v>178</v>
      </c>
      <c r="M1863" s="233" t="s">
        <v>201</v>
      </c>
    </row>
    <row r="1864" spans="1:13">
      <c r="A1864" s="224">
        <v>1863</v>
      </c>
      <c r="B1864" s="233" t="s">
        <v>2847</v>
      </c>
      <c r="C1864" s="233" t="s">
        <v>4056</v>
      </c>
      <c r="D1864" s="234">
        <v>97.421875</v>
      </c>
      <c r="E1864" s="223" t="s">
        <v>195</v>
      </c>
      <c r="F1864" s="233" t="s">
        <v>221</v>
      </c>
      <c r="G1864" s="233" t="s">
        <v>2759</v>
      </c>
      <c r="H1864" s="233" t="s">
        <v>2845</v>
      </c>
      <c r="I1864" s="233" t="s">
        <v>4055</v>
      </c>
      <c r="J1864" s="233" t="s">
        <v>180</v>
      </c>
      <c r="K1864" s="233" t="s">
        <v>202</v>
      </c>
      <c r="L1864" s="233" t="s">
        <v>178</v>
      </c>
      <c r="M1864" s="233" t="s">
        <v>201</v>
      </c>
    </row>
    <row r="1865" spans="1:13">
      <c r="A1865" s="224">
        <v>1864</v>
      </c>
      <c r="B1865" s="233" t="s">
        <v>3257</v>
      </c>
      <c r="C1865" s="233" t="s">
        <v>4054</v>
      </c>
      <c r="D1865" s="234">
        <v>97.418181818181793</v>
      </c>
      <c r="E1865" s="223" t="s">
        <v>195</v>
      </c>
      <c r="F1865" s="233" t="s">
        <v>221</v>
      </c>
      <c r="G1865" s="233" t="s">
        <v>1797</v>
      </c>
      <c r="H1865" s="233" t="s">
        <v>3256</v>
      </c>
      <c r="I1865" s="233" t="s">
        <v>4053</v>
      </c>
      <c r="J1865" s="233" t="s">
        <v>180</v>
      </c>
      <c r="K1865" s="233" t="s">
        <v>202</v>
      </c>
      <c r="L1865" s="233" t="s">
        <v>178</v>
      </c>
      <c r="M1865" s="233" t="s">
        <v>201</v>
      </c>
    </row>
    <row r="1866" spans="1:13">
      <c r="A1866" s="224">
        <v>1865</v>
      </c>
      <c r="B1866" s="233" t="s">
        <v>4052</v>
      </c>
      <c r="C1866" s="233" t="s">
        <v>4051</v>
      </c>
      <c r="D1866" s="234">
        <v>97.400990099009903</v>
      </c>
      <c r="E1866" s="223" t="s">
        <v>195</v>
      </c>
      <c r="F1866" s="233" t="s">
        <v>221</v>
      </c>
      <c r="G1866" s="233" t="s">
        <v>2441</v>
      </c>
      <c r="H1866" s="233" t="s">
        <v>4050</v>
      </c>
      <c r="I1866" s="233" t="s">
        <v>4049</v>
      </c>
      <c r="J1866" s="233" t="s">
        <v>180</v>
      </c>
      <c r="K1866" s="233" t="s">
        <v>202</v>
      </c>
      <c r="L1866" s="233" t="s">
        <v>178</v>
      </c>
      <c r="M1866" s="233" t="s">
        <v>201</v>
      </c>
    </row>
    <row r="1867" spans="1:13">
      <c r="A1867" s="224">
        <v>1866</v>
      </c>
      <c r="B1867" s="233" t="s">
        <v>2309</v>
      </c>
      <c r="C1867" s="233" t="s">
        <v>4048</v>
      </c>
      <c r="D1867" s="234">
        <v>97.399463806970502</v>
      </c>
      <c r="E1867" s="223" t="s">
        <v>195</v>
      </c>
      <c r="F1867" s="233" t="s">
        <v>221</v>
      </c>
      <c r="G1867" s="233" t="s">
        <v>2308</v>
      </c>
      <c r="H1867" s="233" t="s">
        <v>2307</v>
      </c>
      <c r="I1867" s="233" t="s">
        <v>4047</v>
      </c>
      <c r="J1867" s="233" t="s">
        <v>180</v>
      </c>
      <c r="K1867" s="233" t="s">
        <v>1029</v>
      </c>
      <c r="L1867" s="233" t="s">
        <v>178</v>
      </c>
      <c r="M1867" s="233" t="s">
        <v>191</v>
      </c>
    </row>
    <row r="1868" spans="1:13">
      <c r="A1868" s="224">
        <v>1867</v>
      </c>
      <c r="B1868" s="233" t="s">
        <v>2600</v>
      </c>
      <c r="C1868" s="233" t="s">
        <v>4046</v>
      </c>
      <c r="D1868" s="234">
        <v>97.392857142857096</v>
      </c>
      <c r="E1868" s="223" t="s">
        <v>195</v>
      </c>
      <c r="F1868" s="233" t="s">
        <v>221</v>
      </c>
      <c r="G1868" s="233" t="s">
        <v>1680</v>
      </c>
      <c r="H1868" s="233" t="s">
        <v>2598</v>
      </c>
      <c r="I1868" s="233" t="s">
        <v>4045</v>
      </c>
      <c r="J1868" s="233" t="s">
        <v>180</v>
      </c>
      <c r="K1868" s="233" t="s">
        <v>202</v>
      </c>
      <c r="L1868" s="233" t="s">
        <v>178</v>
      </c>
      <c r="M1868" s="233" t="s">
        <v>201</v>
      </c>
    </row>
    <row r="1869" spans="1:13">
      <c r="A1869" s="224">
        <v>1868</v>
      </c>
      <c r="B1869" s="233" t="s">
        <v>3690</v>
      </c>
      <c r="C1869" s="233" t="s">
        <v>4044</v>
      </c>
      <c r="D1869" s="234">
        <v>97.391304347826093</v>
      </c>
      <c r="E1869" s="223" t="s">
        <v>195</v>
      </c>
      <c r="F1869" s="233" t="s">
        <v>221</v>
      </c>
      <c r="G1869" s="233" t="s">
        <v>1229</v>
      </c>
      <c r="H1869" s="233" t="s">
        <v>3688</v>
      </c>
      <c r="I1869" s="233" t="s">
        <v>4043</v>
      </c>
      <c r="J1869" s="233" t="s">
        <v>180</v>
      </c>
      <c r="K1869" s="233" t="s">
        <v>179</v>
      </c>
      <c r="L1869" s="233" t="s">
        <v>178</v>
      </c>
      <c r="M1869" s="233" t="s">
        <v>377</v>
      </c>
    </row>
    <row r="1870" spans="1:13">
      <c r="A1870" s="224">
        <v>1869</v>
      </c>
      <c r="B1870" s="233" t="s">
        <v>2141</v>
      </c>
      <c r="C1870" s="233" t="s">
        <v>4042</v>
      </c>
      <c r="D1870" s="234">
        <v>97.389558232931705</v>
      </c>
      <c r="E1870" s="223" t="s">
        <v>195</v>
      </c>
      <c r="F1870" s="233" t="s">
        <v>221</v>
      </c>
      <c r="G1870" s="233" t="s">
        <v>210</v>
      </c>
      <c r="H1870" s="233" t="s">
        <v>2139</v>
      </c>
      <c r="I1870" s="233" t="s">
        <v>4041</v>
      </c>
      <c r="J1870" s="233" t="s">
        <v>180</v>
      </c>
      <c r="K1870" s="233" t="s">
        <v>179</v>
      </c>
      <c r="L1870" s="233" t="s">
        <v>178</v>
      </c>
      <c r="M1870" s="233" t="s">
        <v>346</v>
      </c>
    </row>
    <row r="1871" spans="1:13">
      <c r="A1871" s="224">
        <v>1870</v>
      </c>
      <c r="B1871" s="233" t="s">
        <v>2926</v>
      </c>
      <c r="C1871" s="233" t="s">
        <v>4040</v>
      </c>
      <c r="D1871" s="234">
        <v>97.375776397515494</v>
      </c>
      <c r="E1871" s="223" t="s">
        <v>195</v>
      </c>
      <c r="F1871" s="233" t="s">
        <v>221</v>
      </c>
      <c r="G1871" s="233" t="s">
        <v>2723</v>
      </c>
      <c r="H1871" s="233" t="s">
        <v>2924</v>
      </c>
      <c r="I1871" s="233" t="s">
        <v>4039</v>
      </c>
      <c r="J1871" s="233" t="s">
        <v>180</v>
      </c>
      <c r="K1871" s="233" t="s">
        <v>192</v>
      </c>
      <c r="L1871" s="233" t="s">
        <v>178</v>
      </c>
      <c r="M1871" s="233" t="s">
        <v>333</v>
      </c>
    </row>
    <row r="1872" spans="1:13">
      <c r="A1872" s="224">
        <v>1871</v>
      </c>
      <c r="B1872" s="233" t="s">
        <v>4038</v>
      </c>
      <c r="C1872" s="233" t="s">
        <v>4037</v>
      </c>
      <c r="D1872" s="234">
        <v>97.365079365079396</v>
      </c>
      <c r="E1872" s="223" t="s">
        <v>195</v>
      </c>
      <c r="F1872" s="233" t="s">
        <v>221</v>
      </c>
      <c r="G1872" s="233" t="s">
        <v>2204</v>
      </c>
      <c r="H1872" s="233" t="s">
        <v>4036</v>
      </c>
      <c r="I1872" s="233" t="s">
        <v>4035</v>
      </c>
      <c r="J1872" s="233" t="s">
        <v>180</v>
      </c>
      <c r="K1872" s="233" t="s">
        <v>179</v>
      </c>
      <c r="L1872" s="233" t="s">
        <v>178</v>
      </c>
      <c r="M1872" s="233" t="s">
        <v>529</v>
      </c>
    </row>
    <row r="1873" spans="1:13">
      <c r="A1873" s="224">
        <v>1871</v>
      </c>
      <c r="B1873" s="233" t="s">
        <v>3098</v>
      </c>
      <c r="C1873" s="233" t="s">
        <v>4034</v>
      </c>
      <c r="D1873" s="234">
        <v>97.365079365079396</v>
      </c>
      <c r="E1873" s="223" t="s">
        <v>195</v>
      </c>
      <c r="F1873" s="233" t="s">
        <v>221</v>
      </c>
      <c r="G1873" s="233" t="s">
        <v>2564</v>
      </c>
      <c r="H1873" s="233" t="s">
        <v>3096</v>
      </c>
      <c r="I1873" s="233" t="s">
        <v>4033</v>
      </c>
      <c r="J1873" s="233" t="s">
        <v>180</v>
      </c>
      <c r="K1873" s="233" t="s">
        <v>202</v>
      </c>
      <c r="L1873" s="233" t="s">
        <v>178</v>
      </c>
      <c r="M1873" s="233" t="s">
        <v>324</v>
      </c>
    </row>
    <row r="1874" spans="1:13">
      <c r="A1874" s="224">
        <v>1873</v>
      </c>
      <c r="B1874" s="233" t="s">
        <v>4032</v>
      </c>
      <c r="C1874" s="233" t="s">
        <v>4031</v>
      </c>
      <c r="D1874" s="234">
        <v>97.355516637478104</v>
      </c>
      <c r="E1874" s="223" t="s">
        <v>195</v>
      </c>
      <c r="F1874" s="233" t="s">
        <v>221</v>
      </c>
      <c r="G1874" s="233" t="s">
        <v>2718</v>
      </c>
      <c r="H1874" s="233" t="s">
        <v>4030</v>
      </c>
      <c r="I1874" s="233" t="s">
        <v>4029</v>
      </c>
      <c r="J1874" s="233" t="s">
        <v>180</v>
      </c>
      <c r="K1874" s="233" t="s">
        <v>202</v>
      </c>
      <c r="L1874" s="233" t="s">
        <v>178</v>
      </c>
      <c r="M1874" s="233" t="s">
        <v>324</v>
      </c>
    </row>
    <row r="1875" spans="1:13">
      <c r="A1875" s="224">
        <v>1874</v>
      </c>
      <c r="B1875" s="233" t="s">
        <v>3571</v>
      </c>
      <c r="C1875" s="233" t="s">
        <v>4028</v>
      </c>
      <c r="D1875" s="234">
        <v>97.353407290015895</v>
      </c>
      <c r="E1875" s="223" t="s">
        <v>195</v>
      </c>
      <c r="F1875" s="233" t="s">
        <v>221</v>
      </c>
      <c r="G1875" s="233" t="s">
        <v>2404</v>
      </c>
      <c r="H1875" s="233" t="s">
        <v>3569</v>
      </c>
      <c r="I1875" s="233" t="s">
        <v>4027</v>
      </c>
      <c r="J1875" s="233" t="s">
        <v>180</v>
      </c>
      <c r="K1875" s="233" t="s">
        <v>179</v>
      </c>
      <c r="L1875" s="233" t="s">
        <v>178</v>
      </c>
      <c r="M1875" s="233" t="s">
        <v>346</v>
      </c>
    </row>
    <row r="1876" spans="1:13">
      <c r="A1876" s="224">
        <v>1875</v>
      </c>
      <c r="B1876" s="233" t="s">
        <v>3229</v>
      </c>
      <c r="C1876" s="233" t="s">
        <v>2573</v>
      </c>
      <c r="D1876" s="234">
        <v>97.340241796200402</v>
      </c>
      <c r="E1876" s="223" t="s">
        <v>195</v>
      </c>
      <c r="F1876" s="233" t="s">
        <v>221</v>
      </c>
      <c r="G1876" s="233" t="s">
        <v>2266</v>
      </c>
      <c r="H1876" s="233" t="s">
        <v>3227</v>
      </c>
      <c r="I1876" s="233" t="s">
        <v>4026</v>
      </c>
      <c r="J1876" s="233" t="s">
        <v>180</v>
      </c>
      <c r="K1876" s="233" t="s">
        <v>179</v>
      </c>
      <c r="L1876" s="233" t="s">
        <v>178</v>
      </c>
      <c r="M1876" s="233" t="s">
        <v>346</v>
      </c>
    </row>
    <row r="1877" spans="1:13">
      <c r="A1877" s="224">
        <v>1876</v>
      </c>
      <c r="B1877" s="233" t="s">
        <v>3056</v>
      </c>
      <c r="C1877" s="233" t="s">
        <v>4025</v>
      </c>
      <c r="D1877" s="234">
        <v>97.331571994716001</v>
      </c>
      <c r="E1877" s="223" t="s">
        <v>195</v>
      </c>
      <c r="F1877" s="233" t="s">
        <v>221</v>
      </c>
      <c r="G1877" s="233" t="s">
        <v>1145</v>
      </c>
      <c r="H1877" s="233" t="s">
        <v>3054</v>
      </c>
      <c r="I1877" s="233" t="s">
        <v>4024</v>
      </c>
      <c r="J1877" s="233" t="s">
        <v>180</v>
      </c>
      <c r="K1877" s="233" t="s">
        <v>179</v>
      </c>
      <c r="L1877" s="233" t="s">
        <v>178</v>
      </c>
      <c r="M1877" s="233" t="s">
        <v>341</v>
      </c>
    </row>
    <row r="1878" spans="1:13">
      <c r="A1878" s="224">
        <v>1877</v>
      </c>
      <c r="B1878" s="233" t="s">
        <v>3916</v>
      </c>
      <c r="C1878" s="233" t="s">
        <v>4023</v>
      </c>
      <c r="D1878" s="234">
        <v>97.3125</v>
      </c>
      <c r="E1878" s="223" t="s">
        <v>195</v>
      </c>
      <c r="F1878" s="233" t="s">
        <v>221</v>
      </c>
      <c r="G1878" s="233" t="s">
        <v>1193</v>
      </c>
      <c r="H1878" s="233" t="s">
        <v>3914</v>
      </c>
      <c r="I1878" s="233" t="s">
        <v>4022</v>
      </c>
      <c r="J1878" s="233" t="s">
        <v>180</v>
      </c>
      <c r="K1878" s="233" t="s">
        <v>179</v>
      </c>
      <c r="L1878" s="233" t="s">
        <v>178</v>
      </c>
      <c r="M1878" s="233" t="s">
        <v>748</v>
      </c>
    </row>
    <row r="1879" spans="1:13">
      <c r="A1879" s="224">
        <v>1878</v>
      </c>
      <c r="B1879" s="233" t="s">
        <v>4021</v>
      </c>
      <c r="C1879" s="233" t="s">
        <v>4020</v>
      </c>
      <c r="D1879" s="234">
        <v>97.308868501529005</v>
      </c>
      <c r="E1879" s="223" t="s">
        <v>195</v>
      </c>
      <c r="F1879" s="233" t="s">
        <v>221</v>
      </c>
      <c r="G1879" s="233" t="s">
        <v>572</v>
      </c>
      <c r="H1879" s="233" t="s">
        <v>4019</v>
      </c>
      <c r="I1879" s="233" t="s">
        <v>4018</v>
      </c>
      <c r="J1879" s="233" t="s">
        <v>180</v>
      </c>
      <c r="K1879" s="233" t="s">
        <v>179</v>
      </c>
      <c r="L1879" s="233" t="s">
        <v>178</v>
      </c>
      <c r="M1879" s="233" t="s">
        <v>330</v>
      </c>
    </row>
    <row r="1880" spans="1:13">
      <c r="A1880" s="224">
        <v>1879</v>
      </c>
      <c r="B1880" s="233" t="s">
        <v>4017</v>
      </c>
      <c r="C1880" s="233" t="s">
        <v>4016</v>
      </c>
      <c r="D1880" s="234">
        <v>97.290886392009995</v>
      </c>
      <c r="E1880" s="223" t="s">
        <v>195</v>
      </c>
      <c r="F1880" s="233" t="s">
        <v>221</v>
      </c>
      <c r="G1880" s="233" t="s">
        <v>1229</v>
      </c>
      <c r="H1880" s="233" t="s">
        <v>4015</v>
      </c>
      <c r="I1880" s="233" t="s">
        <v>4014</v>
      </c>
      <c r="J1880" s="233" t="s">
        <v>180</v>
      </c>
      <c r="K1880" s="233" t="s">
        <v>192</v>
      </c>
      <c r="L1880" s="233" t="s">
        <v>178</v>
      </c>
      <c r="M1880" s="233" t="s">
        <v>1022</v>
      </c>
    </row>
    <row r="1881" spans="1:13">
      <c r="A1881" s="224">
        <v>1880</v>
      </c>
      <c r="B1881" s="233" t="s">
        <v>3895</v>
      </c>
      <c r="C1881" s="233" t="s">
        <v>4013</v>
      </c>
      <c r="D1881" s="234">
        <v>97.28125</v>
      </c>
      <c r="E1881" s="223" t="s">
        <v>195</v>
      </c>
      <c r="F1881" s="233" t="s">
        <v>221</v>
      </c>
      <c r="G1881" s="233" t="s">
        <v>1334</v>
      </c>
      <c r="H1881" s="233" t="s">
        <v>3893</v>
      </c>
      <c r="I1881" s="233" t="s">
        <v>4012</v>
      </c>
      <c r="J1881" s="233" t="s">
        <v>180</v>
      </c>
      <c r="K1881" s="233" t="s">
        <v>202</v>
      </c>
      <c r="L1881" s="233" t="s">
        <v>178</v>
      </c>
      <c r="M1881" s="233" t="s">
        <v>201</v>
      </c>
    </row>
    <row r="1882" spans="1:13">
      <c r="A1882" s="224">
        <v>1880</v>
      </c>
      <c r="B1882" s="233" t="s">
        <v>3104</v>
      </c>
      <c r="C1882" s="233" t="s">
        <v>4011</v>
      </c>
      <c r="D1882" s="234">
        <v>97.28125</v>
      </c>
      <c r="E1882" s="223" t="s">
        <v>195</v>
      </c>
      <c r="F1882" s="233" t="s">
        <v>221</v>
      </c>
      <c r="G1882" s="233" t="s">
        <v>1797</v>
      </c>
      <c r="H1882" s="233" t="s">
        <v>3102</v>
      </c>
      <c r="I1882" s="233" t="s">
        <v>4010</v>
      </c>
      <c r="J1882" s="233" t="s">
        <v>180</v>
      </c>
      <c r="K1882" s="233" t="s">
        <v>202</v>
      </c>
      <c r="L1882" s="233" t="s">
        <v>178</v>
      </c>
      <c r="M1882" s="233" t="s">
        <v>324</v>
      </c>
    </row>
    <row r="1883" spans="1:13">
      <c r="A1883" s="224">
        <v>1882</v>
      </c>
      <c r="B1883" s="233" t="s">
        <v>2206</v>
      </c>
      <c r="C1883" s="233" t="s">
        <v>3450</v>
      </c>
      <c r="D1883" s="234">
        <v>97.278481012658204</v>
      </c>
      <c r="E1883" s="223" t="s">
        <v>195</v>
      </c>
      <c r="F1883" s="233" t="s">
        <v>221</v>
      </c>
      <c r="G1883" s="233" t="s">
        <v>2204</v>
      </c>
      <c r="H1883" s="233" t="s">
        <v>2203</v>
      </c>
      <c r="I1883" s="233" t="s">
        <v>4009</v>
      </c>
      <c r="J1883" s="233" t="s">
        <v>180</v>
      </c>
      <c r="K1883" s="233" t="s">
        <v>179</v>
      </c>
      <c r="L1883" s="233" t="s">
        <v>178</v>
      </c>
      <c r="M1883" s="233" t="s">
        <v>748</v>
      </c>
    </row>
    <row r="1884" spans="1:13">
      <c r="A1884" s="224">
        <v>1883</v>
      </c>
      <c r="B1884" s="233" t="s">
        <v>2497</v>
      </c>
      <c r="C1884" s="233" t="s">
        <v>4008</v>
      </c>
      <c r="D1884" s="234">
        <v>97.269841269841294</v>
      </c>
      <c r="E1884" s="223" t="s">
        <v>195</v>
      </c>
      <c r="F1884" s="233" t="s">
        <v>221</v>
      </c>
      <c r="G1884" s="233" t="s">
        <v>1856</v>
      </c>
      <c r="H1884" s="233" t="s">
        <v>2495</v>
      </c>
      <c r="I1884" s="233" t="s">
        <v>4007</v>
      </c>
      <c r="J1884" s="233" t="s">
        <v>180</v>
      </c>
      <c r="K1884" s="233" t="s">
        <v>179</v>
      </c>
      <c r="L1884" s="233" t="s">
        <v>178</v>
      </c>
      <c r="M1884" s="233" t="s">
        <v>529</v>
      </c>
    </row>
    <row r="1885" spans="1:13">
      <c r="A1885" s="224">
        <v>1884</v>
      </c>
      <c r="B1885" s="233" t="s">
        <v>1719</v>
      </c>
      <c r="C1885" s="233" t="s">
        <v>4006</v>
      </c>
      <c r="D1885" s="234">
        <v>97.269700332963396</v>
      </c>
      <c r="E1885" s="223" t="s">
        <v>195</v>
      </c>
      <c r="F1885" s="233" t="s">
        <v>221</v>
      </c>
      <c r="G1885" s="233" t="s">
        <v>1717</v>
      </c>
      <c r="H1885" s="233" t="s">
        <v>1716</v>
      </c>
      <c r="I1885" s="233" t="s">
        <v>4005</v>
      </c>
      <c r="J1885" s="233" t="s">
        <v>180</v>
      </c>
      <c r="K1885" s="233" t="s">
        <v>192</v>
      </c>
      <c r="L1885" s="233" t="s">
        <v>178</v>
      </c>
      <c r="M1885" s="233" t="s">
        <v>333</v>
      </c>
    </row>
    <row r="1886" spans="1:13">
      <c r="A1886" s="224">
        <v>1885</v>
      </c>
      <c r="B1886" s="233" t="s">
        <v>4004</v>
      </c>
      <c r="C1886" s="233" t="s">
        <v>4003</v>
      </c>
      <c r="D1886" s="234">
        <v>97.248459958932202</v>
      </c>
      <c r="E1886" s="223" t="s">
        <v>195</v>
      </c>
      <c r="F1886" s="233" t="s">
        <v>221</v>
      </c>
      <c r="G1886" s="233" t="s">
        <v>888</v>
      </c>
      <c r="H1886" s="233" t="s">
        <v>4002</v>
      </c>
      <c r="I1886" s="233" t="s">
        <v>4001</v>
      </c>
      <c r="J1886" s="233" t="s">
        <v>180</v>
      </c>
      <c r="K1886" s="233" t="s">
        <v>179</v>
      </c>
      <c r="L1886" s="233" t="s">
        <v>178</v>
      </c>
      <c r="M1886" s="233" t="s">
        <v>341</v>
      </c>
    </row>
    <row r="1887" spans="1:13">
      <c r="A1887" s="224">
        <v>1886</v>
      </c>
      <c r="B1887" s="233" t="s">
        <v>3720</v>
      </c>
      <c r="C1887" s="233" t="s">
        <v>4000</v>
      </c>
      <c r="D1887" s="234">
        <v>97.238394964594804</v>
      </c>
      <c r="E1887" s="223" t="s">
        <v>195</v>
      </c>
      <c r="F1887" s="233" t="s">
        <v>221</v>
      </c>
      <c r="G1887" s="233" t="s">
        <v>1170</v>
      </c>
      <c r="H1887" s="233" t="s">
        <v>3718</v>
      </c>
      <c r="I1887" s="233" t="s">
        <v>3999</v>
      </c>
      <c r="J1887" s="233" t="s">
        <v>180</v>
      </c>
      <c r="K1887" s="233" t="s">
        <v>192</v>
      </c>
      <c r="L1887" s="233" t="s">
        <v>178</v>
      </c>
      <c r="M1887" s="233" t="s">
        <v>333</v>
      </c>
    </row>
    <row r="1888" spans="1:13">
      <c r="A1888" s="224">
        <v>1887</v>
      </c>
      <c r="B1888" s="233" t="s">
        <v>3998</v>
      </c>
      <c r="C1888" s="233" t="s">
        <v>3997</v>
      </c>
      <c r="D1888" s="234">
        <v>97.238095238095198</v>
      </c>
      <c r="E1888" s="223" t="s">
        <v>195</v>
      </c>
      <c r="F1888" s="233" t="s">
        <v>221</v>
      </c>
      <c r="G1888" s="233" t="s">
        <v>3932</v>
      </c>
      <c r="H1888" s="233" t="s">
        <v>3996</v>
      </c>
      <c r="I1888" s="233" t="s">
        <v>3995</v>
      </c>
      <c r="J1888" s="233" t="s">
        <v>180</v>
      </c>
      <c r="K1888" s="233" t="s">
        <v>192</v>
      </c>
      <c r="L1888" s="233" t="s">
        <v>178</v>
      </c>
      <c r="M1888" s="233" t="s">
        <v>1022</v>
      </c>
    </row>
    <row r="1889" spans="1:13">
      <c r="A1889" s="224">
        <v>1888</v>
      </c>
      <c r="B1889" s="233" t="s">
        <v>2397</v>
      </c>
      <c r="C1889" s="233" t="s">
        <v>3994</v>
      </c>
      <c r="D1889" s="234">
        <v>97.2210953346856</v>
      </c>
      <c r="E1889" s="223" t="s">
        <v>195</v>
      </c>
      <c r="F1889" s="233" t="s">
        <v>221</v>
      </c>
      <c r="G1889" s="233" t="s">
        <v>321</v>
      </c>
      <c r="H1889" s="233" t="s">
        <v>2395</v>
      </c>
      <c r="I1889" s="233" t="s">
        <v>3993</v>
      </c>
      <c r="J1889" s="233" t="s">
        <v>180</v>
      </c>
      <c r="K1889" s="233" t="s">
        <v>179</v>
      </c>
      <c r="L1889" s="233" t="s">
        <v>178</v>
      </c>
      <c r="M1889" s="233" t="s">
        <v>377</v>
      </c>
    </row>
    <row r="1890" spans="1:13">
      <c r="A1890" s="224">
        <v>1889</v>
      </c>
      <c r="B1890" s="233" t="s">
        <v>2715</v>
      </c>
      <c r="C1890" s="233" t="s">
        <v>3992</v>
      </c>
      <c r="D1890" s="234">
        <v>97.217760982522407</v>
      </c>
      <c r="E1890" s="223" t="s">
        <v>195</v>
      </c>
      <c r="F1890" s="233" t="s">
        <v>221</v>
      </c>
      <c r="G1890" s="233" t="s">
        <v>2713</v>
      </c>
      <c r="H1890" s="233" t="s">
        <v>2712</v>
      </c>
      <c r="I1890" s="233" t="s">
        <v>3991</v>
      </c>
      <c r="J1890" s="233" t="s">
        <v>180</v>
      </c>
      <c r="K1890" s="233" t="s">
        <v>192</v>
      </c>
      <c r="L1890" s="233" t="s">
        <v>178</v>
      </c>
      <c r="M1890" s="233" t="s">
        <v>197</v>
      </c>
    </row>
    <row r="1891" spans="1:13">
      <c r="A1891" s="224">
        <v>1890</v>
      </c>
      <c r="B1891" s="233" t="s">
        <v>3990</v>
      </c>
      <c r="C1891" s="233" t="s">
        <v>3989</v>
      </c>
      <c r="D1891" s="234">
        <v>97.216916780354694</v>
      </c>
      <c r="E1891" s="223" t="s">
        <v>195</v>
      </c>
      <c r="F1891" s="233" t="s">
        <v>221</v>
      </c>
      <c r="G1891" s="233" t="s">
        <v>1193</v>
      </c>
      <c r="H1891" s="233" t="s">
        <v>3988</v>
      </c>
      <c r="I1891" s="233" t="s">
        <v>3987</v>
      </c>
      <c r="J1891" s="233" t="s">
        <v>180</v>
      </c>
      <c r="K1891" s="233" t="s">
        <v>179</v>
      </c>
      <c r="L1891" s="233" t="s">
        <v>178</v>
      </c>
      <c r="M1891" s="233" t="s">
        <v>377</v>
      </c>
    </row>
    <row r="1892" spans="1:13">
      <c r="A1892" s="224">
        <v>1891</v>
      </c>
      <c r="B1892" s="233" t="s">
        <v>3752</v>
      </c>
      <c r="C1892" s="233" t="s">
        <v>3986</v>
      </c>
      <c r="D1892" s="234">
        <v>97.210526315789494</v>
      </c>
      <c r="E1892" s="223" t="s">
        <v>195</v>
      </c>
      <c r="F1892" s="233" t="s">
        <v>221</v>
      </c>
      <c r="G1892" s="233" t="s">
        <v>1897</v>
      </c>
      <c r="H1892" s="233" t="s">
        <v>3750</v>
      </c>
      <c r="I1892" s="233" t="s">
        <v>3985</v>
      </c>
      <c r="J1892" s="233" t="s">
        <v>180</v>
      </c>
      <c r="K1892" s="233" t="s">
        <v>179</v>
      </c>
      <c r="L1892" s="233" t="s">
        <v>178</v>
      </c>
      <c r="M1892" s="233" t="s">
        <v>1401</v>
      </c>
    </row>
    <row r="1893" spans="1:13">
      <c r="A1893" s="224">
        <v>1892</v>
      </c>
      <c r="B1893" s="233" t="s">
        <v>3791</v>
      </c>
      <c r="C1893" s="233" t="s">
        <v>3984</v>
      </c>
      <c r="D1893" s="234">
        <v>97.209302325581405</v>
      </c>
      <c r="E1893" s="223" t="s">
        <v>195</v>
      </c>
      <c r="F1893" s="233" t="s">
        <v>221</v>
      </c>
      <c r="G1893" s="233" t="s">
        <v>1890</v>
      </c>
      <c r="H1893" s="233" t="s">
        <v>3789</v>
      </c>
      <c r="I1893" s="233" t="s">
        <v>3983</v>
      </c>
      <c r="J1893" s="233" t="s">
        <v>180</v>
      </c>
      <c r="K1893" s="233" t="s">
        <v>179</v>
      </c>
      <c r="L1893" s="233" t="s">
        <v>178</v>
      </c>
      <c r="M1893" s="233" t="s">
        <v>377</v>
      </c>
    </row>
    <row r="1894" spans="1:13">
      <c r="A1894" s="224">
        <v>1893</v>
      </c>
      <c r="B1894" s="233" t="s">
        <v>2162</v>
      </c>
      <c r="C1894" s="233" t="s">
        <v>1612</v>
      </c>
      <c r="D1894" s="234">
        <v>97.203166226912899</v>
      </c>
      <c r="E1894" s="223" t="s">
        <v>195</v>
      </c>
      <c r="F1894" s="233" t="s">
        <v>221</v>
      </c>
      <c r="G1894" s="233" t="s">
        <v>2160</v>
      </c>
      <c r="H1894" s="233" t="s">
        <v>2159</v>
      </c>
      <c r="I1894" s="233" t="s">
        <v>3982</v>
      </c>
      <c r="J1894" s="233" t="s">
        <v>180</v>
      </c>
      <c r="K1894" s="233" t="s">
        <v>179</v>
      </c>
      <c r="L1894" s="233" t="s">
        <v>178</v>
      </c>
      <c r="M1894" s="233" t="s">
        <v>377</v>
      </c>
    </row>
    <row r="1895" spans="1:13">
      <c r="A1895" s="224">
        <v>1894</v>
      </c>
      <c r="B1895" s="233" t="s">
        <v>3981</v>
      </c>
      <c r="C1895" s="233" t="s">
        <v>3981</v>
      </c>
      <c r="D1895" s="234">
        <v>97.200854700854705</v>
      </c>
      <c r="E1895" s="223" t="s">
        <v>195</v>
      </c>
      <c r="F1895" s="233" t="s">
        <v>221</v>
      </c>
      <c r="G1895" s="233" t="s">
        <v>976</v>
      </c>
      <c r="H1895" s="233" t="s">
        <v>3980</v>
      </c>
      <c r="I1895" s="233" t="s">
        <v>3980</v>
      </c>
      <c r="J1895" s="233" t="s">
        <v>951</v>
      </c>
      <c r="K1895" s="233" t="s">
        <v>179</v>
      </c>
      <c r="L1895" s="233" t="s">
        <v>178</v>
      </c>
      <c r="M1895" s="233" t="s">
        <v>979</v>
      </c>
    </row>
    <row r="1896" spans="1:13">
      <c r="A1896" s="224">
        <v>1895</v>
      </c>
      <c r="B1896" s="233" t="s">
        <v>2897</v>
      </c>
      <c r="C1896" s="233" t="s">
        <v>3979</v>
      </c>
      <c r="D1896" s="234">
        <v>97.170149253731296</v>
      </c>
      <c r="E1896" s="223" t="s">
        <v>195</v>
      </c>
      <c r="F1896" s="233" t="s">
        <v>221</v>
      </c>
      <c r="G1896" s="233" t="s">
        <v>1193</v>
      </c>
      <c r="H1896" s="233" t="s">
        <v>2895</v>
      </c>
      <c r="I1896" s="233" t="s">
        <v>3978</v>
      </c>
      <c r="J1896" s="233" t="s">
        <v>180</v>
      </c>
      <c r="K1896" s="233" t="s">
        <v>202</v>
      </c>
      <c r="L1896" s="233" t="s">
        <v>178</v>
      </c>
      <c r="M1896" s="233" t="s">
        <v>201</v>
      </c>
    </row>
    <row r="1897" spans="1:13">
      <c r="A1897" s="224">
        <v>1896</v>
      </c>
      <c r="B1897" s="233" t="s">
        <v>1788</v>
      </c>
      <c r="C1897" s="233" t="s">
        <v>3977</v>
      </c>
      <c r="D1897" s="234">
        <v>97.1666666666667</v>
      </c>
      <c r="E1897" s="223" t="s">
        <v>195</v>
      </c>
      <c r="F1897" s="233" t="s">
        <v>221</v>
      </c>
      <c r="G1897" s="233" t="s">
        <v>1093</v>
      </c>
      <c r="H1897" s="233" t="s">
        <v>1786</v>
      </c>
      <c r="I1897" s="233" t="s">
        <v>3976</v>
      </c>
      <c r="J1897" s="233" t="s">
        <v>180</v>
      </c>
      <c r="K1897" s="233" t="s">
        <v>202</v>
      </c>
      <c r="L1897" s="233" t="s">
        <v>178</v>
      </c>
      <c r="M1897" s="233" t="s">
        <v>201</v>
      </c>
    </row>
    <row r="1898" spans="1:13">
      <c r="A1898" s="224">
        <v>1897</v>
      </c>
      <c r="B1898" s="233" t="s">
        <v>3975</v>
      </c>
      <c r="C1898" s="233" t="s">
        <v>3974</v>
      </c>
      <c r="D1898" s="234">
        <v>97.159090909090907</v>
      </c>
      <c r="E1898" s="223" t="s">
        <v>195</v>
      </c>
      <c r="F1898" s="233" t="s">
        <v>221</v>
      </c>
      <c r="G1898" s="233" t="s">
        <v>2700</v>
      </c>
      <c r="H1898" s="233" t="s">
        <v>3973</v>
      </c>
      <c r="I1898" s="233" t="s">
        <v>3972</v>
      </c>
      <c r="J1898" s="233" t="s">
        <v>180</v>
      </c>
      <c r="K1898" s="233" t="s">
        <v>202</v>
      </c>
      <c r="L1898" s="233" t="s">
        <v>178</v>
      </c>
      <c r="M1898" s="233" t="s">
        <v>324</v>
      </c>
    </row>
    <row r="1899" spans="1:13">
      <c r="A1899" s="224">
        <v>1898</v>
      </c>
      <c r="B1899" s="233" t="s">
        <v>3416</v>
      </c>
      <c r="C1899" s="233" t="s">
        <v>3971</v>
      </c>
      <c r="D1899" s="234">
        <v>97.156473391580604</v>
      </c>
      <c r="E1899" s="223" t="s">
        <v>195</v>
      </c>
      <c r="F1899" s="233" t="s">
        <v>221</v>
      </c>
      <c r="G1899" s="233" t="s">
        <v>976</v>
      </c>
      <c r="H1899" s="233" t="s">
        <v>3414</v>
      </c>
      <c r="I1899" s="233" t="s">
        <v>3970</v>
      </c>
      <c r="J1899" s="233" t="s">
        <v>180</v>
      </c>
      <c r="K1899" s="233" t="s">
        <v>179</v>
      </c>
      <c r="L1899" s="233" t="s">
        <v>178</v>
      </c>
      <c r="M1899" s="233" t="s">
        <v>197</v>
      </c>
    </row>
    <row r="1900" spans="1:13">
      <c r="A1900" s="224">
        <v>1899</v>
      </c>
      <c r="B1900" s="233" t="s">
        <v>2830</v>
      </c>
      <c r="C1900" s="233" t="s">
        <v>3969</v>
      </c>
      <c r="D1900" s="234">
        <v>97.138211382113795</v>
      </c>
      <c r="E1900" s="223" t="s">
        <v>195</v>
      </c>
      <c r="F1900" s="233" t="s">
        <v>221</v>
      </c>
      <c r="G1900" s="233" t="s">
        <v>1193</v>
      </c>
      <c r="H1900" s="233" t="s">
        <v>2828</v>
      </c>
      <c r="I1900" s="233" t="s">
        <v>3968</v>
      </c>
      <c r="J1900" s="233" t="s">
        <v>180</v>
      </c>
      <c r="K1900" s="233" t="s">
        <v>179</v>
      </c>
      <c r="L1900" s="233" t="s">
        <v>178</v>
      </c>
      <c r="M1900" s="233" t="s">
        <v>205</v>
      </c>
    </row>
    <row r="1901" spans="1:13">
      <c r="A1901" s="224">
        <v>1900</v>
      </c>
      <c r="B1901" s="233" t="s">
        <v>1938</v>
      </c>
      <c r="C1901" s="233" t="s">
        <v>3967</v>
      </c>
      <c r="D1901" s="234">
        <v>97.133333333333297</v>
      </c>
      <c r="E1901" s="223" t="s">
        <v>195</v>
      </c>
      <c r="F1901" s="233" t="s">
        <v>221</v>
      </c>
      <c r="G1901" s="233" t="s">
        <v>1936</v>
      </c>
      <c r="H1901" s="233" t="s">
        <v>1935</v>
      </c>
      <c r="I1901" s="233" t="s">
        <v>3966</v>
      </c>
      <c r="J1901" s="233" t="s">
        <v>180</v>
      </c>
      <c r="K1901" s="233" t="s">
        <v>179</v>
      </c>
      <c r="L1901" s="233" t="s">
        <v>178</v>
      </c>
      <c r="M1901" s="233" t="s">
        <v>748</v>
      </c>
    </row>
    <row r="1902" spans="1:13">
      <c r="A1902" s="224">
        <v>1901</v>
      </c>
      <c r="B1902" s="233" t="s">
        <v>3876</v>
      </c>
      <c r="C1902" s="233" t="s">
        <v>3965</v>
      </c>
      <c r="D1902" s="234">
        <v>97.118644067796595</v>
      </c>
      <c r="E1902" s="223" t="s">
        <v>195</v>
      </c>
      <c r="F1902" s="233" t="s">
        <v>221</v>
      </c>
      <c r="G1902" s="233" t="s">
        <v>1145</v>
      </c>
      <c r="H1902" s="233" t="s">
        <v>3874</v>
      </c>
      <c r="I1902" s="233" t="s">
        <v>3964</v>
      </c>
      <c r="J1902" s="233" t="s">
        <v>180</v>
      </c>
      <c r="K1902" s="233" t="s">
        <v>179</v>
      </c>
      <c r="L1902" s="233" t="s">
        <v>178</v>
      </c>
      <c r="M1902" s="233" t="s">
        <v>377</v>
      </c>
    </row>
    <row r="1903" spans="1:13">
      <c r="A1903" s="224">
        <v>1902</v>
      </c>
      <c r="B1903" s="233" t="s">
        <v>1584</v>
      </c>
      <c r="C1903" s="233" t="s">
        <v>3963</v>
      </c>
      <c r="D1903" s="234">
        <v>97.1111111111111</v>
      </c>
      <c r="E1903" s="223" t="s">
        <v>195</v>
      </c>
      <c r="F1903" s="233" t="s">
        <v>221</v>
      </c>
      <c r="G1903" s="233" t="s">
        <v>336</v>
      </c>
      <c r="H1903" s="233" t="s">
        <v>1582</v>
      </c>
      <c r="I1903" s="233" t="s">
        <v>3962</v>
      </c>
      <c r="J1903" s="233" t="s">
        <v>180</v>
      </c>
      <c r="K1903" s="233" t="s">
        <v>179</v>
      </c>
      <c r="L1903" s="233" t="s">
        <v>178</v>
      </c>
      <c r="M1903" s="233" t="s">
        <v>748</v>
      </c>
    </row>
    <row r="1904" spans="1:13">
      <c r="A1904" s="224">
        <v>1903</v>
      </c>
      <c r="B1904" s="233" t="s">
        <v>3599</v>
      </c>
      <c r="C1904" s="233" t="s">
        <v>3961</v>
      </c>
      <c r="D1904" s="234">
        <v>97.089552238805993</v>
      </c>
      <c r="E1904" s="223" t="s">
        <v>195</v>
      </c>
      <c r="F1904" s="233" t="s">
        <v>221</v>
      </c>
      <c r="G1904" s="233" t="s">
        <v>3597</v>
      </c>
      <c r="H1904" s="233" t="s">
        <v>3596</v>
      </c>
      <c r="I1904" s="233" t="s">
        <v>3960</v>
      </c>
      <c r="J1904" s="233" t="s">
        <v>180</v>
      </c>
      <c r="K1904" s="233" t="s">
        <v>179</v>
      </c>
      <c r="L1904" s="233" t="s">
        <v>178</v>
      </c>
      <c r="M1904" s="233" t="s">
        <v>377</v>
      </c>
    </row>
    <row r="1905" spans="1:13">
      <c r="A1905" s="224">
        <v>1904</v>
      </c>
      <c r="B1905" s="233" t="s">
        <v>2443</v>
      </c>
      <c r="C1905" s="233" t="s">
        <v>3959</v>
      </c>
      <c r="D1905" s="234">
        <v>97.087912087912102</v>
      </c>
      <c r="E1905" s="223" t="s">
        <v>195</v>
      </c>
      <c r="F1905" s="233" t="s">
        <v>221</v>
      </c>
      <c r="G1905" s="233" t="s">
        <v>2441</v>
      </c>
      <c r="H1905" s="233" t="s">
        <v>2440</v>
      </c>
      <c r="I1905" s="233" t="s">
        <v>3958</v>
      </c>
      <c r="J1905" s="233" t="s">
        <v>180</v>
      </c>
      <c r="K1905" s="233" t="s">
        <v>202</v>
      </c>
      <c r="L1905" s="233" t="s">
        <v>178</v>
      </c>
      <c r="M1905" s="233" t="s">
        <v>324</v>
      </c>
    </row>
    <row r="1906" spans="1:13">
      <c r="A1906" s="224">
        <v>1905</v>
      </c>
      <c r="B1906" s="233" t="s">
        <v>3957</v>
      </c>
      <c r="C1906" s="233" t="s">
        <v>3957</v>
      </c>
      <c r="D1906" s="234">
        <v>97.087872185911394</v>
      </c>
      <c r="E1906" s="223" t="s">
        <v>195</v>
      </c>
      <c r="F1906" s="233" t="s">
        <v>221</v>
      </c>
      <c r="G1906" s="233" t="s">
        <v>572</v>
      </c>
      <c r="H1906" s="233" t="s">
        <v>3956</v>
      </c>
      <c r="I1906" s="233" t="s">
        <v>3956</v>
      </c>
      <c r="J1906" s="233" t="s">
        <v>951</v>
      </c>
      <c r="K1906" s="233" t="s">
        <v>202</v>
      </c>
      <c r="L1906" s="233" t="s">
        <v>178</v>
      </c>
      <c r="M1906" s="233" t="s">
        <v>601</v>
      </c>
    </row>
    <row r="1907" spans="1:13">
      <c r="A1907" s="224">
        <v>1906</v>
      </c>
      <c r="B1907" s="233" t="s">
        <v>3955</v>
      </c>
      <c r="C1907" s="233" t="s">
        <v>3954</v>
      </c>
      <c r="D1907" s="234">
        <v>97.059259259259306</v>
      </c>
      <c r="E1907" s="223" t="s">
        <v>195</v>
      </c>
      <c r="F1907" s="233" t="s">
        <v>221</v>
      </c>
      <c r="G1907" s="233" t="s">
        <v>1304</v>
      </c>
      <c r="H1907" s="233" t="s">
        <v>3953</v>
      </c>
      <c r="I1907" s="233" t="s">
        <v>3952</v>
      </c>
      <c r="J1907" s="233" t="s">
        <v>180</v>
      </c>
      <c r="K1907" s="233" t="s">
        <v>192</v>
      </c>
      <c r="L1907" s="233" t="s">
        <v>178</v>
      </c>
      <c r="M1907" s="233" t="s">
        <v>2906</v>
      </c>
    </row>
    <row r="1908" spans="1:13">
      <c r="A1908" s="224">
        <v>1907</v>
      </c>
      <c r="B1908" s="233" t="s">
        <v>2455</v>
      </c>
      <c r="C1908" s="233" t="s">
        <v>3951</v>
      </c>
      <c r="D1908" s="234">
        <v>97.058823529411796</v>
      </c>
      <c r="E1908" s="223" t="s">
        <v>195</v>
      </c>
      <c r="F1908" s="233" t="s">
        <v>221</v>
      </c>
      <c r="G1908" s="233" t="s">
        <v>2404</v>
      </c>
      <c r="H1908" s="233" t="s">
        <v>3950</v>
      </c>
      <c r="I1908" s="233" t="s">
        <v>3949</v>
      </c>
      <c r="J1908" s="233" t="s">
        <v>180</v>
      </c>
      <c r="K1908" s="233" t="s">
        <v>179</v>
      </c>
      <c r="L1908" s="233" t="s">
        <v>178</v>
      </c>
      <c r="M1908" s="233" t="s">
        <v>377</v>
      </c>
    </row>
    <row r="1909" spans="1:13">
      <c r="A1909" s="224">
        <v>1908</v>
      </c>
      <c r="B1909" s="233" t="s">
        <v>3948</v>
      </c>
      <c r="C1909" s="233" t="s">
        <v>3947</v>
      </c>
      <c r="D1909" s="234">
        <v>97.054794520547901</v>
      </c>
      <c r="E1909" s="223" t="s">
        <v>195</v>
      </c>
      <c r="F1909" s="233" t="s">
        <v>221</v>
      </c>
      <c r="G1909" s="233" t="s">
        <v>183</v>
      </c>
      <c r="H1909" s="233" t="s">
        <v>3946</v>
      </c>
      <c r="I1909" s="233" t="s">
        <v>3945</v>
      </c>
      <c r="J1909" s="233" t="s">
        <v>180</v>
      </c>
      <c r="K1909" s="233" t="s">
        <v>202</v>
      </c>
      <c r="L1909" s="233" t="s">
        <v>178</v>
      </c>
      <c r="M1909" s="233" t="s">
        <v>201</v>
      </c>
    </row>
    <row r="1910" spans="1:13">
      <c r="A1910" s="224">
        <v>1909</v>
      </c>
      <c r="B1910" s="233" t="s">
        <v>3944</v>
      </c>
      <c r="C1910" s="233" t="s">
        <v>3943</v>
      </c>
      <c r="D1910" s="234">
        <v>97.054545454545405</v>
      </c>
      <c r="E1910" s="223" t="s">
        <v>195</v>
      </c>
      <c r="F1910" s="233" t="s">
        <v>221</v>
      </c>
      <c r="G1910" s="233" t="s">
        <v>3919</v>
      </c>
      <c r="H1910" s="233" t="s">
        <v>3942</v>
      </c>
      <c r="I1910" s="233" t="s">
        <v>3941</v>
      </c>
      <c r="J1910" s="233" t="s">
        <v>180</v>
      </c>
      <c r="K1910" s="233" t="s">
        <v>179</v>
      </c>
      <c r="L1910" s="233" t="s">
        <v>178</v>
      </c>
      <c r="M1910" s="233" t="s">
        <v>346</v>
      </c>
    </row>
    <row r="1911" spans="1:13">
      <c r="A1911" s="224">
        <v>1910</v>
      </c>
      <c r="B1911" s="233" t="s">
        <v>1584</v>
      </c>
      <c r="C1911" s="233" t="s">
        <v>3940</v>
      </c>
      <c r="D1911" s="234">
        <v>97.049773755656105</v>
      </c>
      <c r="E1911" s="223" t="s">
        <v>195</v>
      </c>
      <c r="F1911" s="233" t="s">
        <v>221</v>
      </c>
      <c r="G1911" s="233" t="s">
        <v>336</v>
      </c>
      <c r="H1911" s="233" t="s">
        <v>1582</v>
      </c>
      <c r="I1911" s="233" t="s">
        <v>3939</v>
      </c>
      <c r="J1911" s="233" t="s">
        <v>180</v>
      </c>
      <c r="K1911" s="233" t="s">
        <v>179</v>
      </c>
      <c r="L1911" s="233" t="s">
        <v>178</v>
      </c>
      <c r="M1911" s="233" t="s">
        <v>197</v>
      </c>
    </row>
    <row r="1912" spans="1:13">
      <c r="A1912" s="224">
        <v>1911</v>
      </c>
      <c r="B1912" s="233" t="s">
        <v>3124</v>
      </c>
      <c r="C1912" s="233" t="s">
        <v>3938</v>
      </c>
      <c r="D1912" s="234">
        <v>97.020057306590203</v>
      </c>
      <c r="E1912" s="223" t="s">
        <v>195</v>
      </c>
      <c r="F1912" s="233" t="s">
        <v>221</v>
      </c>
      <c r="G1912" s="233" t="s">
        <v>1692</v>
      </c>
      <c r="H1912" s="233" t="s">
        <v>3122</v>
      </c>
      <c r="I1912" s="233" t="s">
        <v>3937</v>
      </c>
      <c r="J1912" s="233" t="s">
        <v>180</v>
      </c>
      <c r="K1912" s="233" t="s">
        <v>202</v>
      </c>
      <c r="L1912" s="233" t="s">
        <v>178</v>
      </c>
      <c r="M1912" s="233" t="s">
        <v>324</v>
      </c>
    </row>
    <row r="1913" spans="1:13">
      <c r="A1913" s="224">
        <v>1912</v>
      </c>
      <c r="B1913" s="233" t="s">
        <v>3373</v>
      </c>
      <c r="C1913" s="233" t="s">
        <v>3936</v>
      </c>
      <c r="D1913" s="234">
        <v>97.013372956909393</v>
      </c>
      <c r="E1913" s="223" t="s">
        <v>195</v>
      </c>
      <c r="F1913" s="233" t="s">
        <v>221</v>
      </c>
      <c r="G1913" s="233" t="s">
        <v>210</v>
      </c>
      <c r="H1913" s="233" t="s">
        <v>3371</v>
      </c>
      <c r="I1913" s="233" t="s">
        <v>3935</v>
      </c>
      <c r="J1913" s="233" t="s">
        <v>180</v>
      </c>
      <c r="K1913" s="233" t="s">
        <v>179</v>
      </c>
      <c r="L1913" s="233" t="s">
        <v>178</v>
      </c>
      <c r="M1913" s="233" t="s">
        <v>377</v>
      </c>
    </row>
    <row r="1914" spans="1:13">
      <c r="A1914" s="224">
        <v>1913</v>
      </c>
      <c r="B1914" s="233" t="s">
        <v>3934</v>
      </c>
      <c r="C1914" s="233" t="s">
        <v>3933</v>
      </c>
      <c r="D1914" s="234">
        <v>97.011494252873604</v>
      </c>
      <c r="E1914" s="223" t="s">
        <v>195</v>
      </c>
      <c r="F1914" s="233" t="s">
        <v>221</v>
      </c>
      <c r="G1914" s="233" t="s">
        <v>3932</v>
      </c>
      <c r="H1914" s="233" t="s">
        <v>3931</v>
      </c>
      <c r="I1914" s="233" t="s">
        <v>3930</v>
      </c>
      <c r="J1914" s="233" t="s">
        <v>180</v>
      </c>
      <c r="K1914" s="233" t="s">
        <v>179</v>
      </c>
      <c r="L1914" s="233" t="s">
        <v>178</v>
      </c>
      <c r="M1914" s="233" t="s">
        <v>2175</v>
      </c>
    </row>
    <row r="1915" spans="1:13">
      <c r="A1915" s="224">
        <v>1914</v>
      </c>
      <c r="B1915" s="233" t="s">
        <v>2489</v>
      </c>
      <c r="C1915" s="233" t="s">
        <v>3929</v>
      </c>
      <c r="D1915" s="234">
        <v>97.003745318352102</v>
      </c>
      <c r="E1915" s="223" t="s">
        <v>195</v>
      </c>
      <c r="F1915" s="233" t="s">
        <v>221</v>
      </c>
      <c r="G1915" s="233" t="s">
        <v>336</v>
      </c>
      <c r="H1915" s="233" t="s">
        <v>2487</v>
      </c>
      <c r="I1915" s="233" t="s">
        <v>3928</v>
      </c>
      <c r="J1915" s="233" t="s">
        <v>180</v>
      </c>
      <c r="K1915" s="233" t="s">
        <v>179</v>
      </c>
      <c r="L1915" s="233" t="s">
        <v>178</v>
      </c>
      <c r="M1915" s="233" t="s">
        <v>377</v>
      </c>
    </row>
    <row r="1916" spans="1:13">
      <c r="A1916" s="224">
        <v>1915</v>
      </c>
      <c r="B1916" s="233" t="s">
        <v>3471</v>
      </c>
      <c r="C1916" s="233" t="s">
        <v>3927</v>
      </c>
      <c r="D1916" s="234">
        <v>97.002724795640304</v>
      </c>
      <c r="E1916" s="223" t="s">
        <v>195</v>
      </c>
      <c r="F1916" s="233" t="s">
        <v>221</v>
      </c>
      <c r="G1916" s="233" t="s">
        <v>1193</v>
      </c>
      <c r="H1916" s="233" t="s">
        <v>3469</v>
      </c>
      <c r="I1916" s="233" t="s">
        <v>3926</v>
      </c>
      <c r="J1916" s="233" t="s">
        <v>180</v>
      </c>
      <c r="K1916" s="233" t="s">
        <v>192</v>
      </c>
      <c r="L1916" s="233" t="s">
        <v>178</v>
      </c>
      <c r="M1916" s="233" t="s">
        <v>333</v>
      </c>
    </row>
    <row r="1917" spans="1:13">
      <c r="A1917" s="224">
        <v>1916</v>
      </c>
      <c r="B1917" s="233" t="s">
        <v>3925</v>
      </c>
      <c r="C1917" s="233" t="s">
        <v>3924</v>
      </c>
      <c r="D1917" s="234">
        <v>96.997578692494002</v>
      </c>
      <c r="E1917" s="223" t="s">
        <v>195</v>
      </c>
      <c r="F1917" s="233" t="s">
        <v>221</v>
      </c>
      <c r="G1917" s="233" t="s">
        <v>1692</v>
      </c>
      <c r="H1917" s="233" t="s">
        <v>3923</v>
      </c>
      <c r="I1917" s="233" t="s">
        <v>3922</v>
      </c>
      <c r="J1917" s="233" t="s">
        <v>180</v>
      </c>
      <c r="K1917" s="233" t="s">
        <v>202</v>
      </c>
      <c r="L1917" s="233" t="s">
        <v>178</v>
      </c>
      <c r="M1917" s="233" t="s">
        <v>324</v>
      </c>
    </row>
    <row r="1918" spans="1:13">
      <c r="A1918" s="224">
        <v>1917</v>
      </c>
      <c r="B1918" s="233" t="s">
        <v>3921</v>
      </c>
      <c r="C1918" s="233" t="s">
        <v>3920</v>
      </c>
      <c r="D1918" s="234">
        <v>96.988950276243102</v>
      </c>
      <c r="E1918" s="223" t="s">
        <v>195</v>
      </c>
      <c r="F1918" s="233" t="s">
        <v>221</v>
      </c>
      <c r="G1918" s="233" t="s">
        <v>3919</v>
      </c>
      <c r="H1918" s="233" t="s">
        <v>3918</v>
      </c>
      <c r="I1918" s="233" t="s">
        <v>3917</v>
      </c>
      <c r="J1918" s="233" t="s">
        <v>180</v>
      </c>
      <c r="K1918" s="233" t="s">
        <v>192</v>
      </c>
      <c r="L1918" s="233" t="s">
        <v>178</v>
      </c>
      <c r="M1918" s="233" t="s">
        <v>333</v>
      </c>
    </row>
    <row r="1919" spans="1:13">
      <c r="A1919" s="224">
        <v>1918</v>
      </c>
      <c r="B1919" s="233" t="s">
        <v>3916</v>
      </c>
      <c r="C1919" s="233" t="s">
        <v>3915</v>
      </c>
      <c r="D1919" s="234">
        <v>96.9878472222222</v>
      </c>
      <c r="E1919" s="223" t="s">
        <v>195</v>
      </c>
      <c r="F1919" s="233" t="s">
        <v>221</v>
      </c>
      <c r="G1919" s="233" t="s">
        <v>1170</v>
      </c>
      <c r="H1919" s="233" t="s">
        <v>3914</v>
      </c>
      <c r="I1919" s="233" t="s">
        <v>3913</v>
      </c>
      <c r="J1919" s="233" t="s">
        <v>180</v>
      </c>
      <c r="K1919" s="233" t="s">
        <v>192</v>
      </c>
      <c r="L1919" s="233" t="s">
        <v>178</v>
      </c>
      <c r="M1919" s="233" t="s">
        <v>1022</v>
      </c>
    </row>
    <row r="1920" spans="1:13">
      <c r="A1920" s="224">
        <v>1919</v>
      </c>
      <c r="B1920" s="233" t="s">
        <v>3912</v>
      </c>
      <c r="C1920" s="233" t="s">
        <v>3911</v>
      </c>
      <c r="D1920" s="234">
        <v>96.9791666666667</v>
      </c>
      <c r="E1920" s="223" t="s">
        <v>195</v>
      </c>
      <c r="F1920" s="233" t="s">
        <v>221</v>
      </c>
      <c r="G1920" s="233" t="s">
        <v>2409</v>
      </c>
      <c r="H1920" s="233" t="s">
        <v>3910</v>
      </c>
      <c r="I1920" s="233" t="s">
        <v>3909</v>
      </c>
      <c r="J1920" s="233" t="s">
        <v>180</v>
      </c>
      <c r="K1920" s="233" t="s">
        <v>192</v>
      </c>
      <c r="L1920" s="233" t="s">
        <v>178</v>
      </c>
      <c r="M1920" s="233" t="s">
        <v>333</v>
      </c>
    </row>
    <row r="1921" spans="1:13">
      <c r="A1921" s="224">
        <v>1920</v>
      </c>
      <c r="B1921" s="233" t="s">
        <v>3633</v>
      </c>
      <c r="C1921" s="233" t="s">
        <v>3908</v>
      </c>
      <c r="D1921" s="234">
        <v>96.974921630094002</v>
      </c>
      <c r="E1921" s="223" t="s">
        <v>195</v>
      </c>
      <c r="F1921" s="233" t="s">
        <v>221</v>
      </c>
      <c r="G1921" s="233" t="s">
        <v>2146</v>
      </c>
      <c r="H1921" s="233" t="s">
        <v>3631</v>
      </c>
      <c r="I1921" s="233" t="s">
        <v>3907</v>
      </c>
      <c r="J1921" s="233" t="s">
        <v>180</v>
      </c>
      <c r="K1921" s="233" t="s">
        <v>1029</v>
      </c>
      <c r="L1921" s="233" t="s">
        <v>178</v>
      </c>
      <c r="M1921" s="233" t="s">
        <v>191</v>
      </c>
    </row>
    <row r="1922" spans="1:13">
      <c r="A1922" s="224">
        <v>1921</v>
      </c>
      <c r="B1922" s="233" t="s">
        <v>2811</v>
      </c>
      <c r="C1922" s="233" t="s">
        <v>3906</v>
      </c>
      <c r="D1922" s="234">
        <v>96.970509383378001</v>
      </c>
      <c r="E1922" s="223" t="s">
        <v>195</v>
      </c>
      <c r="F1922" s="233" t="s">
        <v>221</v>
      </c>
      <c r="G1922" s="233" t="s">
        <v>2718</v>
      </c>
      <c r="H1922" s="233" t="s">
        <v>2809</v>
      </c>
      <c r="I1922" s="233" t="s">
        <v>3905</v>
      </c>
      <c r="J1922" s="233" t="s">
        <v>180</v>
      </c>
      <c r="K1922" s="233" t="s">
        <v>192</v>
      </c>
      <c r="L1922" s="233" t="s">
        <v>178</v>
      </c>
      <c r="M1922" s="233" t="s">
        <v>191</v>
      </c>
    </row>
    <row r="1923" spans="1:13">
      <c r="A1923" s="224">
        <v>1922</v>
      </c>
      <c r="B1923" s="233" t="s">
        <v>3369</v>
      </c>
      <c r="C1923" s="233" t="s">
        <v>3904</v>
      </c>
      <c r="D1923" s="234">
        <v>96.966696669666902</v>
      </c>
      <c r="E1923" s="223" t="s">
        <v>195</v>
      </c>
      <c r="F1923" s="233" t="s">
        <v>221</v>
      </c>
      <c r="G1923" s="233" t="s">
        <v>2718</v>
      </c>
      <c r="H1923" s="233" t="s">
        <v>3367</v>
      </c>
      <c r="I1923" s="233" t="s">
        <v>3903</v>
      </c>
      <c r="J1923" s="233" t="s">
        <v>180</v>
      </c>
      <c r="K1923" s="233" t="s">
        <v>192</v>
      </c>
      <c r="L1923" s="233" t="s">
        <v>178</v>
      </c>
      <c r="M1923" s="233" t="s">
        <v>191</v>
      </c>
    </row>
    <row r="1924" spans="1:13">
      <c r="A1924" s="224">
        <v>1923</v>
      </c>
      <c r="B1924" s="233" t="s">
        <v>3902</v>
      </c>
      <c r="C1924" s="233" t="s">
        <v>3901</v>
      </c>
      <c r="D1924" s="234">
        <v>96.957403651115598</v>
      </c>
      <c r="E1924" s="223" t="s">
        <v>195</v>
      </c>
      <c r="F1924" s="233" t="s">
        <v>221</v>
      </c>
      <c r="G1924" s="233" t="s">
        <v>888</v>
      </c>
      <c r="H1924" s="233" t="s">
        <v>3900</v>
      </c>
      <c r="I1924" s="233" t="s">
        <v>3899</v>
      </c>
      <c r="J1924" s="233" t="s">
        <v>180</v>
      </c>
      <c r="K1924" s="233" t="s">
        <v>192</v>
      </c>
      <c r="L1924" s="233" t="s">
        <v>178</v>
      </c>
      <c r="M1924" s="233" t="s">
        <v>3898</v>
      </c>
    </row>
    <row r="1925" spans="1:13">
      <c r="A1925" s="224">
        <v>1924</v>
      </c>
      <c r="B1925" s="233" t="s">
        <v>2106</v>
      </c>
      <c r="C1925" s="233" t="s">
        <v>3897</v>
      </c>
      <c r="D1925" s="234">
        <v>96.949550254204198</v>
      </c>
      <c r="E1925" s="223" t="s">
        <v>195</v>
      </c>
      <c r="F1925" s="233" t="s">
        <v>221</v>
      </c>
      <c r="G1925" s="233" t="s">
        <v>572</v>
      </c>
      <c r="H1925" s="233" t="s">
        <v>2104</v>
      </c>
      <c r="I1925" s="233" t="s">
        <v>3896</v>
      </c>
      <c r="J1925" s="233" t="s">
        <v>180</v>
      </c>
      <c r="K1925" s="233" t="s">
        <v>202</v>
      </c>
      <c r="L1925" s="233" t="s">
        <v>178</v>
      </c>
      <c r="M1925" s="233" t="s">
        <v>935</v>
      </c>
    </row>
    <row r="1926" spans="1:13">
      <c r="A1926" s="224">
        <v>1925</v>
      </c>
      <c r="B1926" s="233" t="s">
        <v>3895</v>
      </c>
      <c r="C1926" s="233" t="s">
        <v>3894</v>
      </c>
      <c r="D1926" s="234">
        <v>96.932599724896804</v>
      </c>
      <c r="E1926" s="223" t="s">
        <v>195</v>
      </c>
      <c r="F1926" s="233" t="s">
        <v>221</v>
      </c>
      <c r="G1926" s="233" t="s">
        <v>1334</v>
      </c>
      <c r="H1926" s="233" t="s">
        <v>3893</v>
      </c>
      <c r="I1926" s="233" t="s">
        <v>3892</v>
      </c>
      <c r="J1926" s="233" t="s">
        <v>180</v>
      </c>
      <c r="K1926" s="233" t="s">
        <v>1029</v>
      </c>
      <c r="L1926" s="233" t="s">
        <v>178</v>
      </c>
      <c r="M1926" s="233" t="s">
        <v>191</v>
      </c>
    </row>
    <row r="1927" spans="1:13">
      <c r="A1927" s="224">
        <v>1926</v>
      </c>
      <c r="B1927" s="233" t="s">
        <v>3891</v>
      </c>
      <c r="C1927" s="233" t="s">
        <v>3890</v>
      </c>
      <c r="D1927" s="234">
        <v>96.929955290611005</v>
      </c>
      <c r="E1927" s="223" t="s">
        <v>195</v>
      </c>
      <c r="F1927" s="233" t="s">
        <v>221</v>
      </c>
      <c r="G1927" s="233" t="s">
        <v>572</v>
      </c>
      <c r="H1927" s="233" t="s">
        <v>3889</v>
      </c>
      <c r="I1927" s="233" t="s">
        <v>3888</v>
      </c>
      <c r="J1927" s="233" t="s">
        <v>180</v>
      </c>
      <c r="K1927" s="233" t="s">
        <v>179</v>
      </c>
      <c r="L1927" s="233" t="s">
        <v>178</v>
      </c>
      <c r="M1927" s="233" t="s">
        <v>341</v>
      </c>
    </row>
    <row r="1928" spans="1:13">
      <c r="A1928" s="224">
        <v>1927</v>
      </c>
      <c r="B1928" s="233" t="s">
        <v>3887</v>
      </c>
      <c r="C1928" s="233" t="s">
        <v>3886</v>
      </c>
      <c r="D1928" s="234">
        <v>96.924157303370805</v>
      </c>
      <c r="E1928" s="223" t="s">
        <v>195</v>
      </c>
      <c r="F1928" s="233" t="s">
        <v>221</v>
      </c>
      <c r="G1928" s="233" t="s">
        <v>2458</v>
      </c>
      <c r="H1928" s="233" t="s">
        <v>3885</v>
      </c>
      <c r="I1928" s="233" t="s">
        <v>3884</v>
      </c>
      <c r="J1928" s="233" t="s">
        <v>180</v>
      </c>
      <c r="K1928" s="233" t="s">
        <v>192</v>
      </c>
      <c r="L1928" s="233" t="s">
        <v>178</v>
      </c>
      <c r="M1928" s="233" t="s">
        <v>333</v>
      </c>
    </row>
    <row r="1929" spans="1:13">
      <c r="A1929" s="224">
        <v>1928</v>
      </c>
      <c r="B1929" s="233" t="s">
        <v>2059</v>
      </c>
      <c r="C1929" s="233" t="s">
        <v>1515</v>
      </c>
      <c r="D1929" s="234">
        <v>96.923076923076906</v>
      </c>
      <c r="E1929" s="223" t="s">
        <v>195</v>
      </c>
      <c r="F1929" s="233" t="s">
        <v>221</v>
      </c>
      <c r="G1929" s="233" t="s">
        <v>1717</v>
      </c>
      <c r="H1929" s="233" t="s">
        <v>2058</v>
      </c>
      <c r="I1929" s="233" t="s">
        <v>3883</v>
      </c>
      <c r="J1929" s="233" t="s">
        <v>180</v>
      </c>
      <c r="K1929" s="233" t="s">
        <v>179</v>
      </c>
      <c r="L1929" s="233" t="s">
        <v>178</v>
      </c>
      <c r="M1929" s="233" t="s">
        <v>377</v>
      </c>
    </row>
    <row r="1930" spans="1:13">
      <c r="A1930" s="224">
        <v>1929</v>
      </c>
      <c r="B1930" s="233" t="s">
        <v>2847</v>
      </c>
      <c r="C1930" s="233" t="s">
        <v>3882</v>
      </c>
      <c r="D1930" s="234">
        <v>96.914660831509806</v>
      </c>
      <c r="E1930" s="223" t="s">
        <v>195</v>
      </c>
      <c r="F1930" s="233" t="s">
        <v>221</v>
      </c>
      <c r="G1930" s="233" t="s">
        <v>2759</v>
      </c>
      <c r="H1930" s="233" t="s">
        <v>2845</v>
      </c>
      <c r="I1930" s="233" t="s">
        <v>3881</v>
      </c>
      <c r="J1930" s="233" t="s">
        <v>180</v>
      </c>
      <c r="K1930" s="233" t="s">
        <v>1029</v>
      </c>
      <c r="L1930" s="233" t="s">
        <v>178</v>
      </c>
      <c r="M1930" s="233" t="s">
        <v>191</v>
      </c>
    </row>
    <row r="1931" spans="1:13">
      <c r="A1931" s="224">
        <v>1930</v>
      </c>
      <c r="B1931" s="233" t="s">
        <v>3426</v>
      </c>
      <c r="C1931" s="233" t="s">
        <v>3880</v>
      </c>
      <c r="D1931" s="234">
        <v>96.914285714285697</v>
      </c>
      <c r="E1931" s="223" t="s">
        <v>195</v>
      </c>
      <c r="F1931" s="233" t="s">
        <v>221</v>
      </c>
      <c r="G1931" s="233" t="s">
        <v>1337</v>
      </c>
      <c r="H1931" s="233" t="s">
        <v>3424</v>
      </c>
      <c r="I1931" s="233" t="s">
        <v>3879</v>
      </c>
      <c r="J1931" s="233" t="s">
        <v>180</v>
      </c>
      <c r="K1931" s="233" t="s">
        <v>202</v>
      </c>
      <c r="L1931" s="233" t="s">
        <v>178</v>
      </c>
      <c r="M1931" s="233" t="s">
        <v>201</v>
      </c>
    </row>
    <row r="1932" spans="1:13">
      <c r="A1932" s="224">
        <v>1931</v>
      </c>
      <c r="B1932" s="233" t="s">
        <v>2206</v>
      </c>
      <c r="C1932" s="233" t="s">
        <v>3878</v>
      </c>
      <c r="D1932" s="234">
        <v>96.898444647758495</v>
      </c>
      <c r="E1932" s="223" t="s">
        <v>195</v>
      </c>
      <c r="F1932" s="233" t="s">
        <v>221</v>
      </c>
      <c r="G1932" s="233" t="s">
        <v>2204</v>
      </c>
      <c r="H1932" s="233" t="s">
        <v>2203</v>
      </c>
      <c r="I1932" s="233" t="s">
        <v>3877</v>
      </c>
      <c r="J1932" s="233" t="s">
        <v>180</v>
      </c>
      <c r="K1932" s="233" t="s">
        <v>202</v>
      </c>
      <c r="L1932" s="233" t="s">
        <v>178</v>
      </c>
      <c r="M1932" s="233" t="s">
        <v>201</v>
      </c>
    </row>
    <row r="1933" spans="1:13">
      <c r="A1933" s="224">
        <v>1932</v>
      </c>
      <c r="B1933" s="233" t="s">
        <v>3876</v>
      </c>
      <c r="C1933" s="233" t="s">
        <v>3875</v>
      </c>
      <c r="D1933" s="234">
        <v>96.896551724137893</v>
      </c>
      <c r="E1933" s="223" t="s">
        <v>195</v>
      </c>
      <c r="F1933" s="233" t="s">
        <v>221</v>
      </c>
      <c r="G1933" s="233" t="s">
        <v>1145</v>
      </c>
      <c r="H1933" s="233" t="s">
        <v>3874</v>
      </c>
      <c r="I1933" s="233" t="s">
        <v>3873</v>
      </c>
      <c r="J1933" s="233" t="s">
        <v>180</v>
      </c>
      <c r="K1933" s="233" t="s">
        <v>179</v>
      </c>
      <c r="L1933" s="233" t="s">
        <v>178</v>
      </c>
      <c r="M1933" s="233" t="s">
        <v>377</v>
      </c>
    </row>
    <row r="1934" spans="1:13">
      <c r="A1934" s="224">
        <v>1933</v>
      </c>
      <c r="B1934" s="233" t="s">
        <v>3872</v>
      </c>
      <c r="C1934" s="233" t="s">
        <v>3872</v>
      </c>
      <c r="D1934" s="234">
        <v>96.894273127753294</v>
      </c>
      <c r="E1934" s="223" t="s">
        <v>195</v>
      </c>
      <c r="F1934" s="233" t="s">
        <v>221</v>
      </c>
      <c r="G1934" s="233" t="s">
        <v>336</v>
      </c>
      <c r="H1934" s="233" t="s">
        <v>3871</v>
      </c>
      <c r="I1934" s="233" t="s">
        <v>3871</v>
      </c>
      <c r="J1934" s="233" t="s">
        <v>951</v>
      </c>
      <c r="K1934" s="233" t="s">
        <v>179</v>
      </c>
      <c r="L1934" s="233" t="s">
        <v>178</v>
      </c>
      <c r="M1934" s="233" t="s">
        <v>601</v>
      </c>
    </row>
    <row r="1935" spans="1:13">
      <c r="A1935" s="224">
        <v>1934</v>
      </c>
      <c r="B1935" s="233" t="s">
        <v>1206</v>
      </c>
      <c r="C1935" s="233" t="s">
        <v>3870</v>
      </c>
      <c r="D1935" s="234">
        <v>96.889580093312603</v>
      </c>
      <c r="E1935" s="223" t="s">
        <v>195</v>
      </c>
      <c r="F1935" s="233" t="s">
        <v>221</v>
      </c>
      <c r="G1935" s="233" t="s">
        <v>1204</v>
      </c>
      <c r="H1935" s="233" t="s">
        <v>1203</v>
      </c>
      <c r="I1935" s="233" t="s">
        <v>3869</v>
      </c>
      <c r="J1935" s="233" t="s">
        <v>180</v>
      </c>
      <c r="K1935" s="233" t="s">
        <v>179</v>
      </c>
      <c r="L1935" s="233" t="s">
        <v>178</v>
      </c>
      <c r="M1935" s="233" t="s">
        <v>213</v>
      </c>
    </row>
    <row r="1936" spans="1:13">
      <c r="A1936" s="224">
        <v>1935</v>
      </c>
      <c r="B1936" s="233" t="s">
        <v>1555</v>
      </c>
      <c r="C1936" s="233" t="s">
        <v>3868</v>
      </c>
      <c r="D1936" s="234">
        <v>96.875</v>
      </c>
      <c r="E1936" s="223" t="s">
        <v>195</v>
      </c>
      <c r="F1936" s="233" t="s">
        <v>221</v>
      </c>
      <c r="G1936" s="233" t="s">
        <v>1247</v>
      </c>
      <c r="H1936" s="233" t="s">
        <v>1553</v>
      </c>
      <c r="I1936" s="233" t="s">
        <v>3867</v>
      </c>
      <c r="J1936" s="233" t="s">
        <v>180</v>
      </c>
      <c r="K1936" s="233" t="s">
        <v>179</v>
      </c>
      <c r="L1936" s="233" t="s">
        <v>178</v>
      </c>
      <c r="M1936" s="233" t="s">
        <v>748</v>
      </c>
    </row>
    <row r="1937" spans="1:13">
      <c r="A1937" s="224">
        <v>1936</v>
      </c>
      <c r="B1937" s="233" t="s">
        <v>3166</v>
      </c>
      <c r="C1937" s="233" t="s">
        <v>3866</v>
      </c>
      <c r="D1937" s="234">
        <v>96.871868289191099</v>
      </c>
      <c r="E1937" s="223" t="s">
        <v>195</v>
      </c>
      <c r="F1937" s="233" t="s">
        <v>221</v>
      </c>
      <c r="G1937" s="233" t="s">
        <v>336</v>
      </c>
      <c r="H1937" s="233" t="s">
        <v>3164</v>
      </c>
      <c r="I1937" s="233" t="s">
        <v>3865</v>
      </c>
      <c r="J1937" s="233" t="s">
        <v>180</v>
      </c>
      <c r="K1937" s="233" t="s">
        <v>192</v>
      </c>
      <c r="L1937" s="233" t="s">
        <v>178</v>
      </c>
      <c r="M1937" s="233" t="s">
        <v>333</v>
      </c>
    </row>
    <row r="1938" spans="1:13">
      <c r="A1938" s="224">
        <v>1937</v>
      </c>
      <c r="B1938" s="233" t="s">
        <v>3022</v>
      </c>
      <c r="C1938" s="233" t="s">
        <v>3864</v>
      </c>
      <c r="D1938" s="236">
        <v>96.865671641791053</v>
      </c>
      <c r="E1938" s="233" t="s">
        <v>185</v>
      </c>
      <c r="F1938" s="233" t="s">
        <v>184</v>
      </c>
      <c r="G1938" s="233" t="s">
        <v>1199</v>
      </c>
      <c r="H1938" s="233" t="s">
        <v>3020</v>
      </c>
      <c r="I1938" s="233" t="s">
        <v>3863</v>
      </c>
      <c r="J1938" s="233" t="s">
        <v>180</v>
      </c>
      <c r="K1938" s="233" t="s">
        <v>179</v>
      </c>
      <c r="L1938" s="233" t="s">
        <v>178</v>
      </c>
      <c r="M1938" s="233" t="s">
        <v>177</v>
      </c>
    </row>
    <row r="1939" spans="1:13">
      <c r="A1939" s="224">
        <v>1938</v>
      </c>
      <c r="B1939" s="233" t="s">
        <v>2141</v>
      </c>
      <c r="C1939" s="233" t="s">
        <v>3862</v>
      </c>
      <c r="D1939" s="234">
        <v>96.8635437881874</v>
      </c>
      <c r="E1939" s="223" t="s">
        <v>195</v>
      </c>
      <c r="F1939" s="233" t="s">
        <v>221</v>
      </c>
      <c r="G1939" s="233" t="s">
        <v>210</v>
      </c>
      <c r="H1939" s="233" t="s">
        <v>2139</v>
      </c>
      <c r="I1939" s="233" t="s">
        <v>3861</v>
      </c>
      <c r="J1939" s="233" t="s">
        <v>180</v>
      </c>
      <c r="K1939" s="233" t="s">
        <v>1029</v>
      </c>
      <c r="L1939" s="233" t="s">
        <v>178</v>
      </c>
      <c r="M1939" s="233" t="s">
        <v>3860</v>
      </c>
    </row>
    <row r="1940" spans="1:13">
      <c r="A1940" s="224">
        <v>1939</v>
      </c>
      <c r="B1940" s="233" t="s">
        <v>2059</v>
      </c>
      <c r="C1940" s="233" t="s">
        <v>3859</v>
      </c>
      <c r="D1940" s="234">
        <v>96.857523302263701</v>
      </c>
      <c r="E1940" s="223" t="s">
        <v>195</v>
      </c>
      <c r="F1940" s="233" t="s">
        <v>221</v>
      </c>
      <c r="G1940" s="233" t="s">
        <v>1717</v>
      </c>
      <c r="H1940" s="233" t="s">
        <v>2058</v>
      </c>
      <c r="I1940" s="233" t="s">
        <v>3858</v>
      </c>
      <c r="J1940" s="233" t="s">
        <v>180</v>
      </c>
      <c r="K1940" s="233" t="s">
        <v>202</v>
      </c>
      <c r="L1940" s="233" t="s">
        <v>178</v>
      </c>
      <c r="M1940" s="233" t="s">
        <v>201</v>
      </c>
    </row>
    <row r="1941" spans="1:13">
      <c r="A1941" s="224">
        <v>1940</v>
      </c>
      <c r="B1941" s="233" t="s">
        <v>3857</v>
      </c>
      <c r="C1941" s="233" t="s">
        <v>3856</v>
      </c>
      <c r="D1941" s="234">
        <v>96.830188679245296</v>
      </c>
      <c r="E1941" s="223" t="s">
        <v>195</v>
      </c>
      <c r="F1941" s="233" t="s">
        <v>221</v>
      </c>
      <c r="G1941" s="233" t="s">
        <v>3288</v>
      </c>
      <c r="H1941" s="233" t="s">
        <v>3855</v>
      </c>
      <c r="I1941" s="233" t="s">
        <v>3854</v>
      </c>
      <c r="J1941" s="233" t="s">
        <v>180</v>
      </c>
      <c r="K1941" s="233" t="s">
        <v>179</v>
      </c>
      <c r="L1941" s="233" t="s">
        <v>178</v>
      </c>
      <c r="M1941" s="233" t="s">
        <v>529</v>
      </c>
    </row>
    <row r="1942" spans="1:13">
      <c r="A1942" s="224">
        <v>1941</v>
      </c>
      <c r="B1942" s="233" t="s">
        <v>3853</v>
      </c>
      <c r="C1942" s="233" t="s">
        <v>3852</v>
      </c>
      <c r="D1942" s="234">
        <v>96.827133479212307</v>
      </c>
      <c r="E1942" s="223" t="s">
        <v>195</v>
      </c>
      <c r="F1942" s="233" t="s">
        <v>221</v>
      </c>
      <c r="G1942" s="233" t="s">
        <v>2759</v>
      </c>
      <c r="H1942" s="233" t="s">
        <v>3851</v>
      </c>
      <c r="I1942" s="233" t="s">
        <v>3850</v>
      </c>
      <c r="J1942" s="233" t="s">
        <v>180</v>
      </c>
      <c r="K1942" s="233" t="s">
        <v>179</v>
      </c>
      <c r="L1942" s="233" t="s">
        <v>178</v>
      </c>
      <c r="M1942" s="233" t="s">
        <v>529</v>
      </c>
    </row>
    <row r="1943" spans="1:13">
      <c r="A1943" s="224">
        <v>1942</v>
      </c>
      <c r="B1943" s="233" t="s">
        <v>3736</v>
      </c>
      <c r="C1943" s="233" t="s">
        <v>3849</v>
      </c>
      <c r="D1943" s="234">
        <v>96.826347305389206</v>
      </c>
      <c r="E1943" s="223" t="s">
        <v>195</v>
      </c>
      <c r="F1943" s="233" t="s">
        <v>221</v>
      </c>
      <c r="G1943" s="233" t="s">
        <v>1093</v>
      </c>
      <c r="H1943" s="233" t="s">
        <v>3734</v>
      </c>
      <c r="I1943" s="233" t="s">
        <v>3848</v>
      </c>
      <c r="J1943" s="233" t="s">
        <v>180</v>
      </c>
      <c r="K1943" s="233" t="s">
        <v>179</v>
      </c>
      <c r="L1943" s="233" t="s">
        <v>178</v>
      </c>
      <c r="M1943" s="233" t="s">
        <v>3847</v>
      </c>
    </row>
    <row r="1944" spans="1:13">
      <c r="A1944" s="224">
        <v>1943</v>
      </c>
      <c r="B1944" s="233" t="s">
        <v>3846</v>
      </c>
      <c r="C1944" s="233" t="s">
        <v>3845</v>
      </c>
      <c r="D1944" s="234">
        <v>96.820224719101105</v>
      </c>
      <c r="E1944" s="223" t="s">
        <v>195</v>
      </c>
      <c r="F1944" s="233" t="s">
        <v>221</v>
      </c>
      <c r="G1944" s="233" t="s">
        <v>2759</v>
      </c>
      <c r="H1944" s="233" t="s">
        <v>3844</v>
      </c>
      <c r="I1944" s="233" t="s">
        <v>3843</v>
      </c>
      <c r="J1944" s="233" t="s">
        <v>180</v>
      </c>
      <c r="K1944" s="233" t="s">
        <v>192</v>
      </c>
      <c r="L1944" s="233" t="s">
        <v>178</v>
      </c>
      <c r="M1944" s="233" t="s">
        <v>1022</v>
      </c>
    </row>
    <row r="1945" spans="1:13">
      <c r="A1945" s="224">
        <v>1944</v>
      </c>
      <c r="B1945" s="233" t="s">
        <v>3842</v>
      </c>
      <c r="C1945" s="233" t="s">
        <v>3841</v>
      </c>
      <c r="D1945" s="234">
        <v>96.818181818181799</v>
      </c>
      <c r="E1945" s="223" t="s">
        <v>195</v>
      </c>
      <c r="F1945" s="233" t="s">
        <v>221</v>
      </c>
      <c r="G1945" s="233" t="s">
        <v>2009</v>
      </c>
      <c r="H1945" s="233" t="s">
        <v>3840</v>
      </c>
      <c r="I1945" s="233" t="s">
        <v>3839</v>
      </c>
      <c r="J1945" s="233" t="s">
        <v>180</v>
      </c>
      <c r="K1945" s="233" t="s">
        <v>202</v>
      </c>
      <c r="L1945" s="233" t="s">
        <v>178</v>
      </c>
      <c r="M1945" s="233" t="s">
        <v>2372</v>
      </c>
    </row>
    <row r="1946" spans="1:13">
      <c r="A1946" s="224">
        <v>1945</v>
      </c>
      <c r="B1946" s="233" t="s">
        <v>3310</v>
      </c>
      <c r="C1946" s="233" t="s">
        <v>3838</v>
      </c>
      <c r="D1946" s="234">
        <v>96.8097014925373</v>
      </c>
      <c r="E1946" s="223" t="s">
        <v>195</v>
      </c>
      <c r="F1946" s="233" t="s">
        <v>221</v>
      </c>
      <c r="G1946" s="233" t="s">
        <v>2441</v>
      </c>
      <c r="H1946" s="233" t="s">
        <v>3308</v>
      </c>
      <c r="I1946" s="233" t="s">
        <v>3837</v>
      </c>
      <c r="J1946" s="233" t="s">
        <v>180</v>
      </c>
      <c r="K1946" s="233" t="s">
        <v>179</v>
      </c>
      <c r="L1946" s="233" t="s">
        <v>178</v>
      </c>
      <c r="M1946" s="233" t="s">
        <v>2175</v>
      </c>
    </row>
    <row r="1947" spans="1:13">
      <c r="A1947" s="224">
        <v>1946</v>
      </c>
      <c r="B1947" s="233" t="s">
        <v>2897</v>
      </c>
      <c r="C1947" s="233" t="s">
        <v>877</v>
      </c>
      <c r="D1947" s="234">
        <v>96.801619433198397</v>
      </c>
      <c r="E1947" s="223" t="s">
        <v>195</v>
      </c>
      <c r="F1947" s="233" t="s">
        <v>221</v>
      </c>
      <c r="G1947" s="233" t="s">
        <v>1193</v>
      </c>
      <c r="H1947" s="233" t="s">
        <v>2895</v>
      </c>
      <c r="I1947" s="233" t="s">
        <v>3836</v>
      </c>
      <c r="J1947" s="233" t="s">
        <v>180</v>
      </c>
      <c r="K1947" s="233" t="s">
        <v>179</v>
      </c>
      <c r="L1947" s="233" t="s">
        <v>178</v>
      </c>
      <c r="M1947" s="233" t="s">
        <v>377</v>
      </c>
    </row>
    <row r="1948" spans="1:13">
      <c r="A1948" s="224">
        <v>1947</v>
      </c>
      <c r="B1948" s="233" t="s">
        <v>3835</v>
      </c>
      <c r="C1948" s="233" t="s">
        <v>3834</v>
      </c>
      <c r="D1948" s="234">
        <v>96.799307958477499</v>
      </c>
      <c r="E1948" s="223" t="s">
        <v>195</v>
      </c>
      <c r="F1948" s="233" t="s">
        <v>221</v>
      </c>
      <c r="G1948" s="233" t="s">
        <v>3833</v>
      </c>
      <c r="H1948" s="233" t="s">
        <v>3832</v>
      </c>
      <c r="I1948" s="233" t="s">
        <v>3831</v>
      </c>
      <c r="J1948" s="233" t="s">
        <v>180</v>
      </c>
      <c r="K1948" s="233" t="s">
        <v>179</v>
      </c>
      <c r="L1948" s="233" t="s">
        <v>178</v>
      </c>
      <c r="M1948" s="233" t="s">
        <v>377</v>
      </c>
    </row>
    <row r="1949" spans="1:13">
      <c r="A1949" s="224">
        <v>1948</v>
      </c>
      <c r="B1949" s="233" t="s">
        <v>2148</v>
      </c>
      <c r="C1949" s="233" t="s">
        <v>3830</v>
      </c>
      <c r="D1949" s="234">
        <v>96.7972027972028</v>
      </c>
      <c r="E1949" s="223" t="s">
        <v>195</v>
      </c>
      <c r="F1949" s="233" t="s">
        <v>221</v>
      </c>
      <c r="G1949" s="233" t="s">
        <v>2146</v>
      </c>
      <c r="H1949" s="233" t="s">
        <v>2145</v>
      </c>
      <c r="I1949" s="233" t="s">
        <v>3829</v>
      </c>
      <c r="J1949" s="233" t="s">
        <v>180</v>
      </c>
      <c r="K1949" s="233" t="s">
        <v>202</v>
      </c>
      <c r="L1949" s="233" t="s">
        <v>178</v>
      </c>
      <c r="M1949" s="233" t="s">
        <v>201</v>
      </c>
    </row>
    <row r="1950" spans="1:13">
      <c r="A1950" s="224">
        <v>1949</v>
      </c>
      <c r="B1950" s="233" t="s">
        <v>1532</v>
      </c>
      <c r="C1950" s="233" t="s">
        <v>3828</v>
      </c>
      <c r="D1950" s="234">
        <v>96.796536796536799</v>
      </c>
      <c r="E1950" s="223" t="s">
        <v>195</v>
      </c>
      <c r="F1950" s="233" t="s">
        <v>221</v>
      </c>
      <c r="G1950" s="233" t="s">
        <v>976</v>
      </c>
      <c r="H1950" s="233" t="s">
        <v>1530</v>
      </c>
      <c r="I1950" s="233" t="s">
        <v>3827</v>
      </c>
      <c r="J1950" s="233" t="s">
        <v>180</v>
      </c>
      <c r="K1950" s="233" t="s">
        <v>202</v>
      </c>
      <c r="L1950" s="233" t="s">
        <v>178</v>
      </c>
      <c r="M1950" s="233" t="s">
        <v>201</v>
      </c>
    </row>
    <row r="1951" spans="1:13">
      <c r="A1951" s="224">
        <v>1950</v>
      </c>
      <c r="B1951" s="233" t="s">
        <v>1794</v>
      </c>
      <c r="C1951" s="233" t="s">
        <v>3826</v>
      </c>
      <c r="D1951" s="234">
        <v>96.795518207282896</v>
      </c>
      <c r="E1951" s="223" t="s">
        <v>195</v>
      </c>
      <c r="F1951" s="233" t="s">
        <v>221</v>
      </c>
      <c r="G1951" s="233" t="s">
        <v>183</v>
      </c>
      <c r="H1951" s="233" t="s">
        <v>1792</v>
      </c>
      <c r="I1951" s="233" t="s">
        <v>3825</v>
      </c>
      <c r="J1951" s="233" t="s">
        <v>180</v>
      </c>
      <c r="K1951" s="233" t="s">
        <v>202</v>
      </c>
      <c r="L1951" s="233" t="s">
        <v>178</v>
      </c>
      <c r="M1951" s="233" t="s">
        <v>201</v>
      </c>
    </row>
    <row r="1952" spans="1:13">
      <c r="A1952" s="224">
        <v>1951</v>
      </c>
      <c r="B1952" s="233" t="s">
        <v>3104</v>
      </c>
      <c r="C1952" s="233" t="s">
        <v>3824</v>
      </c>
      <c r="D1952" s="234">
        <v>96.793478260869605</v>
      </c>
      <c r="E1952" s="223" t="s">
        <v>195</v>
      </c>
      <c r="F1952" s="233" t="s">
        <v>221</v>
      </c>
      <c r="G1952" s="233" t="s">
        <v>2303</v>
      </c>
      <c r="H1952" s="233" t="s">
        <v>3819</v>
      </c>
      <c r="I1952" s="233" t="s">
        <v>3823</v>
      </c>
      <c r="J1952" s="233" t="s">
        <v>180</v>
      </c>
      <c r="K1952" s="233" t="s">
        <v>179</v>
      </c>
      <c r="L1952" s="233" t="s">
        <v>178</v>
      </c>
      <c r="M1952" s="233" t="s">
        <v>213</v>
      </c>
    </row>
    <row r="1953" spans="1:13">
      <c r="A1953" s="224">
        <v>1952</v>
      </c>
      <c r="B1953" s="233" t="s">
        <v>3410</v>
      </c>
      <c r="C1953" s="233" t="s">
        <v>3822</v>
      </c>
      <c r="D1953" s="234">
        <v>96.78125</v>
      </c>
      <c r="E1953" s="223" t="s">
        <v>195</v>
      </c>
      <c r="F1953" s="233" t="s">
        <v>221</v>
      </c>
      <c r="G1953" s="233" t="s">
        <v>968</v>
      </c>
      <c r="H1953" s="233" t="s">
        <v>3408</v>
      </c>
      <c r="I1953" s="233" t="s">
        <v>3821</v>
      </c>
      <c r="J1953" s="233" t="s">
        <v>180</v>
      </c>
      <c r="K1953" s="233" t="s">
        <v>179</v>
      </c>
      <c r="L1953" s="233" t="s">
        <v>178</v>
      </c>
      <c r="M1953" s="233" t="s">
        <v>341</v>
      </c>
    </row>
    <row r="1954" spans="1:13">
      <c r="A1954" s="224">
        <v>1953</v>
      </c>
      <c r="B1954" s="233" t="s">
        <v>3104</v>
      </c>
      <c r="C1954" s="233" t="s">
        <v>3820</v>
      </c>
      <c r="D1954" s="234">
        <v>96.7777777777778</v>
      </c>
      <c r="E1954" s="223" t="s">
        <v>195</v>
      </c>
      <c r="F1954" s="233" t="s">
        <v>221</v>
      </c>
      <c r="G1954" s="233" t="s">
        <v>2303</v>
      </c>
      <c r="H1954" s="233" t="s">
        <v>3819</v>
      </c>
      <c r="I1954" s="233" t="s">
        <v>3818</v>
      </c>
      <c r="J1954" s="233" t="s">
        <v>180</v>
      </c>
      <c r="K1954" s="233" t="s">
        <v>202</v>
      </c>
      <c r="L1954" s="233" t="s">
        <v>178</v>
      </c>
      <c r="M1954" s="233" t="s">
        <v>201</v>
      </c>
    </row>
    <row r="1955" spans="1:13">
      <c r="A1955" s="224">
        <v>1954</v>
      </c>
      <c r="B1955" s="233" t="s">
        <v>1776</v>
      </c>
      <c r="C1955" s="233" t="s">
        <v>3817</v>
      </c>
      <c r="D1955" s="234">
        <v>96.771217712177105</v>
      </c>
      <c r="E1955" s="223" t="s">
        <v>195</v>
      </c>
      <c r="F1955" s="233" t="s">
        <v>221</v>
      </c>
      <c r="G1955" s="233" t="s">
        <v>1093</v>
      </c>
      <c r="H1955" s="233" t="s">
        <v>1774</v>
      </c>
      <c r="I1955" s="233" t="s">
        <v>3816</v>
      </c>
      <c r="J1955" s="233" t="s">
        <v>180</v>
      </c>
      <c r="K1955" s="233" t="s">
        <v>202</v>
      </c>
      <c r="L1955" s="233" t="s">
        <v>178</v>
      </c>
      <c r="M1955" s="233" t="s">
        <v>777</v>
      </c>
    </row>
    <row r="1956" spans="1:13">
      <c r="A1956" s="224">
        <v>1954</v>
      </c>
      <c r="B1956" s="233" t="s">
        <v>1776</v>
      </c>
      <c r="C1956" s="233" t="s">
        <v>3815</v>
      </c>
      <c r="D1956" s="234">
        <v>96.771217712177105</v>
      </c>
      <c r="E1956" s="223" t="s">
        <v>292</v>
      </c>
      <c r="F1956" s="233" t="s">
        <v>184</v>
      </c>
      <c r="G1956" s="233" t="s">
        <v>1093</v>
      </c>
      <c r="H1956" s="233" t="s">
        <v>1774</v>
      </c>
      <c r="I1956" s="233" t="s">
        <v>3814</v>
      </c>
      <c r="J1956" s="233" t="s">
        <v>180</v>
      </c>
      <c r="K1956" s="233" t="s">
        <v>202</v>
      </c>
      <c r="L1956" s="233" t="s">
        <v>178</v>
      </c>
      <c r="M1956" s="233" t="s">
        <v>3813</v>
      </c>
    </row>
    <row r="1957" spans="1:13">
      <c r="A1957" s="224">
        <v>1956</v>
      </c>
      <c r="B1957" s="233" t="s">
        <v>3012</v>
      </c>
      <c r="C1957" s="233" t="s">
        <v>3812</v>
      </c>
      <c r="D1957" s="234">
        <v>96.766011414077397</v>
      </c>
      <c r="E1957" s="223" t="s">
        <v>195</v>
      </c>
      <c r="F1957" s="233" t="s">
        <v>221</v>
      </c>
      <c r="G1957" s="233" t="s">
        <v>1093</v>
      </c>
      <c r="H1957" s="233" t="s">
        <v>3010</v>
      </c>
      <c r="I1957" s="233" t="s">
        <v>3811</v>
      </c>
      <c r="J1957" s="233" t="s">
        <v>180</v>
      </c>
      <c r="K1957" s="233" t="s">
        <v>179</v>
      </c>
      <c r="L1957" s="233" t="s">
        <v>178</v>
      </c>
      <c r="M1957" s="233" t="s">
        <v>3184</v>
      </c>
    </row>
    <row r="1958" spans="1:13">
      <c r="A1958" s="224">
        <v>1957</v>
      </c>
      <c r="B1958" s="233" t="s">
        <v>1677</v>
      </c>
      <c r="C1958" s="233" t="s">
        <v>329</v>
      </c>
      <c r="D1958" s="234">
        <v>96.764132553606203</v>
      </c>
      <c r="E1958" s="223" t="s">
        <v>195</v>
      </c>
      <c r="F1958" s="233" t="s">
        <v>221</v>
      </c>
      <c r="G1958" s="233" t="s">
        <v>1675</v>
      </c>
      <c r="H1958" s="233" t="s">
        <v>1674</v>
      </c>
      <c r="I1958" s="233" t="s">
        <v>3810</v>
      </c>
      <c r="J1958" s="233" t="s">
        <v>180</v>
      </c>
      <c r="K1958" s="233" t="s">
        <v>179</v>
      </c>
      <c r="L1958" s="233" t="s">
        <v>178</v>
      </c>
      <c r="M1958" s="233" t="s">
        <v>529</v>
      </c>
    </row>
    <row r="1959" spans="1:13">
      <c r="A1959" s="224">
        <v>1958</v>
      </c>
      <c r="B1959" s="233" t="s">
        <v>2664</v>
      </c>
      <c r="C1959" s="233" t="s">
        <v>3809</v>
      </c>
      <c r="D1959" s="234">
        <v>96.754966887417197</v>
      </c>
      <c r="E1959" s="223" t="s">
        <v>195</v>
      </c>
      <c r="F1959" s="233" t="s">
        <v>221</v>
      </c>
      <c r="G1959" s="233" t="s">
        <v>572</v>
      </c>
      <c r="H1959" s="233" t="s">
        <v>2662</v>
      </c>
      <c r="I1959" s="233" t="s">
        <v>3808</v>
      </c>
      <c r="J1959" s="233" t="s">
        <v>180</v>
      </c>
      <c r="K1959" s="233" t="s">
        <v>192</v>
      </c>
      <c r="L1959" s="233" t="s">
        <v>178</v>
      </c>
      <c r="M1959" s="233" t="s">
        <v>191</v>
      </c>
    </row>
    <row r="1960" spans="1:13">
      <c r="A1960" s="224">
        <v>1959</v>
      </c>
      <c r="B1960" s="233" t="s">
        <v>2916</v>
      </c>
      <c r="C1960" s="233" t="s">
        <v>3807</v>
      </c>
      <c r="D1960" s="234">
        <v>96.749226006191904</v>
      </c>
      <c r="E1960" s="223" t="s">
        <v>195</v>
      </c>
      <c r="F1960" s="233" t="s">
        <v>221</v>
      </c>
      <c r="G1960" s="233" t="s">
        <v>183</v>
      </c>
      <c r="H1960" s="233" t="s">
        <v>2914</v>
      </c>
      <c r="I1960" s="233" t="s">
        <v>3806</v>
      </c>
      <c r="J1960" s="233" t="s">
        <v>180</v>
      </c>
      <c r="K1960" s="233" t="s">
        <v>179</v>
      </c>
      <c r="L1960" s="233" t="s">
        <v>178</v>
      </c>
      <c r="M1960" s="233" t="s">
        <v>346</v>
      </c>
    </row>
    <row r="1961" spans="1:13">
      <c r="A1961" s="224">
        <v>1960</v>
      </c>
      <c r="B1961" s="233" t="s">
        <v>2865</v>
      </c>
      <c r="C1961" s="233" t="s">
        <v>3805</v>
      </c>
      <c r="D1961" s="234">
        <v>96.734143049932499</v>
      </c>
      <c r="E1961" s="223" t="s">
        <v>195</v>
      </c>
      <c r="F1961" s="233" t="s">
        <v>221</v>
      </c>
      <c r="G1961" s="233" t="s">
        <v>938</v>
      </c>
      <c r="H1961" s="233" t="s">
        <v>2863</v>
      </c>
      <c r="I1961" s="233" t="s">
        <v>3804</v>
      </c>
      <c r="J1961" s="233" t="s">
        <v>180</v>
      </c>
      <c r="K1961" s="233" t="s">
        <v>192</v>
      </c>
      <c r="L1961" s="233" t="s">
        <v>178</v>
      </c>
      <c r="M1961" s="233" t="s">
        <v>333</v>
      </c>
    </row>
    <row r="1962" spans="1:13">
      <c r="A1962" s="224">
        <v>1961</v>
      </c>
      <c r="B1962" s="233" t="s">
        <v>3803</v>
      </c>
      <c r="C1962" s="233" t="s">
        <v>3802</v>
      </c>
      <c r="D1962" s="234">
        <v>96.730769230769198</v>
      </c>
      <c r="E1962" s="223" t="s">
        <v>195</v>
      </c>
      <c r="F1962" s="233" t="s">
        <v>221</v>
      </c>
      <c r="G1962" s="233" t="s">
        <v>2441</v>
      </c>
      <c r="H1962" s="233" t="s">
        <v>3801</v>
      </c>
      <c r="I1962" s="233" t="s">
        <v>3800</v>
      </c>
      <c r="J1962" s="233" t="s">
        <v>180</v>
      </c>
      <c r="K1962" s="233" t="s">
        <v>179</v>
      </c>
      <c r="L1962" s="233" t="s">
        <v>178</v>
      </c>
      <c r="M1962" s="233" t="s">
        <v>529</v>
      </c>
    </row>
    <row r="1963" spans="1:13">
      <c r="A1963" s="224">
        <v>1962</v>
      </c>
      <c r="B1963" s="233" t="s">
        <v>2513</v>
      </c>
      <c r="C1963" s="233" t="s">
        <v>3799</v>
      </c>
      <c r="D1963" s="234">
        <v>96.727272727272705</v>
      </c>
      <c r="E1963" s="223" t="s">
        <v>195</v>
      </c>
      <c r="F1963" s="233" t="s">
        <v>221</v>
      </c>
      <c r="G1963" s="233" t="s">
        <v>2266</v>
      </c>
      <c r="H1963" s="233" t="s">
        <v>2511</v>
      </c>
      <c r="I1963" s="233" t="s">
        <v>3798</v>
      </c>
      <c r="J1963" s="233" t="s">
        <v>180</v>
      </c>
      <c r="K1963" s="233" t="s">
        <v>202</v>
      </c>
      <c r="L1963" s="233" t="s">
        <v>178</v>
      </c>
      <c r="M1963" s="233" t="s">
        <v>201</v>
      </c>
    </row>
    <row r="1964" spans="1:13">
      <c r="A1964" s="224">
        <v>1963</v>
      </c>
      <c r="B1964" s="233" t="s">
        <v>3797</v>
      </c>
      <c r="C1964" s="233" t="s">
        <v>3796</v>
      </c>
      <c r="D1964" s="234">
        <v>96.725663716814196</v>
      </c>
      <c r="E1964" s="223" t="s">
        <v>195</v>
      </c>
      <c r="F1964" s="233" t="s">
        <v>221</v>
      </c>
      <c r="G1964" s="233" t="s">
        <v>2332</v>
      </c>
      <c r="H1964" s="233" t="s">
        <v>3795</v>
      </c>
      <c r="I1964" s="233" t="s">
        <v>3794</v>
      </c>
      <c r="J1964" s="233" t="s">
        <v>180</v>
      </c>
      <c r="K1964" s="233" t="s">
        <v>202</v>
      </c>
      <c r="L1964" s="233" t="s">
        <v>178</v>
      </c>
      <c r="M1964" s="233" t="s">
        <v>1965</v>
      </c>
    </row>
    <row r="1965" spans="1:13">
      <c r="A1965" s="224">
        <v>1964</v>
      </c>
      <c r="B1965" s="233" t="s">
        <v>2480</v>
      </c>
      <c r="C1965" s="233" t="s">
        <v>3793</v>
      </c>
      <c r="D1965" s="234">
        <v>96.708463949843306</v>
      </c>
      <c r="E1965" s="223" t="s">
        <v>195</v>
      </c>
      <c r="F1965" s="233" t="s">
        <v>221</v>
      </c>
      <c r="G1965" s="233" t="s">
        <v>2404</v>
      </c>
      <c r="H1965" s="233" t="s">
        <v>2478</v>
      </c>
      <c r="I1965" s="233" t="s">
        <v>3792</v>
      </c>
      <c r="J1965" s="233" t="s">
        <v>180</v>
      </c>
      <c r="K1965" s="233" t="s">
        <v>179</v>
      </c>
      <c r="L1965" s="233" t="s">
        <v>178</v>
      </c>
      <c r="M1965" s="233" t="s">
        <v>213</v>
      </c>
    </row>
    <row r="1966" spans="1:13">
      <c r="A1966" s="224">
        <v>1965</v>
      </c>
      <c r="B1966" s="233" t="s">
        <v>3791</v>
      </c>
      <c r="C1966" s="233" t="s">
        <v>3790</v>
      </c>
      <c r="D1966" s="234">
        <v>96.702127659574501</v>
      </c>
      <c r="E1966" s="223" t="s">
        <v>195</v>
      </c>
      <c r="F1966" s="233" t="s">
        <v>221</v>
      </c>
      <c r="G1966" s="233" t="s">
        <v>1890</v>
      </c>
      <c r="H1966" s="233" t="s">
        <v>3789</v>
      </c>
      <c r="I1966" s="233" t="s">
        <v>3788</v>
      </c>
      <c r="J1966" s="233" t="s">
        <v>180</v>
      </c>
      <c r="K1966" s="233" t="s">
        <v>179</v>
      </c>
      <c r="L1966" s="233" t="s">
        <v>178</v>
      </c>
      <c r="M1966" s="233" t="s">
        <v>377</v>
      </c>
    </row>
    <row r="1967" spans="1:13">
      <c r="A1967" s="224">
        <v>1966</v>
      </c>
      <c r="B1967" s="233" t="s">
        <v>3787</v>
      </c>
      <c r="C1967" s="233" t="s">
        <v>3786</v>
      </c>
      <c r="D1967" s="234">
        <v>96.683250414593701</v>
      </c>
      <c r="E1967" s="223" t="s">
        <v>195</v>
      </c>
      <c r="F1967" s="233" t="s">
        <v>221</v>
      </c>
      <c r="G1967" s="233" t="s">
        <v>1783</v>
      </c>
      <c r="H1967" s="233" t="s">
        <v>3785</v>
      </c>
      <c r="I1967" s="233" t="s">
        <v>3784</v>
      </c>
      <c r="J1967" s="233" t="s">
        <v>180</v>
      </c>
      <c r="K1967" s="233" t="s">
        <v>192</v>
      </c>
      <c r="L1967" s="233" t="s">
        <v>178</v>
      </c>
      <c r="M1967" s="233" t="s">
        <v>1022</v>
      </c>
    </row>
    <row r="1968" spans="1:13">
      <c r="A1968" s="224">
        <v>1967</v>
      </c>
      <c r="B1968" s="233" t="s">
        <v>3783</v>
      </c>
      <c r="C1968" s="233" t="s">
        <v>3782</v>
      </c>
      <c r="D1968" s="234">
        <v>96.6666666666667</v>
      </c>
      <c r="E1968" s="223" t="s">
        <v>195</v>
      </c>
      <c r="F1968" s="233" t="s">
        <v>221</v>
      </c>
      <c r="G1968" s="233" t="s">
        <v>888</v>
      </c>
      <c r="H1968" s="233" t="s">
        <v>3781</v>
      </c>
      <c r="I1968" s="233" t="s">
        <v>3780</v>
      </c>
      <c r="J1968" s="233" t="s">
        <v>180</v>
      </c>
      <c r="K1968" s="233" t="s">
        <v>179</v>
      </c>
      <c r="L1968" s="233" t="s">
        <v>178</v>
      </c>
      <c r="M1968" s="233" t="s">
        <v>748</v>
      </c>
    </row>
    <row r="1969" spans="1:13">
      <c r="A1969" s="224">
        <v>1967</v>
      </c>
      <c r="B1969" s="233" t="s">
        <v>2589</v>
      </c>
      <c r="C1969" s="233" t="s">
        <v>2752</v>
      </c>
      <c r="D1969" s="234">
        <v>96.6666666666667</v>
      </c>
      <c r="E1969" s="223" t="s">
        <v>195</v>
      </c>
      <c r="F1969" s="233" t="s">
        <v>221</v>
      </c>
      <c r="G1969" s="233" t="s">
        <v>1145</v>
      </c>
      <c r="H1969" s="233" t="s">
        <v>2587</v>
      </c>
      <c r="I1969" s="233" t="s">
        <v>3779</v>
      </c>
      <c r="J1969" s="233" t="s">
        <v>180</v>
      </c>
      <c r="K1969" s="233" t="s">
        <v>179</v>
      </c>
      <c r="L1969" s="233" t="s">
        <v>178</v>
      </c>
      <c r="M1969" s="233" t="s">
        <v>377</v>
      </c>
    </row>
    <row r="1970" spans="1:13">
      <c r="A1970" s="224">
        <v>1967</v>
      </c>
      <c r="B1970" s="233" t="s">
        <v>2221</v>
      </c>
      <c r="C1970" s="233" t="s">
        <v>3778</v>
      </c>
      <c r="D1970" s="234">
        <v>96.6666666666667</v>
      </c>
      <c r="E1970" s="223" t="s">
        <v>195</v>
      </c>
      <c r="F1970" s="233" t="s">
        <v>221</v>
      </c>
      <c r="G1970" s="233" t="s">
        <v>2219</v>
      </c>
      <c r="H1970" s="233" t="s">
        <v>2218</v>
      </c>
      <c r="I1970" s="233" t="s">
        <v>3777</v>
      </c>
      <c r="J1970" s="233" t="s">
        <v>180</v>
      </c>
      <c r="K1970" s="233" t="s">
        <v>179</v>
      </c>
      <c r="L1970" s="233" t="s">
        <v>178</v>
      </c>
      <c r="M1970" s="233" t="s">
        <v>377</v>
      </c>
    </row>
    <row r="1971" spans="1:13">
      <c r="A1971" s="224">
        <v>1970</v>
      </c>
      <c r="B1971" s="233" t="s">
        <v>2897</v>
      </c>
      <c r="C1971" s="233" t="s">
        <v>3776</v>
      </c>
      <c r="D1971" s="234">
        <v>96.655290102389102</v>
      </c>
      <c r="E1971" s="223" t="s">
        <v>195</v>
      </c>
      <c r="F1971" s="233" t="s">
        <v>221</v>
      </c>
      <c r="G1971" s="233" t="s">
        <v>1193</v>
      </c>
      <c r="H1971" s="233" t="s">
        <v>2895</v>
      </c>
      <c r="I1971" s="233" t="s">
        <v>3775</v>
      </c>
      <c r="J1971" s="233" t="s">
        <v>180</v>
      </c>
      <c r="K1971" s="233" t="s">
        <v>179</v>
      </c>
      <c r="L1971" s="233" t="s">
        <v>178</v>
      </c>
      <c r="M1971" s="233" t="s">
        <v>377</v>
      </c>
    </row>
    <row r="1972" spans="1:13">
      <c r="A1972" s="224">
        <v>1971</v>
      </c>
      <c r="B1972" s="233" t="s">
        <v>3774</v>
      </c>
      <c r="C1972" s="233" t="s">
        <v>3773</v>
      </c>
      <c r="D1972" s="234">
        <v>96.631578947368396</v>
      </c>
      <c r="E1972" s="223" t="s">
        <v>195</v>
      </c>
      <c r="F1972" s="233" t="s">
        <v>221</v>
      </c>
      <c r="G1972" s="233" t="s">
        <v>2404</v>
      </c>
      <c r="H1972" s="233" t="s">
        <v>3772</v>
      </c>
      <c r="I1972" s="233" t="s">
        <v>3771</v>
      </c>
      <c r="J1972" s="233" t="s">
        <v>180</v>
      </c>
      <c r="K1972" s="233" t="s">
        <v>192</v>
      </c>
      <c r="L1972" s="233" t="s">
        <v>178</v>
      </c>
      <c r="M1972" s="233" t="s">
        <v>333</v>
      </c>
    </row>
    <row r="1973" spans="1:13">
      <c r="A1973" s="224">
        <v>1972</v>
      </c>
      <c r="B1973" s="233" t="s">
        <v>3599</v>
      </c>
      <c r="C1973" s="233" t="s">
        <v>3770</v>
      </c>
      <c r="D1973" s="234">
        <v>96.629834254143702</v>
      </c>
      <c r="E1973" s="223" t="s">
        <v>195</v>
      </c>
      <c r="F1973" s="233" t="s">
        <v>221</v>
      </c>
      <c r="G1973" s="233" t="s">
        <v>3597</v>
      </c>
      <c r="H1973" s="233" t="s">
        <v>3596</v>
      </c>
      <c r="I1973" s="233" t="s">
        <v>3769</v>
      </c>
      <c r="J1973" s="233" t="s">
        <v>180</v>
      </c>
      <c r="K1973" s="233" t="s">
        <v>179</v>
      </c>
      <c r="L1973" s="233" t="s">
        <v>178</v>
      </c>
      <c r="M1973" s="233" t="s">
        <v>377</v>
      </c>
    </row>
    <row r="1974" spans="1:13">
      <c r="A1974" s="224">
        <v>1973</v>
      </c>
      <c r="B1974" s="233" t="s">
        <v>1892</v>
      </c>
      <c r="C1974" s="233" t="s">
        <v>3768</v>
      </c>
      <c r="D1974" s="234">
        <v>96.625766871165595</v>
      </c>
      <c r="E1974" s="223" t="s">
        <v>195</v>
      </c>
      <c r="F1974" s="233" t="s">
        <v>221</v>
      </c>
      <c r="G1974" s="233" t="s">
        <v>1890</v>
      </c>
      <c r="H1974" s="233" t="s">
        <v>1889</v>
      </c>
      <c r="I1974" s="233" t="s">
        <v>3767</v>
      </c>
      <c r="J1974" s="233" t="s">
        <v>180</v>
      </c>
      <c r="K1974" s="233" t="s">
        <v>202</v>
      </c>
      <c r="L1974" s="233" t="s">
        <v>178</v>
      </c>
      <c r="M1974" s="233" t="s">
        <v>201</v>
      </c>
    </row>
    <row r="1975" spans="1:13">
      <c r="A1975" s="224">
        <v>1974</v>
      </c>
      <c r="B1975" s="233" t="s">
        <v>2539</v>
      </c>
      <c r="C1975" s="233" t="s">
        <v>3766</v>
      </c>
      <c r="D1975" s="234">
        <v>96.623931623931597</v>
      </c>
      <c r="E1975" s="223" t="s">
        <v>195</v>
      </c>
      <c r="F1975" s="233" t="s">
        <v>221</v>
      </c>
      <c r="G1975" s="233" t="s">
        <v>2409</v>
      </c>
      <c r="H1975" s="233" t="s">
        <v>2537</v>
      </c>
      <c r="I1975" s="233" t="s">
        <v>3765</v>
      </c>
      <c r="J1975" s="233" t="s">
        <v>180</v>
      </c>
      <c r="K1975" s="233" t="s">
        <v>179</v>
      </c>
      <c r="L1975" s="233" t="s">
        <v>178</v>
      </c>
      <c r="M1975" s="233" t="s">
        <v>377</v>
      </c>
    </row>
    <row r="1976" spans="1:13">
      <c r="A1976" s="224">
        <v>1975</v>
      </c>
      <c r="B1976" s="233" t="s">
        <v>2056</v>
      </c>
      <c r="C1976" s="233" t="s">
        <v>3764</v>
      </c>
      <c r="D1976" s="236">
        <v>96.620689655172413</v>
      </c>
      <c r="E1976" s="233" t="s">
        <v>185</v>
      </c>
      <c r="F1976" s="233" t="s">
        <v>184</v>
      </c>
      <c r="G1976" s="233" t="s">
        <v>183</v>
      </c>
      <c r="H1976" s="233" t="s">
        <v>2054</v>
      </c>
      <c r="I1976" s="233" t="s">
        <v>3763</v>
      </c>
      <c r="J1976" s="233" t="s">
        <v>180</v>
      </c>
      <c r="K1976" s="233" t="s">
        <v>179</v>
      </c>
      <c r="L1976" s="233" t="s">
        <v>178</v>
      </c>
      <c r="M1976" s="233" t="s">
        <v>177</v>
      </c>
    </row>
    <row r="1977" spans="1:13">
      <c r="A1977" s="224">
        <v>1976</v>
      </c>
      <c r="B1977" s="233" t="s">
        <v>3192</v>
      </c>
      <c r="C1977" s="233" t="s">
        <v>3762</v>
      </c>
      <c r="D1977" s="234">
        <v>96.617977528089895</v>
      </c>
      <c r="E1977" s="223" t="s">
        <v>195</v>
      </c>
      <c r="F1977" s="233" t="s">
        <v>221</v>
      </c>
      <c r="G1977" s="233" t="s">
        <v>1680</v>
      </c>
      <c r="H1977" s="233" t="s">
        <v>3190</v>
      </c>
      <c r="I1977" s="233" t="s">
        <v>3761</v>
      </c>
      <c r="J1977" s="233" t="s">
        <v>180</v>
      </c>
      <c r="K1977" s="233" t="s">
        <v>192</v>
      </c>
      <c r="L1977" s="233" t="s">
        <v>178</v>
      </c>
      <c r="M1977" s="233" t="s">
        <v>1022</v>
      </c>
    </row>
    <row r="1978" spans="1:13">
      <c r="A1978" s="224">
        <v>1977</v>
      </c>
      <c r="B1978" s="233" t="s">
        <v>3760</v>
      </c>
      <c r="C1978" s="233" t="s">
        <v>3759</v>
      </c>
      <c r="D1978" s="234">
        <v>96.607700312174799</v>
      </c>
      <c r="E1978" s="223" t="s">
        <v>195</v>
      </c>
      <c r="F1978" s="233" t="s">
        <v>221</v>
      </c>
      <c r="G1978" s="233" t="s">
        <v>183</v>
      </c>
      <c r="H1978" s="233" t="s">
        <v>3758</v>
      </c>
      <c r="I1978" s="233" t="s">
        <v>3757</v>
      </c>
      <c r="J1978" s="233" t="s">
        <v>180</v>
      </c>
      <c r="K1978" s="233" t="s">
        <v>202</v>
      </c>
      <c r="L1978" s="233" t="s">
        <v>178</v>
      </c>
      <c r="M1978" s="233" t="s">
        <v>324</v>
      </c>
    </row>
    <row r="1979" spans="1:13">
      <c r="A1979" s="224">
        <v>1978</v>
      </c>
      <c r="B1979" s="233" t="s">
        <v>3756</v>
      </c>
      <c r="C1979" s="233" t="s">
        <v>3755</v>
      </c>
      <c r="D1979" s="234">
        <v>96.593186372745507</v>
      </c>
      <c r="E1979" s="223" t="s">
        <v>195</v>
      </c>
      <c r="F1979" s="233" t="s">
        <v>221</v>
      </c>
      <c r="G1979" s="233" t="s">
        <v>336</v>
      </c>
      <c r="H1979" s="233" t="s">
        <v>3754</v>
      </c>
      <c r="I1979" s="233" t="s">
        <v>3753</v>
      </c>
      <c r="J1979" s="233" t="s">
        <v>180</v>
      </c>
      <c r="K1979" s="233" t="s">
        <v>179</v>
      </c>
      <c r="L1979" s="233" t="s">
        <v>178</v>
      </c>
      <c r="M1979" s="233" t="s">
        <v>377</v>
      </c>
    </row>
    <row r="1980" spans="1:13">
      <c r="A1980" s="224">
        <v>1979</v>
      </c>
      <c r="B1980" s="233" t="s">
        <v>3752</v>
      </c>
      <c r="C1980" s="233" t="s">
        <v>3751</v>
      </c>
      <c r="D1980" s="234">
        <v>96.585677749360599</v>
      </c>
      <c r="E1980" s="223" t="s">
        <v>195</v>
      </c>
      <c r="F1980" s="233" t="s">
        <v>221</v>
      </c>
      <c r="G1980" s="233" t="s">
        <v>2285</v>
      </c>
      <c r="H1980" s="233" t="s">
        <v>3750</v>
      </c>
      <c r="I1980" s="233" t="s">
        <v>3749</v>
      </c>
      <c r="J1980" s="233" t="s">
        <v>180</v>
      </c>
      <c r="K1980" s="233" t="s">
        <v>179</v>
      </c>
      <c r="L1980" s="233" t="s">
        <v>178</v>
      </c>
      <c r="M1980" s="233" t="s">
        <v>197</v>
      </c>
    </row>
    <row r="1981" spans="1:13">
      <c r="A1981" s="224">
        <v>1980</v>
      </c>
      <c r="B1981" s="233" t="s">
        <v>3188</v>
      </c>
      <c r="C1981" s="233" t="s">
        <v>3748</v>
      </c>
      <c r="D1981" s="234">
        <v>96.584394904458605</v>
      </c>
      <c r="E1981" s="223" t="s">
        <v>195</v>
      </c>
      <c r="F1981" s="233" t="s">
        <v>221</v>
      </c>
      <c r="G1981" s="233" t="s">
        <v>1304</v>
      </c>
      <c r="H1981" s="233" t="s">
        <v>3186</v>
      </c>
      <c r="I1981" s="233" t="s">
        <v>3747</v>
      </c>
      <c r="J1981" s="233" t="s">
        <v>180</v>
      </c>
      <c r="K1981" s="233" t="s">
        <v>192</v>
      </c>
      <c r="L1981" s="233" t="s">
        <v>178</v>
      </c>
      <c r="M1981" s="233" t="s">
        <v>333</v>
      </c>
    </row>
    <row r="1982" spans="1:13">
      <c r="A1982" s="224">
        <v>1981</v>
      </c>
      <c r="B1982" s="233" t="s">
        <v>3746</v>
      </c>
      <c r="C1982" s="233" t="s">
        <v>3745</v>
      </c>
      <c r="D1982" s="234">
        <v>96.576839038601605</v>
      </c>
      <c r="E1982" s="223" t="s">
        <v>195</v>
      </c>
      <c r="F1982" s="233" t="s">
        <v>221</v>
      </c>
      <c r="G1982" s="233" t="s">
        <v>3039</v>
      </c>
      <c r="H1982" s="233" t="s">
        <v>3744</v>
      </c>
      <c r="I1982" s="233" t="s">
        <v>3743</v>
      </c>
      <c r="J1982" s="233" t="s">
        <v>180</v>
      </c>
      <c r="K1982" s="233" t="s">
        <v>192</v>
      </c>
      <c r="L1982" s="233" t="s">
        <v>178</v>
      </c>
      <c r="M1982" s="233" t="s">
        <v>3742</v>
      </c>
    </row>
    <row r="1983" spans="1:13">
      <c r="A1983" s="224">
        <v>1982</v>
      </c>
      <c r="B1983" s="233" t="s">
        <v>3012</v>
      </c>
      <c r="C1983" s="233" t="s">
        <v>3741</v>
      </c>
      <c r="D1983" s="234">
        <v>96.574074074074105</v>
      </c>
      <c r="E1983" s="223" t="s">
        <v>195</v>
      </c>
      <c r="F1983" s="233" t="s">
        <v>221</v>
      </c>
      <c r="G1983" s="233" t="s">
        <v>1093</v>
      </c>
      <c r="H1983" s="233" t="s">
        <v>3010</v>
      </c>
      <c r="I1983" s="233" t="s">
        <v>3740</v>
      </c>
      <c r="J1983" s="233" t="s">
        <v>180</v>
      </c>
      <c r="K1983" s="233" t="s">
        <v>179</v>
      </c>
      <c r="L1983" s="233" t="s">
        <v>178</v>
      </c>
      <c r="M1983" s="233" t="s">
        <v>3184</v>
      </c>
    </row>
    <row r="1984" spans="1:13">
      <c r="A1984" s="224">
        <v>1983</v>
      </c>
      <c r="B1984" s="233" t="s">
        <v>2644</v>
      </c>
      <c r="C1984" s="233" t="s">
        <v>1091</v>
      </c>
      <c r="D1984" s="234">
        <v>96.557120500782503</v>
      </c>
      <c r="E1984" s="223" t="s">
        <v>195</v>
      </c>
      <c r="F1984" s="233" t="s">
        <v>221</v>
      </c>
      <c r="G1984" s="233" t="s">
        <v>1017</v>
      </c>
      <c r="H1984" s="233" t="s">
        <v>2642</v>
      </c>
      <c r="I1984" s="233" t="s">
        <v>3739</v>
      </c>
      <c r="J1984" s="233" t="s">
        <v>180</v>
      </c>
      <c r="K1984" s="233" t="s">
        <v>179</v>
      </c>
      <c r="L1984" s="233" t="s">
        <v>178</v>
      </c>
      <c r="M1984" s="233" t="s">
        <v>377</v>
      </c>
    </row>
    <row r="1985" spans="1:13">
      <c r="A1985" s="224">
        <v>1984</v>
      </c>
      <c r="B1985" s="233" t="s">
        <v>2916</v>
      </c>
      <c r="C1985" s="233" t="s">
        <v>3738</v>
      </c>
      <c r="D1985" s="234">
        <v>96.5555555555555</v>
      </c>
      <c r="E1985" s="223" t="s">
        <v>195</v>
      </c>
      <c r="F1985" s="233" t="s">
        <v>221</v>
      </c>
      <c r="G1985" s="233" t="s">
        <v>183</v>
      </c>
      <c r="H1985" s="233" t="s">
        <v>2914</v>
      </c>
      <c r="I1985" s="233" t="s">
        <v>3737</v>
      </c>
      <c r="J1985" s="233" t="s">
        <v>180</v>
      </c>
      <c r="K1985" s="233" t="s">
        <v>179</v>
      </c>
      <c r="L1985" s="233" t="s">
        <v>178</v>
      </c>
      <c r="M1985" s="233" t="s">
        <v>529</v>
      </c>
    </row>
    <row r="1986" spans="1:13">
      <c r="A1986" s="224">
        <v>1985</v>
      </c>
      <c r="B1986" s="233" t="s">
        <v>3736</v>
      </c>
      <c r="C1986" s="233" t="s">
        <v>3735</v>
      </c>
      <c r="D1986" s="234">
        <v>96.554368666118904</v>
      </c>
      <c r="E1986" s="223" t="s">
        <v>195</v>
      </c>
      <c r="F1986" s="233" t="s">
        <v>221</v>
      </c>
      <c r="G1986" s="233" t="s">
        <v>1093</v>
      </c>
      <c r="H1986" s="233" t="s">
        <v>3734</v>
      </c>
      <c r="I1986" s="233" t="s">
        <v>3733</v>
      </c>
      <c r="J1986" s="233" t="s">
        <v>180</v>
      </c>
      <c r="K1986" s="233" t="s">
        <v>192</v>
      </c>
      <c r="L1986" s="233" t="s">
        <v>178</v>
      </c>
      <c r="M1986" s="233" t="s">
        <v>191</v>
      </c>
    </row>
    <row r="1987" spans="1:13">
      <c r="A1987" s="224">
        <v>1986</v>
      </c>
      <c r="B1987" s="233" t="s">
        <v>3732</v>
      </c>
      <c r="C1987" s="233" t="s">
        <v>3731</v>
      </c>
      <c r="D1987" s="234">
        <v>96.553398058252398</v>
      </c>
      <c r="E1987" s="223" t="s">
        <v>195</v>
      </c>
      <c r="F1987" s="233" t="s">
        <v>221</v>
      </c>
      <c r="G1987" s="233" t="s">
        <v>1797</v>
      </c>
      <c r="H1987" s="233" t="s">
        <v>3730</v>
      </c>
      <c r="I1987" s="233" t="s">
        <v>3729</v>
      </c>
      <c r="J1987" s="233" t="s">
        <v>180</v>
      </c>
      <c r="K1987" s="233" t="s">
        <v>179</v>
      </c>
      <c r="L1987" s="233" t="s">
        <v>178</v>
      </c>
      <c r="M1987" s="233" t="s">
        <v>748</v>
      </c>
    </row>
    <row r="1988" spans="1:13">
      <c r="A1988" s="224">
        <v>1987</v>
      </c>
      <c r="B1988" s="233" t="s">
        <v>3728</v>
      </c>
      <c r="C1988" s="233" t="s">
        <v>3727</v>
      </c>
      <c r="D1988" s="234">
        <v>96.545454545454504</v>
      </c>
      <c r="E1988" s="223" t="s">
        <v>195</v>
      </c>
      <c r="F1988" s="233" t="s">
        <v>221</v>
      </c>
      <c r="G1988" s="233" t="s">
        <v>1797</v>
      </c>
      <c r="H1988" s="233" t="s">
        <v>3726</v>
      </c>
      <c r="I1988" s="233" t="s">
        <v>3725</v>
      </c>
      <c r="J1988" s="233" t="s">
        <v>180</v>
      </c>
      <c r="K1988" s="233" t="s">
        <v>192</v>
      </c>
      <c r="L1988" s="233" t="s">
        <v>178</v>
      </c>
      <c r="M1988" s="233" t="s">
        <v>1022</v>
      </c>
    </row>
    <row r="1989" spans="1:13">
      <c r="A1989" s="224">
        <v>1988</v>
      </c>
      <c r="B1989" s="233" t="s">
        <v>2876</v>
      </c>
      <c r="C1989" s="233" t="s">
        <v>3724</v>
      </c>
      <c r="D1989" s="234">
        <v>96.535685645549293</v>
      </c>
      <c r="E1989" s="223" t="s">
        <v>195</v>
      </c>
      <c r="F1989" s="233" t="s">
        <v>221</v>
      </c>
      <c r="G1989" s="233" t="s">
        <v>2874</v>
      </c>
      <c r="H1989" s="233" t="s">
        <v>2873</v>
      </c>
      <c r="I1989" s="233" t="s">
        <v>3723</v>
      </c>
      <c r="J1989" s="233" t="s">
        <v>180</v>
      </c>
      <c r="K1989" s="233" t="s">
        <v>179</v>
      </c>
      <c r="L1989" s="233" t="s">
        <v>178</v>
      </c>
      <c r="M1989" s="233" t="s">
        <v>377</v>
      </c>
    </row>
    <row r="1990" spans="1:13">
      <c r="A1990" s="224">
        <v>1989</v>
      </c>
      <c r="B1990" s="233" t="s">
        <v>2449</v>
      </c>
      <c r="C1990" s="233" t="s">
        <v>3722</v>
      </c>
      <c r="D1990" s="234">
        <v>96.526946107784397</v>
      </c>
      <c r="E1990" s="223" t="s">
        <v>195</v>
      </c>
      <c r="F1990" s="233" t="s">
        <v>221</v>
      </c>
      <c r="G1990" s="233" t="s">
        <v>1405</v>
      </c>
      <c r="H1990" s="233" t="s">
        <v>2447</v>
      </c>
      <c r="I1990" s="233" t="s">
        <v>3721</v>
      </c>
      <c r="J1990" s="233" t="s">
        <v>180</v>
      </c>
      <c r="K1990" s="233" t="s">
        <v>179</v>
      </c>
      <c r="L1990" s="233" t="s">
        <v>178</v>
      </c>
      <c r="M1990" s="233" t="s">
        <v>529</v>
      </c>
    </row>
    <row r="1991" spans="1:13">
      <c r="A1991" s="224">
        <v>1990</v>
      </c>
      <c r="B1991" s="233" t="s">
        <v>3720</v>
      </c>
      <c r="C1991" s="233" t="s">
        <v>3719</v>
      </c>
      <c r="D1991" s="234">
        <v>96.513680494262999</v>
      </c>
      <c r="E1991" s="223" t="s">
        <v>195</v>
      </c>
      <c r="F1991" s="233" t="s">
        <v>221</v>
      </c>
      <c r="G1991" s="233" t="s">
        <v>1170</v>
      </c>
      <c r="H1991" s="233" t="s">
        <v>3718</v>
      </c>
      <c r="I1991" s="233" t="s">
        <v>3717</v>
      </c>
      <c r="J1991" s="233" t="s">
        <v>180</v>
      </c>
      <c r="K1991" s="233" t="s">
        <v>179</v>
      </c>
      <c r="L1991" s="233" t="s">
        <v>178</v>
      </c>
      <c r="M1991" s="233" t="s">
        <v>377</v>
      </c>
    </row>
    <row r="1992" spans="1:13">
      <c r="A1992" s="224">
        <v>1991</v>
      </c>
      <c r="B1992" s="233" t="s">
        <v>3716</v>
      </c>
      <c r="C1992" s="233" t="s">
        <v>3715</v>
      </c>
      <c r="D1992" s="234">
        <v>96.502890173410407</v>
      </c>
      <c r="E1992" s="223" t="s">
        <v>195</v>
      </c>
      <c r="F1992" s="233" t="s">
        <v>221</v>
      </c>
      <c r="G1992" s="233" t="s">
        <v>1170</v>
      </c>
      <c r="H1992" s="233" t="s">
        <v>3714</v>
      </c>
      <c r="I1992" s="233" t="s">
        <v>3713</v>
      </c>
      <c r="J1992" s="233" t="s">
        <v>180</v>
      </c>
      <c r="K1992" s="233" t="s">
        <v>179</v>
      </c>
      <c r="L1992" s="233" t="s">
        <v>178</v>
      </c>
      <c r="M1992" s="233" t="s">
        <v>529</v>
      </c>
    </row>
    <row r="1993" spans="1:13">
      <c r="A1993" s="224">
        <v>1992</v>
      </c>
      <c r="B1993" s="233" t="s">
        <v>3712</v>
      </c>
      <c r="C1993" s="233" t="s">
        <v>3711</v>
      </c>
      <c r="D1993" s="234">
        <v>96.500732064421697</v>
      </c>
      <c r="E1993" s="223" t="s">
        <v>195</v>
      </c>
      <c r="F1993" s="233" t="s">
        <v>221</v>
      </c>
      <c r="G1993" s="233" t="s">
        <v>572</v>
      </c>
      <c r="H1993" s="233" t="s">
        <v>3710</v>
      </c>
      <c r="I1993" s="233" t="s">
        <v>3709</v>
      </c>
      <c r="J1993" s="233" t="s">
        <v>180</v>
      </c>
      <c r="K1993" s="233" t="s">
        <v>192</v>
      </c>
      <c r="L1993" s="233" t="s">
        <v>178</v>
      </c>
      <c r="M1993" s="233" t="s">
        <v>191</v>
      </c>
    </row>
    <row r="1994" spans="1:13">
      <c r="A1994" s="224">
        <v>1993</v>
      </c>
      <c r="B1994" s="233" t="s">
        <v>3198</v>
      </c>
      <c r="C1994" s="233" t="s">
        <v>3708</v>
      </c>
      <c r="D1994" s="234">
        <v>96.483909415971397</v>
      </c>
      <c r="E1994" s="223" t="s">
        <v>195</v>
      </c>
      <c r="F1994" s="233" t="s">
        <v>221</v>
      </c>
      <c r="G1994" s="233" t="s">
        <v>968</v>
      </c>
      <c r="H1994" s="233" t="s">
        <v>3707</v>
      </c>
      <c r="I1994" s="233" t="s">
        <v>3706</v>
      </c>
      <c r="J1994" s="233" t="s">
        <v>180</v>
      </c>
      <c r="K1994" s="233" t="s">
        <v>179</v>
      </c>
      <c r="L1994" s="233" t="s">
        <v>178</v>
      </c>
      <c r="M1994" s="233" t="s">
        <v>1407</v>
      </c>
    </row>
    <row r="1995" spans="1:13">
      <c r="A1995" s="224">
        <v>1994</v>
      </c>
      <c r="B1995" s="233" t="s">
        <v>2916</v>
      </c>
      <c r="C1995" s="233" t="s">
        <v>3705</v>
      </c>
      <c r="D1995" s="234">
        <v>96.469428007889505</v>
      </c>
      <c r="E1995" s="223" t="s">
        <v>195</v>
      </c>
      <c r="F1995" s="233" t="s">
        <v>221</v>
      </c>
      <c r="G1995" s="233" t="s">
        <v>183</v>
      </c>
      <c r="H1995" s="233" t="s">
        <v>2914</v>
      </c>
      <c r="I1995" s="233" t="s">
        <v>3704</v>
      </c>
      <c r="J1995" s="233" t="s">
        <v>180</v>
      </c>
      <c r="K1995" s="233" t="s">
        <v>179</v>
      </c>
      <c r="L1995" s="233" t="s">
        <v>178</v>
      </c>
      <c r="M1995" s="233" t="s">
        <v>2076</v>
      </c>
    </row>
    <row r="1996" spans="1:13">
      <c r="A1996" s="224">
        <v>1995</v>
      </c>
      <c r="B1996" s="233" t="s">
        <v>2644</v>
      </c>
      <c r="C1996" s="233" t="s">
        <v>3703</v>
      </c>
      <c r="D1996" s="234">
        <v>96.464646464646506</v>
      </c>
      <c r="E1996" s="223" t="s">
        <v>195</v>
      </c>
      <c r="F1996" s="233" t="s">
        <v>221</v>
      </c>
      <c r="G1996" s="233" t="s">
        <v>1017</v>
      </c>
      <c r="H1996" s="233" t="s">
        <v>2642</v>
      </c>
      <c r="I1996" s="233" t="s">
        <v>3702</v>
      </c>
      <c r="J1996" s="233" t="s">
        <v>180</v>
      </c>
      <c r="K1996" s="233" t="s">
        <v>179</v>
      </c>
      <c r="L1996" s="233" t="s">
        <v>178</v>
      </c>
      <c r="M1996" s="233" t="s">
        <v>377</v>
      </c>
    </row>
    <row r="1997" spans="1:13">
      <c r="A1997" s="224">
        <v>1996</v>
      </c>
      <c r="B1997" s="233" t="s">
        <v>2982</v>
      </c>
      <c r="C1997" s="233" t="s">
        <v>3701</v>
      </c>
      <c r="D1997" s="234">
        <v>96.445783132530096</v>
      </c>
      <c r="E1997" s="223" t="s">
        <v>195</v>
      </c>
      <c r="F1997" s="233" t="s">
        <v>221</v>
      </c>
      <c r="G1997" s="233" t="s">
        <v>2814</v>
      </c>
      <c r="H1997" s="233" t="s">
        <v>2980</v>
      </c>
      <c r="I1997" s="233" t="s">
        <v>3700</v>
      </c>
      <c r="J1997" s="233" t="s">
        <v>180</v>
      </c>
      <c r="K1997" s="233" t="s">
        <v>202</v>
      </c>
      <c r="L1997" s="233" t="s">
        <v>178</v>
      </c>
      <c r="M1997" s="233" t="s">
        <v>324</v>
      </c>
    </row>
    <row r="1998" spans="1:13">
      <c r="A1998" s="224">
        <v>1997</v>
      </c>
      <c r="B1998" s="233" t="s">
        <v>3344</v>
      </c>
      <c r="C1998" s="233" t="s">
        <v>3699</v>
      </c>
      <c r="D1998" s="234">
        <v>96.436781609195407</v>
      </c>
      <c r="E1998" s="223" t="s">
        <v>195</v>
      </c>
      <c r="F1998" s="233" t="s">
        <v>221</v>
      </c>
      <c r="G1998" s="233" t="s">
        <v>3342</v>
      </c>
      <c r="H1998" s="233" t="s">
        <v>3341</v>
      </c>
      <c r="I1998" s="233" t="s">
        <v>3698</v>
      </c>
      <c r="J1998" s="233" t="s">
        <v>180</v>
      </c>
      <c r="K1998" s="233" t="s">
        <v>179</v>
      </c>
      <c r="L1998" s="233" t="s">
        <v>178</v>
      </c>
      <c r="M1998" s="233" t="s">
        <v>3339</v>
      </c>
    </row>
    <row r="1999" spans="1:13">
      <c r="A1999" s="224">
        <v>1998</v>
      </c>
      <c r="B1999" s="233" t="s">
        <v>2422</v>
      </c>
      <c r="C1999" s="233" t="s">
        <v>3697</v>
      </c>
      <c r="D1999" s="234">
        <v>96.4321608040201</v>
      </c>
      <c r="E1999" s="223" t="s">
        <v>195</v>
      </c>
      <c r="F1999" s="233" t="s">
        <v>221</v>
      </c>
      <c r="G1999" s="233" t="s">
        <v>1809</v>
      </c>
      <c r="H1999" s="233" t="s">
        <v>2420</v>
      </c>
      <c r="I1999" s="233" t="s">
        <v>3696</v>
      </c>
      <c r="J1999" s="233" t="s">
        <v>180</v>
      </c>
      <c r="K1999" s="233" t="s">
        <v>202</v>
      </c>
      <c r="L1999" s="233" t="s">
        <v>178</v>
      </c>
      <c r="M1999" s="233" t="s">
        <v>201</v>
      </c>
    </row>
    <row r="2000" spans="1:13">
      <c r="A2000" s="224">
        <v>1999</v>
      </c>
      <c r="B2000" s="233" t="s">
        <v>3695</v>
      </c>
      <c r="C2000" s="233" t="s">
        <v>3695</v>
      </c>
      <c r="D2000" s="234">
        <v>96.417525773195905</v>
      </c>
      <c r="E2000" s="223" t="s">
        <v>195</v>
      </c>
      <c r="F2000" s="233" t="s">
        <v>221</v>
      </c>
      <c r="G2000" s="233" t="s">
        <v>572</v>
      </c>
      <c r="H2000" s="233" t="s">
        <v>3694</v>
      </c>
      <c r="I2000" s="233" t="s">
        <v>3694</v>
      </c>
      <c r="J2000" s="233" t="s">
        <v>951</v>
      </c>
      <c r="K2000" s="233" t="s">
        <v>192</v>
      </c>
      <c r="L2000" s="233" t="s">
        <v>178</v>
      </c>
      <c r="M2000" s="233" t="s">
        <v>333</v>
      </c>
    </row>
    <row r="2001" spans="1:13">
      <c r="A2001" s="224">
        <v>2000</v>
      </c>
      <c r="B2001" s="233" t="s">
        <v>2252</v>
      </c>
      <c r="C2001" s="233" t="s">
        <v>3693</v>
      </c>
      <c r="D2001" s="234">
        <v>96.404332129963905</v>
      </c>
      <c r="E2001" s="223" t="s">
        <v>195</v>
      </c>
      <c r="F2001" s="233" t="s">
        <v>221</v>
      </c>
      <c r="G2001" s="233" t="s">
        <v>321</v>
      </c>
      <c r="H2001" s="233" t="s">
        <v>2250</v>
      </c>
      <c r="I2001" s="233" t="s">
        <v>3692</v>
      </c>
      <c r="J2001" s="233" t="s">
        <v>180</v>
      </c>
      <c r="K2001" s="233" t="s">
        <v>202</v>
      </c>
      <c r="L2001" s="233" t="s">
        <v>178</v>
      </c>
      <c r="M2001" s="233" t="s">
        <v>201</v>
      </c>
    </row>
    <row r="2002" spans="1:13">
      <c r="A2002" s="224">
        <v>2001</v>
      </c>
      <c r="B2002" s="233" t="s">
        <v>2489</v>
      </c>
      <c r="C2002" s="233" t="s">
        <v>1232</v>
      </c>
      <c r="D2002" s="234">
        <v>96.401137980085295</v>
      </c>
      <c r="E2002" s="223" t="s">
        <v>195</v>
      </c>
      <c r="F2002" s="233" t="s">
        <v>221</v>
      </c>
      <c r="G2002" s="233" t="s">
        <v>336</v>
      </c>
      <c r="H2002" s="233" t="s">
        <v>2487</v>
      </c>
      <c r="I2002" s="233" t="s">
        <v>3691</v>
      </c>
      <c r="J2002" s="233" t="s">
        <v>180</v>
      </c>
      <c r="K2002" s="233" t="s">
        <v>179</v>
      </c>
      <c r="L2002" s="233" t="s">
        <v>178</v>
      </c>
      <c r="M2002" s="233" t="s">
        <v>377</v>
      </c>
    </row>
    <row r="2003" spans="1:13">
      <c r="A2003" s="224">
        <v>2002</v>
      </c>
      <c r="B2003" s="233" t="s">
        <v>3690</v>
      </c>
      <c r="C2003" s="233" t="s">
        <v>3689</v>
      </c>
      <c r="D2003" s="234">
        <v>96.398210290827706</v>
      </c>
      <c r="E2003" s="223" t="s">
        <v>195</v>
      </c>
      <c r="F2003" s="233" t="s">
        <v>221</v>
      </c>
      <c r="G2003" s="233" t="s">
        <v>1229</v>
      </c>
      <c r="H2003" s="233" t="s">
        <v>3688</v>
      </c>
      <c r="I2003" s="233" t="s">
        <v>3687</v>
      </c>
      <c r="J2003" s="233" t="s">
        <v>180</v>
      </c>
      <c r="K2003" s="233" t="s">
        <v>192</v>
      </c>
      <c r="L2003" s="233" t="s">
        <v>178</v>
      </c>
      <c r="M2003" s="233" t="s">
        <v>333</v>
      </c>
    </row>
    <row r="2004" spans="1:13">
      <c r="A2004" s="224">
        <v>2003</v>
      </c>
      <c r="B2004" s="233" t="s">
        <v>3136</v>
      </c>
      <c r="C2004" s="233" t="s">
        <v>3686</v>
      </c>
      <c r="D2004" s="234">
        <v>96.395604395604394</v>
      </c>
      <c r="E2004" s="223" t="s">
        <v>195</v>
      </c>
      <c r="F2004" s="233" t="s">
        <v>221</v>
      </c>
      <c r="G2004" s="233" t="s">
        <v>2700</v>
      </c>
      <c r="H2004" s="233" t="s">
        <v>3134</v>
      </c>
      <c r="I2004" s="233" t="s">
        <v>3685</v>
      </c>
      <c r="J2004" s="233" t="s">
        <v>180</v>
      </c>
      <c r="K2004" s="233" t="s">
        <v>192</v>
      </c>
      <c r="L2004" s="233" t="s">
        <v>178</v>
      </c>
      <c r="M2004" s="233" t="s">
        <v>333</v>
      </c>
    </row>
    <row r="2005" spans="1:13">
      <c r="A2005" s="224">
        <v>2004</v>
      </c>
      <c r="B2005" s="233" t="s">
        <v>3280</v>
      </c>
      <c r="C2005" s="233" t="s">
        <v>3684</v>
      </c>
      <c r="D2005" s="234">
        <v>96.393088552915799</v>
      </c>
      <c r="E2005" s="223" t="s">
        <v>195</v>
      </c>
      <c r="F2005" s="233" t="s">
        <v>221</v>
      </c>
      <c r="G2005" s="233" t="s">
        <v>938</v>
      </c>
      <c r="H2005" s="233" t="s">
        <v>3278</v>
      </c>
      <c r="I2005" s="233" t="s">
        <v>3683</v>
      </c>
      <c r="J2005" s="233" t="s">
        <v>180</v>
      </c>
      <c r="K2005" s="233" t="s">
        <v>202</v>
      </c>
      <c r="L2005" s="233" t="s">
        <v>178</v>
      </c>
      <c r="M2005" s="233" t="s">
        <v>324</v>
      </c>
    </row>
    <row r="2006" spans="1:13">
      <c r="A2006" s="224">
        <v>2005</v>
      </c>
      <c r="B2006" s="233" t="s">
        <v>2216</v>
      </c>
      <c r="C2006" s="233" t="s">
        <v>3682</v>
      </c>
      <c r="D2006" s="234">
        <v>96.390804597701106</v>
      </c>
      <c r="E2006" s="223" t="s">
        <v>195</v>
      </c>
      <c r="F2006" s="233" t="s">
        <v>221</v>
      </c>
      <c r="G2006" s="233" t="s">
        <v>2160</v>
      </c>
      <c r="H2006" s="233" t="s">
        <v>2215</v>
      </c>
      <c r="I2006" s="233" t="s">
        <v>3681</v>
      </c>
      <c r="J2006" s="233" t="s">
        <v>180</v>
      </c>
      <c r="K2006" s="233" t="s">
        <v>202</v>
      </c>
      <c r="L2006" s="233" t="s">
        <v>178</v>
      </c>
      <c r="M2006" s="233" t="s">
        <v>201</v>
      </c>
    </row>
    <row r="2007" spans="1:13">
      <c r="A2007" s="224">
        <v>2006</v>
      </c>
      <c r="B2007" s="233" t="s">
        <v>3680</v>
      </c>
      <c r="C2007" s="233" t="s">
        <v>3679</v>
      </c>
      <c r="D2007" s="234">
        <v>96.384615384615401</v>
      </c>
      <c r="E2007" s="223" t="s">
        <v>195</v>
      </c>
      <c r="F2007" s="233" t="s">
        <v>221</v>
      </c>
      <c r="G2007" s="233" t="s">
        <v>2441</v>
      </c>
      <c r="H2007" s="233" t="s">
        <v>3678</v>
      </c>
      <c r="I2007" s="233" t="s">
        <v>3677</v>
      </c>
      <c r="J2007" s="233" t="s">
        <v>180</v>
      </c>
      <c r="K2007" s="233" t="s">
        <v>202</v>
      </c>
      <c r="L2007" s="233" t="s">
        <v>178</v>
      </c>
      <c r="M2007" s="233" t="s">
        <v>201</v>
      </c>
    </row>
    <row r="2008" spans="1:13">
      <c r="A2008" s="224">
        <v>2007</v>
      </c>
      <c r="B2008" s="233" t="s">
        <v>3676</v>
      </c>
      <c r="C2008" s="233" t="s">
        <v>3675</v>
      </c>
      <c r="D2008" s="234">
        <v>96.380697050938295</v>
      </c>
      <c r="E2008" s="223" t="s">
        <v>195</v>
      </c>
      <c r="F2008" s="233" t="s">
        <v>221</v>
      </c>
      <c r="G2008" s="233" t="s">
        <v>1890</v>
      </c>
      <c r="H2008" s="233" t="s">
        <v>3674</v>
      </c>
      <c r="I2008" s="233" t="s">
        <v>3673</v>
      </c>
      <c r="J2008" s="233" t="s">
        <v>180</v>
      </c>
      <c r="K2008" s="233" t="s">
        <v>1029</v>
      </c>
      <c r="L2008" s="233" t="s">
        <v>178</v>
      </c>
      <c r="M2008" s="233" t="s">
        <v>191</v>
      </c>
    </row>
    <row r="2009" spans="1:13">
      <c r="A2009" s="224">
        <v>2008</v>
      </c>
      <c r="B2009" s="233" t="s">
        <v>3672</v>
      </c>
      <c r="C2009" s="233" t="s">
        <v>3671</v>
      </c>
      <c r="D2009" s="234">
        <v>96.375</v>
      </c>
      <c r="E2009" s="223" t="s">
        <v>195</v>
      </c>
      <c r="F2009" s="233" t="s">
        <v>221</v>
      </c>
      <c r="G2009" s="233" t="s">
        <v>3670</v>
      </c>
      <c r="H2009" s="233" t="s">
        <v>3669</v>
      </c>
      <c r="I2009" s="233" t="s">
        <v>3668</v>
      </c>
      <c r="J2009" s="233" t="s">
        <v>180</v>
      </c>
      <c r="K2009" s="233" t="s">
        <v>179</v>
      </c>
      <c r="L2009" s="233" t="s">
        <v>178</v>
      </c>
      <c r="M2009" s="233" t="s">
        <v>197</v>
      </c>
    </row>
    <row r="2010" spans="1:13">
      <c r="A2010" s="224">
        <v>2009</v>
      </c>
      <c r="B2010" s="233" t="s">
        <v>3667</v>
      </c>
      <c r="C2010" s="233" t="s">
        <v>3666</v>
      </c>
      <c r="D2010" s="234">
        <v>96.368286445012799</v>
      </c>
      <c r="E2010" s="223" t="s">
        <v>195</v>
      </c>
      <c r="F2010" s="233" t="s">
        <v>221</v>
      </c>
      <c r="G2010" s="233" t="s">
        <v>2718</v>
      </c>
      <c r="H2010" s="233" t="s">
        <v>3665</v>
      </c>
      <c r="I2010" s="233" t="s">
        <v>3664</v>
      </c>
      <c r="J2010" s="233" t="s">
        <v>180</v>
      </c>
      <c r="K2010" s="233" t="s">
        <v>192</v>
      </c>
      <c r="L2010" s="233" t="s">
        <v>178</v>
      </c>
      <c r="M2010" s="233" t="s">
        <v>333</v>
      </c>
    </row>
    <row r="2011" spans="1:13">
      <c r="A2011" s="224">
        <v>2010</v>
      </c>
      <c r="B2011" s="233" t="s">
        <v>3580</v>
      </c>
      <c r="C2011" s="233" t="s">
        <v>3663</v>
      </c>
      <c r="D2011" s="234">
        <v>96.351606805293002</v>
      </c>
      <c r="E2011" s="223" t="s">
        <v>195</v>
      </c>
      <c r="F2011" s="233" t="s">
        <v>221</v>
      </c>
      <c r="G2011" s="233" t="s">
        <v>2009</v>
      </c>
      <c r="H2011" s="233" t="s">
        <v>3578</v>
      </c>
      <c r="I2011" s="233" t="s">
        <v>3662</v>
      </c>
      <c r="J2011" s="233" t="s">
        <v>180</v>
      </c>
      <c r="K2011" s="233" t="s">
        <v>179</v>
      </c>
      <c r="L2011" s="233" t="s">
        <v>178</v>
      </c>
      <c r="M2011" s="233" t="s">
        <v>341</v>
      </c>
    </row>
    <row r="2012" spans="1:13">
      <c r="A2012" s="224">
        <v>2011</v>
      </c>
      <c r="B2012" s="233" t="s">
        <v>2493</v>
      </c>
      <c r="C2012" s="233" t="s">
        <v>3661</v>
      </c>
      <c r="D2012" s="234">
        <v>96.346604215456694</v>
      </c>
      <c r="E2012" s="223" t="s">
        <v>195</v>
      </c>
      <c r="F2012" s="233" t="s">
        <v>221</v>
      </c>
      <c r="G2012" s="233" t="s">
        <v>2465</v>
      </c>
      <c r="H2012" s="233" t="s">
        <v>2491</v>
      </c>
      <c r="I2012" s="233" t="s">
        <v>3660</v>
      </c>
      <c r="J2012" s="233" t="s">
        <v>180</v>
      </c>
      <c r="K2012" s="233" t="s">
        <v>179</v>
      </c>
      <c r="L2012" s="233" t="s">
        <v>178</v>
      </c>
      <c r="M2012" s="233" t="s">
        <v>377</v>
      </c>
    </row>
    <row r="2013" spans="1:13">
      <c r="A2013" s="224">
        <v>2012</v>
      </c>
      <c r="B2013" s="233" t="s">
        <v>3659</v>
      </c>
      <c r="C2013" s="233" t="s">
        <v>3658</v>
      </c>
      <c r="D2013" s="234">
        <v>96.338797814207595</v>
      </c>
      <c r="E2013" s="223" t="s">
        <v>195</v>
      </c>
      <c r="F2013" s="233" t="s">
        <v>221</v>
      </c>
      <c r="G2013" s="233" t="s">
        <v>1783</v>
      </c>
      <c r="H2013" s="233" t="s">
        <v>3657</v>
      </c>
      <c r="I2013" s="233" t="s">
        <v>3656</v>
      </c>
      <c r="J2013" s="233" t="s">
        <v>180</v>
      </c>
      <c r="K2013" s="233" t="s">
        <v>192</v>
      </c>
      <c r="L2013" s="233" t="s">
        <v>178</v>
      </c>
      <c r="M2013" s="233" t="s">
        <v>1022</v>
      </c>
    </row>
    <row r="2014" spans="1:13">
      <c r="A2014" s="224">
        <v>2013</v>
      </c>
      <c r="B2014" s="233" t="s">
        <v>3655</v>
      </c>
      <c r="C2014" s="233" t="s">
        <v>3654</v>
      </c>
      <c r="D2014" s="234">
        <v>96.337817638266102</v>
      </c>
      <c r="E2014" s="223" t="s">
        <v>195</v>
      </c>
      <c r="F2014" s="233" t="s">
        <v>221</v>
      </c>
      <c r="G2014" s="233" t="s">
        <v>1875</v>
      </c>
      <c r="H2014" s="233" t="s">
        <v>3653</v>
      </c>
      <c r="I2014" s="233" t="s">
        <v>3652</v>
      </c>
      <c r="J2014" s="233" t="s">
        <v>180</v>
      </c>
      <c r="K2014" s="233" t="s">
        <v>192</v>
      </c>
      <c r="L2014" s="233" t="s">
        <v>178</v>
      </c>
      <c r="M2014" s="233" t="s">
        <v>333</v>
      </c>
    </row>
    <row r="2015" spans="1:13">
      <c r="A2015" s="224">
        <v>2014</v>
      </c>
      <c r="B2015" s="233" t="s">
        <v>3651</v>
      </c>
      <c r="C2015" s="233" t="s">
        <v>3650</v>
      </c>
      <c r="D2015" s="234">
        <v>96.308926780340997</v>
      </c>
      <c r="E2015" s="223" t="s">
        <v>195</v>
      </c>
      <c r="F2015" s="233" t="s">
        <v>221</v>
      </c>
      <c r="G2015" s="233" t="s">
        <v>1797</v>
      </c>
      <c r="H2015" s="233" t="s">
        <v>3649</v>
      </c>
      <c r="I2015" s="233" t="s">
        <v>3648</v>
      </c>
      <c r="J2015" s="233" t="s">
        <v>180</v>
      </c>
      <c r="K2015" s="233" t="s">
        <v>192</v>
      </c>
      <c r="L2015" s="233" t="s">
        <v>178</v>
      </c>
      <c r="M2015" s="233" t="s">
        <v>1022</v>
      </c>
    </row>
    <row r="2016" spans="1:13">
      <c r="A2016" s="224">
        <v>2015</v>
      </c>
      <c r="B2016" s="233" t="s">
        <v>3647</v>
      </c>
      <c r="C2016" s="233" t="s">
        <v>3647</v>
      </c>
      <c r="D2016" s="234">
        <v>96.298342541436497</v>
      </c>
      <c r="E2016" s="223" t="s">
        <v>195</v>
      </c>
      <c r="F2016" s="233" t="s">
        <v>221</v>
      </c>
      <c r="G2016" s="233" t="s">
        <v>572</v>
      </c>
      <c r="H2016" s="233" t="s">
        <v>3646</v>
      </c>
      <c r="I2016" s="233" t="s">
        <v>3646</v>
      </c>
      <c r="J2016" s="233" t="s">
        <v>951</v>
      </c>
      <c r="K2016" s="233" t="s">
        <v>202</v>
      </c>
      <c r="L2016" s="233" t="s">
        <v>178</v>
      </c>
      <c r="M2016" s="233" t="s">
        <v>601</v>
      </c>
    </row>
    <row r="2017" spans="1:13">
      <c r="A2017" s="224">
        <v>2016</v>
      </c>
      <c r="B2017" s="233" t="s">
        <v>2905</v>
      </c>
      <c r="C2017" s="233" t="s">
        <v>3645</v>
      </c>
      <c r="D2017" s="234">
        <v>96.298245614035096</v>
      </c>
      <c r="E2017" s="223" t="s">
        <v>195</v>
      </c>
      <c r="F2017" s="233" t="s">
        <v>221</v>
      </c>
      <c r="G2017" s="233" t="s">
        <v>938</v>
      </c>
      <c r="H2017" s="233" t="s">
        <v>2903</v>
      </c>
      <c r="I2017" s="233" t="s">
        <v>3644</v>
      </c>
      <c r="J2017" s="233" t="s">
        <v>180</v>
      </c>
      <c r="K2017" s="233" t="s">
        <v>179</v>
      </c>
      <c r="L2017" s="233" t="s">
        <v>178</v>
      </c>
      <c r="M2017" s="233" t="s">
        <v>748</v>
      </c>
    </row>
    <row r="2018" spans="1:13">
      <c r="A2018" s="224">
        <v>2017</v>
      </c>
      <c r="B2018" s="233" t="s">
        <v>2270</v>
      </c>
      <c r="C2018" s="233" t="s">
        <v>3643</v>
      </c>
      <c r="D2018" s="234">
        <v>96.289855072463794</v>
      </c>
      <c r="E2018" s="223" t="s">
        <v>195</v>
      </c>
      <c r="F2018" s="233" t="s">
        <v>221</v>
      </c>
      <c r="G2018" s="233" t="s">
        <v>1856</v>
      </c>
      <c r="H2018" s="233" t="s">
        <v>2269</v>
      </c>
      <c r="I2018" s="233" t="s">
        <v>3642</v>
      </c>
      <c r="J2018" s="233" t="s">
        <v>180</v>
      </c>
      <c r="K2018" s="233" t="s">
        <v>179</v>
      </c>
      <c r="L2018" s="233" t="s">
        <v>178</v>
      </c>
      <c r="M2018" s="233" t="s">
        <v>2697</v>
      </c>
    </row>
    <row r="2019" spans="1:13">
      <c r="A2019" s="224">
        <v>2018</v>
      </c>
      <c r="B2019" s="233" t="s">
        <v>3174</v>
      </c>
      <c r="C2019" s="233" t="s">
        <v>3641</v>
      </c>
      <c r="D2019" s="234">
        <v>96.282722513088999</v>
      </c>
      <c r="E2019" s="223" t="s">
        <v>195</v>
      </c>
      <c r="F2019" s="233" t="s">
        <v>221</v>
      </c>
      <c r="G2019" s="233" t="s">
        <v>2160</v>
      </c>
      <c r="H2019" s="233" t="s">
        <v>3172</v>
      </c>
      <c r="I2019" s="233" t="s">
        <v>3640</v>
      </c>
      <c r="J2019" s="233" t="s">
        <v>180</v>
      </c>
      <c r="K2019" s="233" t="s">
        <v>1029</v>
      </c>
      <c r="L2019" s="233" t="s">
        <v>178</v>
      </c>
      <c r="M2019" s="233" t="s">
        <v>191</v>
      </c>
    </row>
    <row r="2020" spans="1:13">
      <c r="A2020" s="224">
        <v>2019</v>
      </c>
      <c r="B2020" s="233" t="s">
        <v>3639</v>
      </c>
      <c r="C2020" s="233" t="s">
        <v>3638</v>
      </c>
      <c r="D2020" s="234">
        <v>96.271808999081699</v>
      </c>
      <c r="E2020" s="223" t="s">
        <v>195</v>
      </c>
      <c r="F2020" s="233" t="s">
        <v>221</v>
      </c>
      <c r="G2020" s="233" t="s">
        <v>1675</v>
      </c>
      <c r="H2020" s="233" t="s">
        <v>3637</v>
      </c>
      <c r="I2020" s="233" t="s">
        <v>3636</v>
      </c>
      <c r="J2020" s="233" t="s">
        <v>180</v>
      </c>
      <c r="K2020" s="233" t="s">
        <v>179</v>
      </c>
      <c r="L2020" s="233" t="s">
        <v>178</v>
      </c>
      <c r="M2020" s="233" t="s">
        <v>346</v>
      </c>
    </row>
    <row r="2021" spans="1:13">
      <c r="A2021" s="224">
        <v>2020</v>
      </c>
      <c r="B2021" s="233" t="s">
        <v>3635</v>
      </c>
      <c r="C2021" s="233" t="s">
        <v>3635</v>
      </c>
      <c r="D2021" s="234">
        <v>96.257668711656393</v>
      </c>
      <c r="E2021" s="223" t="s">
        <v>195</v>
      </c>
      <c r="F2021" s="233" t="s">
        <v>221</v>
      </c>
      <c r="G2021" s="233" t="s">
        <v>572</v>
      </c>
      <c r="H2021" s="233" t="s">
        <v>3634</v>
      </c>
      <c r="I2021" s="233" t="s">
        <v>3634</v>
      </c>
      <c r="J2021" s="233" t="s">
        <v>951</v>
      </c>
      <c r="K2021" s="233" t="s">
        <v>1029</v>
      </c>
      <c r="L2021" s="233" t="s">
        <v>178</v>
      </c>
      <c r="M2021" s="233" t="s">
        <v>1974</v>
      </c>
    </row>
    <row r="2022" spans="1:13">
      <c r="A2022" s="224">
        <v>2021</v>
      </c>
      <c r="B2022" s="233" t="s">
        <v>3633</v>
      </c>
      <c r="C2022" s="233" t="s">
        <v>3632</v>
      </c>
      <c r="D2022" s="234">
        <v>96.254777070063696</v>
      </c>
      <c r="E2022" s="223" t="s">
        <v>195</v>
      </c>
      <c r="F2022" s="233" t="s">
        <v>221</v>
      </c>
      <c r="G2022" s="233" t="s">
        <v>2146</v>
      </c>
      <c r="H2022" s="233" t="s">
        <v>3631</v>
      </c>
      <c r="I2022" s="233" t="s">
        <v>3630</v>
      </c>
      <c r="J2022" s="233" t="s">
        <v>180</v>
      </c>
      <c r="K2022" s="233" t="s">
        <v>202</v>
      </c>
      <c r="L2022" s="233" t="s">
        <v>178</v>
      </c>
      <c r="M2022" s="233" t="s">
        <v>201</v>
      </c>
    </row>
    <row r="2023" spans="1:13">
      <c r="A2023" s="224">
        <v>2022</v>
      </c>
      <c r="B2023" s="233" t="s">
        <v>2305</v>
      </c>
      <c r="C2023" s="233" t="s">
        <v>3629</v>
      </c>
      <c r="D2023" s="236">
        <v>96.225490196078425</v>
      </c>
      <c r="E2023" s="233" t="s">
        <v>185</v>
      </c>
      <c r="F2023" s="233" t="s">
        <v>184</v>
      </c>
      <c r="G2023" s="233" t="s">
        <v>2303</v>
      </c>
      <c r="H2023" s="233" t="s">
        <v>2302</v>
      </c>
      <c r="I2023" s="233" t="s">
        <v>3628</v>
      </c>
      <c r="J2023" s="233" t="s">
        <v>180</v>
      </c>
      <c r="K2023" s="233" t="s">
        <v>179</v>
      </c>
      <c r="L2023" s="233" t="s">
        <v>178</v>
      </c>
      <c r="M2023" s="233" t="s">
        <v>177</v>
      </c>
    </row>
    <row r="2024" spans="1:13">
      <c r="A2024" s="224">
        <v>2023</v>
      </c>
      <c r="B2024" s="233" t="s">
        <v>2480</v>
      </c>
      <c r="C2024" s="233" t="s">
        <v>3627</v>
      </c>
      <c r="D2024" s="234">
        <v>96.223653395784496</v>
      </c>
      <c r="E2024" s="223" t="s">
        <v>195</v>
      </c>
      <c r="F2024" s="233" t="s">
        <v>221</v>
      </c>
      <c r="G2024" s="233" t="s">
        <v>2404</v>
      </c>
      <c r="H2024" s="233" t="s">
        <v>2478</v>
      </c>
      <c r="I2024" s="233" t="s">
        <v>3626</v>
      </c>
      <c r="J2024" s="233" t="s">
        <v>180</v>
      </c>
      <c r="K2024" s="233" t="s">
        <v>192</v>
      </c>
      <c r="L2024" s="233" t="s">
        <v>178</v>
      </c>
      <c r="M2024" s="233" t="s">
        <v>1022</v>
      </c>
    </row>
    <row r="2025" spans="1:13">
      <c r="A2025" s="224">
        <v>2024</v>
      </c>
      <c r="B2025" s="233" t="s">
        <v>3625</v>
      </c>
      <c r="C2025" s="233" t="s">
        <v>3624</v>
      </c>
      <c r="D2025" s="234">
        <v>96.215864759427802</v>
      </c>
      <c r="E2025" s="223" t="s">
        <v>195</v>
      </c>
      <c r="F2025" s="233" t="s">
        <v>221</v>
      </c>
      <c r="G2025" s="233" t="s">
        <v>2465</v>
      </c>
      <c r="H2025" s="233" t="s">
        <v>3623</v>
      </c>
      <c r="I2025" s="233" t="s">
        <v>3622</v>
      </c>
      <c r="J2025" s="233" t="s">
        <v>180</v>
      </c>
      <c r="K2025" s="233" t="s">
        <v>192</v>
      </c>
      <c r="L2025" s="233" t="s">
        <v>178</v>
      </c>
      <c r="M2025" s="233" t="s">
        <v>333</v>
      </c>
    </row>
    <row r="2026" spans="1:13">
      <c r="A2026" s="224">
        <v>2025</v>
      </c>
      <c r="B2026" s="233" t="s">
        <v>2106</v>
      </c>
      <c r="C2026" s="233" t="s">
        <v>3621</v>
      </c>
      <c r="D2026" s="234">
        <v>96.173752310536003</v>
      </c>
      <c r="E2026" s="223" t="s">
        <v>195</v>
      </c>
      <c r="F2026" s="233" t="s">
        <v>221</v>
      </c>
      <c r="G2026" s="233" t="s">
        <v>572</v>
      </c>
      <c r="H2026" s="233" t="s">
        <v>2104</v>
      </c>
      <c r="I2026" s="233" t="s">
        <v>3620</v>
      </c>
      <c r="J2026" s="233" t="s">
        <v>180</v>
      </c>
      <c r="K2026" s="233" t="s">
        <v>202</v>
      </c>
      <c r="L2026" s="233" t="s">
        <v>178</v>
      </c>
      <c r="M2026" s="233" t="s">
        <v>935</v>
      </c>
    </row>
    <row r="2027" spans="1:13">
      <c r="A2027" s="224">
        <v>2026</v>
      </c>
      <c r="B2027" s="233" t="s">
        <v>3619</v>
      </c>
      <c r="C2027" s="233" t="s">
        <v>3619</v>
      </c>
      <c r="D2027" s="234">
        <v>96.152380952380994</v>
      </c>
      <c r="E2027" s="223" t="s">
        <v>195</v>
      </c>
      <c r="F2027" s="233" t="s">
        <v>221</v>
      </c>
      <c r="G2027" s="233" t="s">
        <v>572</v>
      </c>
      <c r="H2027" s="233" t="s">
        <v>3618</v>
      </c>
      <c r="I2027" s="233" t="s">
        <v>3618</v>
      </c>
      <c r="J2027" s="233" t="s">
        <v>951</v>
      </c>
      <c r="K2027" s="233" t="s">
        <v>192</v>
      </c>
      <c r="L2027" s="233" t="s">
        <v>178</v>
      </c>
      <c r="M2027" s="233" t="s">
        <v>333</v>
      </c>
    </row>
    <row r="2028" spans="1:13">
      <c r="A2028" s="224">
        <v>2027</v>
      </c>
      <c r="B2028" s="233" t="s">
        <v>1019</v>
      </c>
      <c r="C2028" s="233" t="s">
        <v>3617</v>
      </c>
      <c r="D2028" s="234">
        <v>96.149253731343293</v>
      </c>
      <c r="E2028" s="223" t="s">
        <v>195</v>
      </c>
      <c r="F2028" s="233" t="s">
        <v>221</v>
      </c>
      <c r="G2028" s="233" t="s">
        <v>1017</v>
      </c>
      <c r="H2028" s="233" t="s">
        <v>1016</v>
      </c>
      <c r="I2028" s="233" t="s">
        <v>3616</v>
      </c>
      <c r="J2028" s="233" t="s">
        <v>180</v>
      </c>
      <c r="K2028" s="233" t="s">
        <v>202</v>
      </c>
      <c r="L2028" s="233" t="s">
        <v>178</v>
      </c>
      <c r="M2028" s="233" t="s">
        <v>201</v>
      </c>
    </row>
    <row r="2029" spans="1:13">
      <c r="A2029" s="224">
        <v>2028</v>
      </c>
      <c r="B2029" s="233" t="s">
        <v>3615</v>
      </c>
      <c r="C2029" s="233" t="s">
        <v>3614</v>
      </c>
      <c r="D2029" s="234">
        <v>96.148989898989896</v>
      </c>
      <c r="E2029" s="223" t="s">
        <v>195</v>
      </c>
      <c r="F2029" s="233" t="s">
        <v>221</v>
      </c>
      <c r="G2029" s="233" t="s">
        <v>3301</v>
      </c>
      <c r="H2029" s="233" t="s">
        <v>3613</v>
      </c>
      <c r="I2029" s="233" t="s">
        <v>3612</v>
      </c>
      <c r="J2029" s="233" t="s">
        <v>180</v>
      </c>
      <c r="K2029" s="233" t="s">
        <v>192</v>
      </c>
      <c r="L2029" s="233" t="s">
        <v>178</v>
      </c>
      <c r="M2029" s="233" t="s">
        <v>1022</v>
      </c>
    </row>
    <row r="2030" spans="1:13">
      <c r="A2030" s="224">
        <v>2029</v>
      </c>
      <c r="B2030" s="233" t="s">
        <v>3152</v>
      </c>
      <c r="C2030" s="233" t="s">
        <v>3611</v>
      </c>
      <c r="D2030" s="234">
        <v>96.145251396648007</v>
      </c>
      <c r="E2030" s="223" t="s">
        <v>195</v>
      </c>
      <c r="F2030" s="233" t="s">
        <v>221</v>
      </c>
      <c r="G2030" s="233" t="s">
        <v>2219</v>
      </c>
      <c r="H2030" s="233" t="s">
        <v>3150</v>
      </c>
      <c r="I2030" s="233" t="s">
        <v>3610</v>
      </c>
      <c r="J2030" s="233" t="s">
        <v>180</v>
      </c>
      <c r="K2030" s="233" t="s">
        <v>179</v>
      </c>
      <c r="L2030" s="233" t="s">
        <v>178</v>
      </c>
      <c r="M2030" s="233" t="s">
        <v>341</v>
      </c>
    </row>
    <row r="2031" spans="1:13">
      <c r="A2031" s="224">
        <v>2030</v>
      </c>
      <c r="B2031" s="233" t="s">
        <v>2559</v>
      </c>
      <c r="C2031" s="233" t="s">
        <v>3609</v>
      </c>
      <c r="D2031" s="234">
        <v>96.143344709897605</v>
      </c>
      <c r="E2031" s="223" t="s">
        <v>195</v>
      </c>
      <c r="F2031" s="233" t="s">
        <v>221</v>
      </c>
      <c r="G2031" s="233" t="s">
        <v>1170</v>
      </c>
      <c r="H2031" s="233" t="s">
        <v>2557</v>
      </c>
      <c r="I2031" s="233" t="s">
        <v>3608</v>
      </c>
      <c r="J2031" s="233" t="s">
        <v>180</v>
      </c>
      <c r="K2031" s="233" t="s">
        <v>179</v>
      </c>
      <c r="L2031" s="233" t="s">
        <v>178</v>
      </c>
      <c r="M2031" s="233" t="s">
        <v>341</v>
      </c>
    </row>
    <row r="2032" spans="1:13">
      <c r="A2032" s="224">
        <v>2031</v>
      </c>
      <c r="B2032" s="233" t="s">
        <v>2743</v>
      </c>
      <c r="C2032" s="233" t="s">
        <v>3607</v>
      </c>
      <c r="D2032" s="234">
        <v>96.142857142857096</v>
      </c>
      <c r="E2032" s="223" t="s">
        <v>195</v>
      </c>
      <c r="F2032" s="233" t="s">
        <v>221</v>
      </c>
      <c r="G2032" s="233" t="s">
        <v>1779</v>
      </c>
      <c r="H2032" s="233" t="s">
        <v>2741</v>
      </c>
      <c r="I2032" s="233" t="s">
        <v>3606</v>
      </c>
      <c r="J2032" s="233" t="s">
        <v>180</v>
      </c>
      <c r="K2032" s="233" t="s">
        <v>179</v>
      </c>
      <c r="L2032" s="233" t="s">
        <v>178</v>
      </c>
      <c r="M2032" s="233" t="s">
        <v>529</v>
      </c>
    </row>
    <row r="2033" spans="1:13">
      <c r="A2033" s="224">
        <v>2032</v>
      </c>
      <c r="B2033" s="233" t="s">
        <v>2172</v>
      </c>
      <c r="C2033" s="233" t="s">
        <v>3605</v>
      </c>
      <c r="D2033" s="234">
        <v>96.133333333333297</v>
      </c>
      <c r="E2033" s="223" t="s">
        <v>195</v>
      </c>
      <c r="F2033" s="233" t="s">
        <v>221</v>
      </c>
      <c r="G2033" s="233" t="s">
        <v>572</v>
      </c>
      <c r="H2033" s="233" t="s">
        <v>2170</v>
      </c>
      <c r="I2033" s="233" t="s">
        <v>3604</v>
      </c>
      <c r="J2033" s="233" t="s">
        <v>180</v>
      </c>
      <c r="K2033" s="233" t="s">
        <v>179</v>
      </c>
      <c r="L2033" s="233" t="s">
        <v>178</v>
      </c>
      <c r="M2033" s="233" t="s">
        <v>1910</v>
      </c>
    </row>
    <row r="2034" spans="1:13">
      <c r="A2034" s="224">
        <v>2033</v>
      </c>
      <c r="B2034" s="233" t="s">
        <v>3603</v>
      </c>
      <c r="C2034" s="233" t="s">
        <v>3602</v>
      </c>
      <c r="D2034" s="234">
        <v>96.128266033254206</v>
      </c>
      <c r="E2034" s="223" t="s">
        <v>195</v>
      </c>
      <c r="F2034" s="233" t="s">
        <v>221</v>
      </c>
      <c r="G2034" s="233" t="s">
        <v>1204</v>
      </c>
      <c r="H2034" s="233" t="s">
        <v>3601</v>
      </c>
      <c r="I2034" s="233" t="s">
        <v>3600</v>
      </c>
      <c r="J2034" s="233" t="s">
        <v>180</v>
      </c>
      <c r="K2034" s="233" t="s">
        <v>192</v>
      </c>
      <c r="L2034" s="233" t="s">
        <v>178</v>
      </c>
      <c r="M2034" s="233" t="s">
        <v>1022</v>
      </c>
    </row>
    <row r="2035" spans="1:13">
      <c r="A2035" s="224">
        <v>2034</v>
      </c>
      <c r="B2035" s="233" t="s">
        <v>3599</v>
      </c>
      <c r="C2035" s="233" t="s">
        <v>3598</v>
      </c>
      <c r="D2035" s="234">
        <v>96.127946127946103</v>
      </c>
      <c r="E2035" s="223" t="s">
        <v>195</v>
      </c>
      <c r="F2035" s="233" t="s">
        <v>221</v>
      </c>
      <c r="G2035" s="233" t="s">
        <v>3597</v>
      </c>
      <c r="H2035" s="233" t="s">
        <v>3596</v>
      </c>
      <c r="I2035" s="233" t="s">
        <v>3595</v>
      </c>
      <c r="J2035" s="233" t="s">
        <v>180</v>
      </c>
      <c r="K2035" s="233" t="s">
        <v>179</v>
      </c>
      <c r="L2035" s="233" t="s">
        <v>178</v>
      </c>
      <c r="M2035" s="233" t="s">
        <v>2175</v>
      </c>
    </row>
    <row r="2036" spans="1:13">
      <c r="A2036" s="224">
        <v>2035</v>
      </c>
      <c r="B2036" s="233" t="s">
        <v>3594</v>
      </c>
      <c r="C2036" s="233" t="s">
        <v>3593</v>
      </c>
      <c r="D2036" s="234">
        <v>96.118143459915601</v>
      </c>
      <c r="E2036" s="223" t="s">
        <v>195</v>
      </c>
      <c r="F2036" s="233" t="s">
        <v>221</v>
      </c>
      <c r="G2036" s="233" t="s">
        <v>1247</v>
      </c>
      <c r="H2036" s="233" t="s">
        <v>3592</v>
      </c>
      <c r="I2036" s="233" t="s">
        <v>3591</v>
      </c>
      <c r="J2036" s="233" t="s">
        <v>180</v>
      </c>
      <c r="K2036" s="233" t="s">
        <v>179</v>
      </c>
      <c r="L2036" s="233" t="s">
        <v>178</v>
      </c>
      <c r="M2036" s="233" t="s">
        <v>529</v>
      </c>
    </row>
    <row r="2037" spans="1:13">
      <c r="A2037" s="224">
        <v>2036</v>
      </c>
      <c r="B2037" s="233" t="s">
        <v>3285</v>
      </c>
      <c r="C2037" s="233" t="s">
        <v>3590</v>
      </c>
      <c r="D2037" s="234">
        <v>96.117523609653702</v>
      </c>
      <c r="E2037" s="223" t="s">
        <v>195</v>
      </c>
      <c r="F2037" s="233" t="s">
        <v>221</v>
      </c>
      <c r="G2037" s="233" t="s">
        <v>2266</v>
      </c>
      <c r="H2037" s="233" t="s">
        <v>3284</v>
      </c>
      <c r="I2037" s="233" t="s">
        <v>3589</v>
      </c>
      <c r="J2037" s="233" t="s">
        <v>180</v>
      </c>
      <c r="K2037" s="233" t="s">
        <v>192</v>
      </c>
      <c r="L2037" s="233" t="s">
        <v>178</v>
      </c>
      <c r="M2037" s="233" t="s">
        <v>1022</v>
      </c>
    </row>
    <row r="2038" spans="1:13">
      <c r="A2038" s="224">
        <v>2037</v>
      </c>
      <c r="B2038" s="233" t="s">
        <v>3588</v>
      </c>
      <c r="C2038" s="233" t="s">
        <v>3587</v>
      </c>
      <c r="D2038" s="234">
        <v>96.1111111111111</v>
      </c>
      <c r="E2038" s="223" t="s">
        <v>195</v>
      </c>
      <c r="F2038" s="233" t="s">
        <v>221</v>
      </c>
      <c r="G2038" s="233" t="s">
        <v>2805</v>
      </c>
      <c r="H2038" s="233" t="s">
        <v>3586</v>
      </c>
      <c r="I2038" s="233" t="s">
        <v>3585</v>
      </c>
      <c r="J2038" s="233" t="s">
        <v>180</v>
      </c>
      <c r="K2038" s="233" t="s">
        <v>192</v>
      </c>
      <c r="L2038" s="233" t="s">
        <v>178</v>
      </c>
      <c r="M2038" s="233" t="s">
        <v>1022</v>
      </c>
    </row>
    <row r="2039" spans="1:13">
      <c r="A2039" s="224">
        <v>2038</v>
      </c>
      <c r="B2039" s="233" t="s">
        <v>3584</v>
      </c>
      <c r="C2039" s="233" t="s">
        <v>3583</v>
      </c>
      <c r="D2039" s="234">
        <v>96.109625668449198</v>
      </c>
      <c r="E2039" s="223" t="s">
        <v>195</v>
      </c>
      <c r="F2039" s="233" t="s">
        <v>221</v>
      </c>
      <c r="G2039" s="233" t="s">
        <v>3301</v>
      </c>
      <c r="H2039" s="233" t="s">
        <v>3582</v>
      </c>
      <c r="I2039" s="233" t="s">
        <v>3581</v>
      </c>
      <c r="J2039" s="233" t="s">
        <v>180</v>
      </c>
      <c r="K2039" s="233" t="s">
        <v>192</v>
      </c>
      <c r="L2039" s="233" t="s">
        <v>178</v>
      </c>
      <c r="M2039" s="233" t="s">
        <v>1022</v>
      </c>
    </row>
    <row r="2040" spans="1:13">
      <c r="A2040" s="224">
        <v>2039</v>
      </c>
      <c r="B2040" s="233" t="s">
        <v>3580</v>
      </c>
      <c r="C2040" s="233" t="s">
        <v>3579</v>
      </c>
      <c r="D2040" s="234">
        <v>96.09375</v>
      </c>
      <c r="E2040" s="223" t="s">
        <v>195</v>
      </c>
      <c r="F2040" s="233" t="s">
        <v>221</v>
      </c>
      <c r="G2040" s="233" t="s">
        <v>2009</v>
      </c>
      <c r="H2040" s="233" t="s">
        <v>3578</v>
      </c>
      <c r="I2040" s="233" t="s">
        <v>3577</v>
      </c>
      <c r="J2040" s="233" t="s">
        <v>180</v>
      </c>
      <c r="K2040" s="233" t="s">
        <v>192</v>
      </c>
      <c r="L2040" s="233" t="s">
        <v>178</v>
      </c>
      <c r="M2040" s="233" t="s">
        <v>333</v>
      </c>
    </row>
    <row r="2041" spans="1:13">
      <c r="A2041" s="224">
        <v>2040</v>
      </c>
      <c r="B2041" s="233" t="s">
        <v>2897</v>
      </c>
      <c r="C2041" s="233" t="s">
        <v>1235</v>
      </c>
      <c r="D2041" s="234">
        <v>96.081593927893707</v>
      </c>
      <c r="E2041" s="223" t="s">
        <v>195</v>
      </c>
      <c r="F2041" s="233" t="s">
        <v>221</v>
      </c>
      <c r="G2041" s="233" t="s">
        <v>1193</v>
      </c>
      <c r="H2041" s="233" t="s">
        <v>2895</v>
      </c>
      <c r="I2041" s="233" t="s">
        <v>3576</v>
      </c>
      <c r="J2041" s="233" t="s">
        <v>180</v>
      </c>
      <c r="K2041" s="233" t="s">
        <v>192</v>
      </c>
      <c r="L2041" s="233" t="s">
        <v>178</v>
      </c>
      <c r="M2041" s="233" t="s">
        <v>333</v>
      </c>
    </row>
    <row r="2042" spans="1:13">
      <c r="A2042" s="224">
        <v>2041</v>
      </c>
      <c r="B2042" s="233" t="s">
        <v>3521</v>
      </c>
      <c r="C2042" s="233" t="s">
        <v>3575</v>
      </c>
      <c r="D2042" s="234">
        <v>96.059907834101395</v>
      </c>
      <c r="E2042" s="223" t="s">
        <v>195</v>
      </c>
      <c r="F2042" s="233" t="s">
        <v>221</v>
      </c>
      <c r="G2042" s="233" t="s">
        <v>1566</v>
      </c>
      <c r="H2042" s="233" t="s">
        <v>3519</v>
      </c>
      <c r="I2042" s="233" t="s">
        <v>3574</v>
      </c>
      <c r="J2042" s="233" t="s">
        <v>180</v>
      </c>
      <c r="K2042" s="233" t="s">
        <v>179</v>
      </c>
      <c r="L2042" s="233" t="s">
        <v>178</v>
      </c>
      <c r="M2042" s="233" t="s">
        <v>2175</v>
      </c>
    </row>
    <row r="2043" spans="1:13">
      <c r="A2043" s="224">
        <v>2042</v>
      </c>
      <c r="B2043" s="233" t="s">
        <v>3274</v>
      </c>
      <c r="C2043" s="233" t="s">
        <v>3573</v>
      </c>
      <c r="D2043" s="234">
        <v>96.0546875</v>
      </c>
      <c r="E2043" s="223" t="s">
        <v>195</v>
      </c>
      <c r="F2043" s="233" t="s">
        <v>221</v>
      </c>
      <c r="G2043" s="233" t="s">
        <v>3272</v>
      </c>
      <c r="H2043" s="233" t="s">
        <v>3271</v>
      </c>
      <c r="I2043" s="233" t="s">
        <v>3572</v>
      </c>
      <c r="J2043" s="233" t="s">
        <v>180</v>
      </c>
      <c r="K2043" s="233" t="s">
        <v>192</v>
      </c>
      <c r="L2043" s="233" t="s">
        <v>178</v>
      </c>
      <c r="M2043" s="233" t="s">
        <v>941</v>
      </c>
    </row>
    <row r="2044" spans="1:13">
      <c r="A2044" s="224">
        <v>2043</v>
      </c>
      <c r="B2044" s="233" t="s">
        <v>3571</v>
      </c>
      <c r="C2044" s="233" t="s">
        <v>3570</v>
      </c>
      <c r="D2044" s="234">
        <v>96.052631578947398</v>
      </c>
      <c r="E2044" s="223" t="s">
        <v>195</v>
      </c>
      <c r="F2044" s="233" t="s">
        <v>221</v>
      </c>
      <c r="G2044" s="233" t="s">
        <v>2404</v>
      </c>
      <c r="H2044" s="233" t="s">
        <v>3569</v>
      </c>
      <c r="I2044" s="233" t="s">
        <v>3568</v>
      </c>
      <c r="J2044" s="233" t="s">
        <v>180</v>
      </c>
      <c r="K2044" s="233" t="s">
        <v>202</v>
      </c>
      <c r="L2044" s="233" t="s">
        <v>178</v>
      </c>
      <c r="M2044" s="233" t="s">
        <v>324</v>
      </c>
    </row>
    <row r="2045" spans="1:13">
      <c r="A2045" s="224">
        <v>2044</v>
      </c>
      <c r="B2045" s="233" t="s">
        <v>3567</v>
      </c>
      <c r="C2045" s="233" t="s">
        <v>3566</v>
      </c>
      <c r="D2045" s="234">
        <v>96.045454545454504</v>
      </c>
      <c r="E2045" s="223" t="s">
        <v>195</v>
      </c>
      <c r="F2045" s="233" t="s">
        <v>221</v>
      </c>
      <c r="G2045" s="233" t="s">
        <v>2160</v>
      </c>
      <c r="H2045" s="233" t="s">
        <v>3565</v>
      </c>
      <c r="I2045" s="233" t="s">
        <v>3564</v>
      </c>
      <c r="J2045" s="233" t="s">
        <v>180</v>
      </c>
      <c r="K2045" s="233" t="s">
        <v>179</v>
      </c>
      <c r="L2045" s="233" t="s">
        <v>178</v>
      </c>
      <c r="M2045" s="233" t="s">
        <v>377</v>
      </c>
    </row>
    <row r="2046" spans="1:13">
      <c r="A2046" s="224">
        <v>2045</v>
      </c>
      <c r="B2046" s="233" t="s">
        <v>3563</v>
      </c>
      <c r="C2046" s="233" t="s">
        <v>3562</v>
      </c>
      <c r="D2046" s="234">
        <v>96.043360433604306</v>
      </c>
      <c r="E2046" s="223" t="s">
        <v>195</v>
      </c>
      <c r="F2046" s="233" t="s">
        <v>221</v>
      </c>
      <c r="G2046" s="233" t="s">
        <v>1480</v>
      </c>
      <c r="H2046" s="233" t="s">
        <v>3561</v>
      </c>
      <c r="I2046" s="233" t="s">
        <v>3560</v>
      </c>
      <c r="J2046" s="233" t="s">
        <v>180</v>
      </c>
      <c r="K2046" s="233" t="s">
        <v>192</v>
      </c>
      <c r="L2046" s="233" t="s">
        <v>178</v>
      </c>
      <c r="M2046" s="233" t="s">
        <v>333</v>
      </c>
    </row>
    <row r="2047" spans="1:13">
      <c r="A2047" s="224">
        <v>2046</v>
      </c>
      <c r="B2047" s="233" t="s">
        <v>2611</v>
      </c>
      <c r="C2047" s="233" t="s">
        <v>3559</v>
      </c>
      <c r="D2047" s="234">
        <v>96.042240587695105</v>
      </c>
      <c r="E2047" s="223" t="s">
        <v>195</v>
      </c>
      <c r="F2047" s="233" t="s">
        <v>221</v>
      </c>
      <c r="G2047" s="233" t="s">
        <v>1193</v>
      </c>
      <c r="H2047" s="233" t="s">
        <v>2609</v>
      </c>
      <c r="I2047" s="233" t="s">
        <v>3558</v>
      </c>
      <c r="J2047" s="233" t="s">
        <v>180</v>
      </c>
      <c r="K2047" s="233" t="s">
        <v>192</v>
      </c>
      <c r="L2047" s="233" t="s">
        <v>178</v>
      </c>
      <c r="M2047" s="233" t="s">
        <v>333</v>
      </c>
    </row>
    <row r="2048" spans="1:13">
      <c r="A2048" s="224">
        <v>2047</v>
      </c>
      <c r="B2048" s="233" t="s">
        <v>2644</v>
      </c>
      <c r="C2048" s="233" t="s">
        <v>3557</v>
      </c>
      <c r="D2048" s="234">
        <v>95.988579586010005</v>
      </c>
      <c r="E2048" s="223" t="s">
        <v>195</v>
      </c>
      <c r="F2048" s="233" t="s">
        <v>221</v>
      </c>
      <c r="G2048" s="233" t="s">
        <v>1017</v>
      </c>
      <c r="H2048" s="233" t="s">
        <v>2642</v>
      </c>
      <c r="I2048" s="233" t="s">
        <v>3556</v>
      </c>
      <c r="J2048" s="233" t="s">
        <v>180</v>
      </c>
      <c r="K2048" s="233" t="s">
        <v>192</v>
      </c>
      <c r="L2048" s="233" t="s">
        <v>178</v>
      </c>
      <c r="M2048" s="233" t="s">
        <v>333</v>
      </c>
    </row>
    <row r="2049" spans="1:13">
      <c r="A2049" s="224">
        <v>2048</v>
      </c>
      <c r="B2049" s="233" t="s">
        <v>3555</v>
      </c>
      <c r="C2049" s="233" t="s">
        <v>3554</v>
      </c>
      <c r="D2049" s="234">
        <v>95.983847283406803</v>
      </c>
      <c r="E2049" s="223" t="s">
        <v>195</v>
      </c>
      <c r="F2049" s="233" t="s">
        <v>221</v>
      </c>
      <c r="G2049" s="233" t="s">
        <v>1337</v>
      </c>
      <c r="H2049" s="233" t="s">
        <v>3553</v>
      </c>
      <c r="I2049" s="233" t="s">
        <v>3552</v>
      </c>
      <c r="J2049" s="233" t="s">
        <v>180</v>
      </c>
      <c r="K2049" s="233" t="s">
        <v>192</v>
      </c>
      <c r="L2049" s="233" t="s">
        <v>178</v>
      </c>
      <c r="M2049" s="233" t="s">
        <v>992</v>
      </c>
    </row>
    <row r="2050" spans="1:13">
      <c r="A2050" s="224">
        <v>2049</v>
      </c>
      <c r="B2050" s="233" t="s">
        <v>2467</v>
      </c>
      <c r="C2050" s="233" t="s">
        <v>3551</v>
      </c>
      <c r="D2050" s="234">
        <v>95.978021978021999</v>
      </c>
      <c r="E2050" s="223" t="s">
        <v>195</v>
      </c>
      <c r="F2050" s="233" t="s">
        <v>221</v>
      </c>
      <c r="G2050" s="233" t="s">
        <v>2465</v>
      </c>
      <c r="H2050" s="233" t="s">
        <v>2464</v>
      </c>
      <c r="I2050" s="233" t="s">
        <v>3550</v>
      </c>
      <c r="J2050" s="233" t="s">
        <v>180</v>
      </c>
      <c r="K2050" s="233" t="s">
        <v>202</v>
      </c>
      <c r="L2050" s="233" t="s">
        <v>178</v>
      </c>
      <c r="M2050" s="233" t="s">
        <v>201</v>
      </c>
    </row>
    <row r="2051" spans="1:13">
      <c r="A2051" s="224">
        <v>2050</v>
      </c>
      <c r="B2051" s="233" t="s">
        <v>1899</v>
      </c>
      <c r="C2051" s="233" t="s">
        <v>3549</v>
      </c>
      <c r="D2051" s="234">
        <v>95.977337110481599</v>
      </c>
      <c r="E2051" s="223" t="s">
        <v>195</v>
      </c>
      <c r="F2051" s="233" t="s">
        <v>221</v>
      </c>
      <c r="G2051" s="233" t="s">
        <v>1897</v>
      </c>
      <c r="H2051" s="233" t="s">
        <v>1896</v>
      </c>
      <c r="I2051" s="233" t="s">
        <v>3548</v>
      </c>
      <c r="J2051" s="233" t="s">
        <v>180</v>
      </c>
      <c r="K2051" s="233" t="s">
        <v>179</v>
      </c>
      <c r="L2051" s="233" t="s">
        <v>178</v>
      </c>
      <c r="M2051" s="233" t="s">
        <v>341</v>
      </c>
    </row>
    <row r="2052" spans="1:13">
      <c r="A2052" s="224">
        <v>2051</v>
      </c>
      <c r="B2052" s="233" t="s">
        <v>3306</v>
      </c>
      <c r="C2052" s="233" t="s">
        <v>3547</v>
      </c>
      <c r="D2052" s="234">
        <v>95.973025048169603</v>
      </c>
      <c r="E2052" s="223" t="s">
        <v>195</v>
      </c>
      <c r="F2052" s="233" t="s">
        <v>221</v>
      </c>
      <c r="G2052" s="233" t="s">
        <v>2805</v>
      </c>
      <c r="H2052" s="233" t="s">
        <v>3305</v>
      </c>
      <c r="I2052" s="233" t="s">
        <v>3546</v>
      </c>
      <c r="J2052" s="233" t="s">
        <v>180</v>
      </c>
      <c r="K2052" s="233" t="s">
        <v>202</v>
      </c>
      <c r="L2052" s="233" t="s">
        <v>178</v>
      </c>
      <c r="M2052" s="233" t="s">
        <v>324</v>
      </c>
    </row>
    <row r="2053" spans="1:13">
      <c r="A2053" s="224">
        <v>2052</v>
      </c>
      <c r="B2053" s="233" t="s">
        <v>3545</v>
      </c>
      <c r="C2053" s="233" t="s">
        <v>3544</v>
      </c>
      <c r="D2053" s="234">
        <v>95.971074380165305</v>
      </c>
      <c r="E2053" s="223" t="s">
        <v>195</v>
      </c>
      <c r="F2053" s="233" t="s">
        <v>221</v>
      </c>
      <c r="G2053" s="233" t="s">
        <v>964</v>
      </c>
      <c r="H2053" s="233" t="s">
        <v>3543</v>
      </c>
      <c r="I2053" s="233" t="s">
        <v>3542</v>
      </c>
      <c r="J2053" s="233" t="s">
        <v>180</v>
      </c>
      <c r="K2053" s="233" t="s">
        <v>192</v>
      </c>
      <c r="L2053" s="233" t="s">
        <v>178</v>
      </c>
      <c r="M2053" s="233" t="s">
        <v>1022</v>
      </c>
    </row>
    <row r="2054" spans="1:13">
      <c r="A2054" s="224">
        <v>2053</v>
      </c>
      <c r="B2054" s="233" t="s">
        <v>3022</v>
      </c>
      <c r="C2054" s="233" t="s">
        <v>3541</v>
      </c>
      <c r="D2054" s="234">
        <v>95.970772442588697</v>
      </c>
      <c r="E2054" s="223" t="s">
        <v>195</v>
      </c>
      <c r="F2054" s="233" t="s">
        <v>221</v>
      </c>
      <c r="G2054" s="233" t="s">
        <v>1199</v>
      </c>
      <c r="H2054" s="233" t="s">
        <v>3020</v>
      </c>
      <c r="I2054" s="233" t="s">
        <v>3540</v>
      </c>
      <c r="J2054" s="233" t="s">
        <v>180</v>
      </c>
      <c r="K2054" s="233" t="s">
        <v>179</v>
      </c>
      <c r="L2054" s="233" t="s">
        <v>178</v>
      </c>
      <c r="M2054" s="233" t="s">
        <v>2175</v>
      </c>
    </row>
    <row r="2055" spans="1:13">
      <c r="A2055" s="224">
        <v>2054</v>
      </c>
      <c r="B2055" s="233" t="s">
        <v>1689</v>
      </c>
      <c r="C2055" s="233" t="s">
        <v>3539</v>
      </c>
      <c r="D2055" s="234">
        <v>95.9677419354839</v>
      </c>
      <c r="E2055" s="223" t="s">
        <v>195</v>
      </c>
      <c r="F2055" s="233" t="s">
        <v>221</v>
      </c>
      <c r="G2055" s="233" t="s">
        <v>1687</v>
      </c>
      <c r="H2055" s="233" t="s">
        <v>1686</v>
      </c>
      <c r="I2055" s="233" t="s">
        <v>3538</v>
      </c>
      <c r="J2055" s="233" t="s">
        <v>180</v>
      </c>
      <c r="K2055" s="233" t="s">
        <v>202</v>
      </c>
      <c r="L2055" s="233" t="s">
        <v>178</v>
      </c>
      <c r="M2055" s="233" t="s">
        <v>201</v>
      </c>
    </row>
    <row r="2056" spans="1:13">
      <c r="A2056" s="224">
        <v>2055</v>
      </c>
      <c r="B2056" s="233" t="s">
        <v>2148</v>
      </c>
      <c r="C2056" s="233" t="s">
        <v>3537</v>
      </c>
      <c r="D2056" s="234">
        <v>95.965417867435207</v>
      </c>
      <c r="E2056" s="223" t="s">
        <v>195</v>
      </c>
      <c r="F2056" s="233" t="s">
        <v>221</v>
      </c>
      <c r="G2056" s="233" t="s">
        <v>2146</v>
      </c>
      <c r="H2056" s="233" t="s">
        <v>2145</v>
      </c>
      <c r="I2056" s="233" t="s">
        <v>3536</v>
      </c>
      <c r="J2056" s="233" t="s">
        <v>180</v>
      </c>
      <c r="K2056" s="233" t="s">
        <v>1029</v>
      </c>
      <c r="L2056" s="233" t="s">
        <v>178</v>
      </c>
      <c r="M2056" s="233" t="s">
        <v>191</v>
      </c>
    </row>
    <row r="2057" spans="1:13">
      <c r="A2057" s="224">
        <v>2056</v>
      </c>
      <c r="B2057" s="233" t="s">
        <v>2690</v>
      </c>
      <c r="C2057" s="233" t="s">
        <v>3535</v>
      </c>
      <c r="D2057" s="234">
        <v>95.9640102827764</v>
      </c>
      <c r="E2057" s="223" t="s">
        <v>195</v>
      </c>
      <c r="F2057" s="233" t="s">
        <v>221</v>
      </c>
      <c r="G2057" s="233" t="s">
        <v>2146</v>
      </c>
      <c r="H2057" s="233" t="s">
        <v>2688</v>
      </c>
      <c r="I2057" s="233" t="s">
        <v>3534</v>
      </c>
      <c r="J2057" s="233" t="s">
        <v>180</v>
      </c>
      <c r="K2057" s="233" t="s">
        <v>179</v>
      </c>
      <c r="L2057" s="233" t="s">
        <v>178</v>
      </c>
      <c r="M2057" s="233" t="s">
        <v>341</v>
      </c>
    </row>
    <row r="2058" spans="1:13">
      <c r="A2058" s="224">
        <v>2057</v>
      </c>
      <c r="B2058" s="233" t="s">
        <v>1225</v>
      </c>
      <c r="C2058" s="233" t="s">
        <v>3533</v>
      </c>
      <c r="D2058" s="234">
        <v>95.946666666666701</v>
      </c>
      <c r="E2058" s="223" t="s">
        <v>195</v>
      </c>
      <c r="F2058" s="233" t="s">
        <v>221</v>
      </c>
      <c r="G2058" s="233" t="s">
        <v>572</v>
      </c>
      <c r="H2058" s="233" t="s">
        <v>1223</v>
      </c>
      <c r="I2058" s="233" t="s">
        <v>3532</v>
      </c>
      <c r="J2058" s="233" t="s">
        <v>180</v>
      </c>
      <c r="K2058" s="233" t="s">
        <v>179</v>
      </c>
      <c r="L2058" s="233" t="s">
        <v>178</v>
      </c>
      <c r="M2058" s="233" t="s">
        <v>377</v>
      </c>
    </row>
    <row r="2059" spans="1:13">
      <c r="A2059" s="224">
        <v>2058</v>
      </c>
      <c r="B2059" s="233" t="s">
        <v>2497</v>
      </c>
      <c r="C2059" s="233" t="s">
        <v>3531</v>
      </c>
      <c r="D2059" s="234">
        <v>95.944700460829495</v>
      </c>
      <c r="E2059" s="223" t="s">
        <v>195</v>
      </c>
      <c r="F2059" s="233" t="s">
        <v>221</v>
      </c>
      <c r="G2059" s="233" t="s">
        <v>1856</v>
      </c>
      <c r="H2059" s="233" t="s">
        <v>2495</v>
      </c>
      <c r="I2059" s="233" t="s">
        <v>3530</v>
      </c>
      <c r="J2059" s="233" t="s">
        <v>180</v>
      </c>
      <c r="K2059" s="233" t="s">
        <v>202</v>
      </c>
      <c r="L2059" s="233" t="s">
        <v>178</v>
      </c>
      <c r="M2059" s="233" t="s">
        <v>324</v>
      </c>
    </row>
    <row r="2060" spans="1:13">
      <c r="A2060" s="224">
        <v>2059</v>
      </c>
      <c r="B2060" s="233" t="s">
        <v>3529</v>
      </c>
      <c r="C2060" s="233" t="s">
        <v>3528</v>
      </c>
      <c r="D2060" s="234">
        <v>95.944584382871497</v>
      </c>
      <c r="E2060" s="223" t="s">
        <v>195</v>
      </c>
      <c r="F2060" s="233" t="s">
        <v>221</v>
      </c>
      <c r="G2060" s="233" t="s">
        <v>3039</v>
      </c>
      <c r="H2060" s="233" t="s">
        <v>3527</v>
      </c>
      <c r="I2060" s="233" t="s">
        <v>3526</v>
      </c>
      <c r="J2060" s="233" t="s">
        <v>180</v>
      </c>
      <c r="K2060" s="233" t="s">
        <v>202</v>
      </c>
      <c r="L2060" s="233" t="s">
        <v>178</v>
      </c>
      <c r="M2060" s="233" t="s">
        <v>514</v>
      </c>
    </row>
    <row r="2061" spans="1:13">
      <c r="A2061" s="224">
        <v>2060</v>
      </c>
      <c r="B2061" s="233" t="s">
        <v>2227</v>
      </c>
      <c r="C2061" s="233" t="s">
        <v>3525</v>
      </c>
      <c r="D2061" s="234">
        <v>95.9409594095941</v>
      </c>
      <c r="E2061" s="223" t="s">
        <v>195</v>
      </c>
      <c r="F2061" s="233" t="s">
        <v>221</v>
      </c>
      <c r="G2061" s="233" t="s">
        <v>1809</v>
      </c>
      <c r="H2061" s="233" t="s">
        <v>2225</v>
      </c>
      <c r="I2061" s="233" t="s">
        <v>3524</v>
      </c>
      <c r="J2061" s="233" t="s">
        <v>180</v>
      </c>
      <c r="K2061" s="233" t="s">
        <v>179</v>
      </c>
      <c r="L2061" s="233" t="s">
        <v>178</v>
      </c>
      <c r="M2061" s="233" t="s">
        <v>377</v>
      </c>
    </row>
    <row r="2062" spans="1:13">
      <c r="A2062" s="224">
        <v>2061</v>
      </c>
      <c r="B2062" s="233" t="s">
        <v>3180</v>
      </c>
      <c r="C2062" s="233" t="s">
        <v>3523</v>
      </c>
      <c r="D2062" s="234">
        <v>95.927467300832305</v>
      </c>
      <c r="E2062" s="223" t="s">
        <v>195</v>
      </c>
      <c r="F2062" s="233" t="s">
        <v>194</v>
      </c>
      <c r="G2062" s="233" t="s">
        <v>1070</v>
      </c>
      <c r="H2062" s="233" t="s">
        <v>3178</v>
      </c>
      <c r="I2062" s="233" t="s">
        <v>3522</v>
      </c>
      <c r="J2062" s="233" t="s">
        <v>180</v>
      </c>
      <c r="K2062" s="233" t="s">
        <v>192</v>
      </c>
      <c r="L2062" s="233" t="s">
        <v>178</v>
      </c>
      <c r="M2062" s="233" t="s">
        <v>333</v>
      </c>
    </row>
    <row r="2063" spans="1:13">
      <c r="A2063" s="224">
        <v>2062</v>
      </c>
      <c r="B2063" s="233" t="s">
        <v>3521</v>
      </c>
      <c r="C2063" s="233" t="s">
        <v>3520</v>
      </c>
      <c r="D2063" s="234">
        <v>95.925155925155906</v>
      </c>
      <c r="E2063" s="223" t="s">
        <v>195</v>
      </c>
      <c r="F2063" s="233" t="s">
        <v>194</v>
      </c>
      <c r="G2063" s="233" t="s">
        <v>1566</v>
      </c>
      <c r="H2063" s="233" t="s">
        <v>3519</v>
      </c>
      <c r="I2063" s="233" t="s">
        <v>3518</v>
      </c>
      <c r="J2063" s="233" t="s">
        <v>180</v>
      </c>
      <c r="K2063" s="233" t="s">
        <v>192</v>
      </c>
      <c r="L2063" s="233" t="s">
        <v>178</v>
      </c>
      <c r="M2063" s="233" t="s">
        <v>333</v>
      </c>
    </row>
    <row r="2064" spans="1:13">
      <c r="A2064" s="224">
        <v>2063</v>
      </c>
      <c r="B2064" s="233" t="s">
        <v>3041</v>
      </c>
      <c r="C2064" s="233" t="s">
        <v>3517</v>
      </c>
      <c r="D2064" s="234">
        <v>95.915119363395206</v>
      </c>
      <c r="E2064" s="223" t="s">
        <v>195</v>
      </c>
      <c r="F2064" s="233" t="s">
        <v>194</v>
      </c>
      <c r="G2064" s="233" t="s">
        <v>3039</v>
      </c>
      <c r="H2064" s="233" t="s">
        <v>3038</v>
      </c>
      <c r="I2064" s="233" t="s">
        <v>3516</v>
      </c>
      <c r="J2064" s="233" t="s">
        <v>180</v>
      </c>
      <c r="K2064" s="233" t="s">
        <v>179</v>
      </c>
      <c r="L2064" s="233" t="s">
        <v>178</v>
      </c>
      <c r="M2064" s="233" t="s">
        <v>2175</v>
      </c>
    </row>
    <row r="2065" spans="1:13">
      <c r="A2065" s="224">
        <v>2064</v>
      </c>
      <c r="B2065" s="233" t="s">
        <v>1794</v>
      </c>
      <c r="C2065" s="233" t="s">
        <v>3515</v>
      </c>
      <c r="D2065" s="234">
        <v>95.913757700205295</v>
      </c>
      <c r="E2065" s="223" t="s">
        <v>195</v>
      </c>
      <c r="F2065" s="233" t="s">
        <v>194</v>
      </c>
      <c r="G2065" s="233" t="s">
        <v>183</v>
      </c>
      <c r="H2065" s="233" t="s">
        <v>1792</v>
      </c>
      <c r="I2065" s="233" t="s">
        <v>3514</v>
      </c>
      <c r="J2065" s="233" t="s">
        <v>180</v>
      </c>
      <c r="K2065" s="233" t="s">
        <v>179</v>
      </c>
      <c r="L2065" s="233" t="s">
        <v>178</v>
      </c>
      <c r="M2065" s="233" t="s">
        <v>341</v>
      </c>
    </row>
    <row r="2066" spans="1:13">
      <c r="A2066" s="224">
        <v>2065</v>
      </c>
      <c r="B2066" s="233" t="s">
        <v>2931</v>
      </c>
      <c r="C2066" s="233" t="s">
        <v>3513</v>
      </c>
      <c r="D2066" s="234">
        <v>95.912499999999994</v>
      </c>
      <c r="E2066" s="223" t="s">
        <v>195</v>
      </c>
      <c r="F2066" s="233" t="s">
        <v>194</v>
      </c>
      <c r="G2066" s="233" t="s">
        <v>1809</v>
      </c>
      <c r="H2066" s="233" t="s">
        <v>2929</v>
      </c>
      <c r="I2066" s="233" t="s">
        <v>3512</v>
      </c>
      <c r="J2066" s="233" t="s">
        <v>180</v>
      </c>
      <c r="K2066" s="233" t="s">
        <v>202</v>
      </c>
      <c r="L2066" s="233" t="s">
        <v>178</v>
      </c>
      <c r="M2066" s="233" t="s">
        <v>201</v>
      </c>
    </row>
    <row r="2067" spans="1:13">
      <c r="A2067" s="224">
        <v>2066</v>
      </c>
      <c r="B2067" s="233" t="s">
        <v>1019</v>
      </c>
      <c r="C2067" s="233" t="s">
        <v>3511</v>
      </c>
      <c r="D2067" s="234">
        <v>95.902964959568706</v>
      </c>
      <c r="E2067" s="223" t="s">
        <v>195</v>
      </c>
      <c r="F2067" s="233" t="s">
        <v>194</v>
      </c>
      <c r="G2067" s="233" t="s">
        <v>1017</v>
      </c>
      <c r="H2067" s="233" t="s">
        <v>1016</v>
      </c>
      <c r="I2067" s="233" t="s">
        <v>3510</v>
      </c>
      <c r="J2067" s="233" t="s">
        <v>180</v>
      </c>
      <c r="K2067" s="233" t="s">
        <v>179</v>
      </c>
      <c r="L2067" s="233" t="s">
        <v>178</v>
      </c>
      <c r="M2067" s="233" t="s">
        <v>377</v>
      </c>
    </row>
    <row r="2068" spans="1:13">
      <c r="A2068" s="224">
        <v>2067</v>
      </c>
      <c r="B2068" s="233" t="s">
        <v>3509</v>
      </c>
      <c r="C2068" s="233" t="s">
        <v>3508</v>
      </c>
      <c r="D2068" s="234">
        <v>95.895669291338606</v>
      </c>
      <c r="E2068" s="223" t="s">
        <v>195</v>
      </c>
      <c r="F2068" s="233" t="s">
        <v>194</v>
      </c>
      <c r="G2068" s="233" t="s">
        <v>1017</v>
      </c>
      <c r="H2068" s="233" t="s">
        <v>3507</v>
      </c>
      <c r="I2068" s="233" t="s">
        <v>3506</v>
      </c>
      <c r="J2068" s="233" t="s">
        <v>180</v>
      </c>
      <c r="K2068" s="233" t="s">
        <v>179</v>
      </c>
      <c r="L2068" s="233" t="s">
        <v>178</v>
      </c>
      <c r="M2068" s="233" t="s">
        <v>2175</v>
      </c>
    </row>
    <row r="2069" spans="1:13">
      <c r="A2069" s="224">
        <v>2068</v>
      </c>
      <c r="B2069" s="233" t="s">
        <v>1799</v>
      </c>
      <c r="C2069" s="233" t="s">
        <v>1515</v>
      </c>
      <c r="D2069" s="234">
        <v>95.888157894736906</v>
      </c>
      <c r="E2069" s="223" t="s">
        <v>195</v>
      </c>
      <c r="F2069" s="233" t="s">
        <v>194</v>
      </c>
      <c r="G2069" s="233" t="s">
        <v>1797</v>
      </c>
      <c r="H2069" s="233" t="s">
        <v>1796</v>
      </c>
      <c r="I2069" s="233" t="s">
        <v>3505</v>
      </c>
      <c r="J2069" s="233" t="s">
        <v>180</v>
      </c>
      <c r="K2069" s="233" t="s">
        <v>179</v>
      </c>
      <c r="L2069" s="233" t="s">
        <v>178</v>
      </c>
      <c r="M2069" s="233" t="s">
        <v>748</v>
      </c>
    </row>
    <row r="2070" spans="1:13">
      <c r="A2070" s="224">
        <v>2069</v>
      </c>
      <c r="B2070" s="233" t="s">
        <v>3504</v>
      </c>
      <c r="C2070" s="233" t="s">
        <v>3503</v>
      </c>
      <c r="D2070" s="234">
        <v>95.885947046843199</v>
      </c>
      <c r="E2070" s="223" t="s">
        <v>195</v>
      </c>
      <c r="F2070" s="233" t="s">
        <v>194</v>
      </c>
      <c r="G2070" s="233" t="s">
        <v>1675</v>
      </c>
      <c r="H2070" s="233" t="s">
        <v>3502</v>
      </c>
      <c r="I2070" s="233" t="s">
        <v>3501</v>
      </c>
      <c r="J2070" s="233" t="s">
        <v>180</v>
      </c>
      <c r="K2070" s="233" t="s">
        <v>1029</v>
      </c>
      <c r="L2070" s="233" t="s">
        <v>178</v>
      </c>
      <c r="M2070" s="233" t="s">
        <v>191</v>
      </c>
    </row>
    <row r="2071" spans="1:13">
      <c r="A2071" s="224">
        <v>2070</v>
      </c>
      <c r="B2071" s="233" t="s">
        <v>1310</v>
      </c>
      <c r="C2071" s="233" t="s">
        <v>3500</v>
      </c>
      <c r="D2071" s="234">
        <v>95.881188118811906</v>
      </c>
      <c r="E2071" s="223" t="s">
        <v>195</v>
      </c>
      <c r="F2071" s="233" t="s">
        <v>194</v>
      </c>
      <c r="G2071" s="233" t="s">
        <v>572</v>
      </c>
      <c r="H2071" s="233" t="s">
        <v>1308</v>
      </c>
      <c r="I2071" s="233" t="s">
        <v>3499</v>
      </c>
      <c r="J2071" s="233" t="s">
        <v>180</v>
      </c>
      <c r="K2071" s="233" t="s">
        <v>202</v>
      </c>
      <c r="L2071" s="233" t="s">
        <v>178</v>
      </c>
      <c r="M2071" s="233" t="s">
        <v>201</v>
      </c>
    </row>
    <row r="2072" spans="1:13">
      <c r="A2072" s="224">
        <v>2071</v>
      </c>
      <c r="B2072" s="233" t="s">
        <v>3498</v>
      </c>
      <c r="C2072" s="233" t="s">
        <v>3497</v>
      </c>
      <c r="D2072" s="234">
        <v>95.872801082544001</v>
      </c>
      <c r="E2072" s="223" t="s">
        <v>195</v>
      </c>
      <c r="F2072" s="233" t="s">
        <v>194</v>
      </c>
      <c r="G2072" s="233" t="s">
        <v>3301</v>
      </c>
      <c r="H2072" s="233" t="s">
        <v>3496</v>
      </c>
      <c r="I2072" s="233" t="s">
        <v>3495</v>
      </c>
      <c r="J2072" s="233" t="s">
        <v>180</v>
      </c>
      <c r="K2072" s="233" t="s">
        <v>179</v>
      </c>
      <c r="L2072" s="233" t="s">
        <v>178</v>
      </c>
      <c r="M2072" s="233" t="s">
        <v>330</v>
      </c>
    </row>
    <row r="2073" spans="1:13">
      <c r="A2073" s="224">
        <v>2072</v>
      </c>
      <c r="B2073" s="233" t="s">
        <v>2056</v>
      </c>
      <c r="C2073" s="233" t="s">
        <v>528</v>
      </c>
      <c r="D2073" s="234">
        <v>95.868886576482794</v>
      </c>
      <c r="E2073" s="223" t="s">
        <v>195</v>
      </c>
      <c r="F2073" s="233" t="s">
        <v>194</v>
      </c>
      <c r="G2073" s="233" t="s">
        <v>183</v>
      </c>
      <c r="H2073" s="233" t="s">
        <v>2054</v>
      </c>
      <c r="I2073" s="233" t="s">
        <v>3494</v>
      </c>
      <c r="J2073" s="233" t="s">
        <v>180</v>
      </c>
      <c r="K2073" s="233" t="s">
        <v>179</v>
      </c>
      <c r="L2073" s="233" t="s">
        <v>178</v>
      </c>
      <c r="M2073" s="233" t="s">
        <v>377</v>
      </c>
    </row>
    <row r="2074" spans="1:13">
      <c r="A2074" s="224">
        <v>2073</v>
      </c>
      <c r="B2074" s="233" t="s">
        <v>3493</v>
      </c>
      <c r="C2074" s="233" t="s">
        <v>3492</v>
      </c>
      <c r="D2074" s="234">
        <v>95.867480383609404</v>
      </c>
      <c r="E2074" s="223" t="s">
        <v>195</v>
      </c>
      <c r="F2074" s="233" t="s">
        <v>194</v>
      </c>
      <c r="G2074" s="233" t="s">
        <v>1076</v>
      </c>
      <c r="H2074" s="233" t="s">
        <v>3491</v>
      </c>
      <c r="I2074" s="233" t="s">
        <v>3490</v>
      </c>
      <c r="J2074" s="233" t="s">
        <v>180</v>
      </c>
      <c r="K2074" s="233" t="s">
        <v>192</v>
      </c>
      <c r="L2074" s="233" t="s">
        <v>178</v>
      </c>
      <c r="M2074" s="233" t="s">
        <v>1022</v>
      </c>
    </row>
    <row r="2075" spans="1:13">
      <c r="A2075" s="224">
        <v>2074</v>
      </c>
      <c r="B2075" s="233" t="s">
        <v>3436</v>
      </c>
      <c r="C2075" s="233" t="s">
        <v>3489</v>
      </c>
      <c r="D2075" s="234">
        <v>95.857843137254903</v>
      </c>
      <c r="E2075" s="223" t="s">
        <v>195</v>
      </c>
      <c r="F2075" s="233" t="s">
        <v>194</v>
      </c>
      <c r="G2075" s="233" t="s">
        <v>1566</v>
      </c>
      <c r="H2075" s="233" t="s">
        <v>3434</v>
      </c>
      <c r="I2075" s="233" t="s">
        <v>3488</v>
      </c>
      <c r="J2075" s="233" t="s">
        <v>180</v>
      </c>
      <c r="K2075" s="233" t="s">
        <v>179</v>
      </c>
      <c r="L2075" s="233" t="s">
        <v>178</v>
      </c>
      <c r="M2075" s="233" t="s">
        <v>529</v>
      </c>
    </row>
    <row r="2076" spans="1:13">
      <c r="A2076" s="224">
        <v>2075</v>
      </c>
      <c r="B2076" s="233" t="s">
        <v>3487</v>
      </c>
      <c r="C2076" s="233" t="s">
        <v>3486</v>
      </c>
      <c r="D2076" s="234">
        <v>95.852272727272705</v>
      </c>
      <c r="E2076" s="223" t="s">
        <v>195</v>
      </c>
      <c r="F2076" s="233" t="s">
        <v>194</v>
      </c>
      <c r="G2076" s="233" t="s">
        <v>2458</v>
      </c>
      <c r="H2076" s="233" t="s">
        <v>3485</v>
      </c>
      <c r="I2076" s="233" t="s">
        <v>3484</v>
      </c>
      <c r="J2076" s="233" t="s">
        <v>180</v>
      </c>
      <c r="K2076" s="233" t="s">
        <v>179</v>
      </c>
      <c r="L2076" s="233" t="s">
        <v>178</v>
      </c>
      <c r="M2076" s="233" t="s">
        <v>748</v>
      </c>
    </row>
    <row r="2077" spans="1:13">
      <c r="A2077" s="224">
        <v>2076</v>
      </c>
      <c r="B2077" s="233" t="s">
        <v>3483</v>
      </c>
      <c r="C2077" s="233" t="s">
        <v>3482</v>
      </c>
      <c r="D2077" s="234">
        <v>95.852140077821005</v>
      </c>
      <c r="E2077" s="223" t="s">
        <v>195</v>
      </c>
      <c r="F2077" s="233" t="s">
        <v>194</v>
      </c>
      <c r="G2077" s="233" t="s">
        <v>2470</v>
      </c>
      <c r="H2077" s="233" t="s">
        <v>3481</v>
      </c>
      <c r="I2077" s="233" t="s">
        <v>3480</v>
      </c>
      <c r="J2077" s="233" t="s">
        <v>180</v>
      </c>
      <c r="K2077" s="233" t="s">
        <v>179</v>
      </c>
      <c r="L2077" s="233" t="s">
        <v>178</v>
      </c>
      <c r="M2077" s="233" t="s">
        <v>377</v>
      </c>
    </row>
    <row r="2078" spans="1:13">
      <c r="A2078" s="224">
        <v>2077</v>
      </c>
      <c r="B2078" s="233" t="s">
        <v>2258</v>
      </c>
      <c r="C2078" s="233" t="s">
        <v>3479</v>
      </c>
      <c r="D2078" s="234">
        <v>95.844155844155907</v>
      </c>
      <c r="E2078" s="223" t="s">
        <v>195</v>
      </c>
      <c r="F2078" s="233" t="s">
        <v>194</v>
      </c>
      <c r="G2078" s="233" t="s">
        <v>1017</v>
      </c>
      <c r="H2078" s="233" t="s">
        <v>2256</v>
      </c>
      <c r="I2078" s="233" t="s">
        <v>3478</v>
      </c>
      <c r="J2078" s="233" t="s">
        <v>180</v>
      </c>
      <c r="K2078" s="233" t="s">
        <v>179</v>
      </c>
      <c r="L2078" s="233" t="s">
        <v>178</v>
      </c>
      <c r="M2078" s="233" t="s">
        <v>1241</v>
      </c>
    </row>
    <row r="2079" spans="1:13">
      <c r="A2079" s="224">
        <v>2078</v>
      </c>
      <c r="B2079" s="233" t="s">
        <v>3477</v>
      </c>
      <c r="C2079" s="233" t="s">
        <v>3476</v>
      </c>
      <c r="D2079" s="234">
        <v>95.843373493975903</v>
      </c>
      <c r="E2079" s="223" t="s">
        <v>195</v>
      </c>
      <c r="F2079" s="233" t="s">
        <v>194</v>
      </c>
      <c r="G2079" s="233" t="s">
        <v>2204</v>
      </c>
      <c r="H2079" s="233" t="s">
        <v>3475</v>
      </c>
      <c r="I2079" s="233" t="s">
        <v>3474</v>
      </c>
      <c r="J2079" s="233" t="s">
        <v>180</v>
      </c>
      <c r="K2079" s="233" t="s">
        <v>179</v>
      </c>
      <c r="L2079" s="233" t="s">
        <v>178</v>
      </c>
      <c r="M2079" s="233" t="s">
        <v>341</v>
      </c>
    </row>
    <row r="2080" spans="1:13">
      <c r="A2080" s="224">
        <v>2079</v>
      </c>
      <c r="B2080" s="233" t="s">
        <v>2252</v>
      </c>
      <c r="C2080" s="233" t="s">
        <v>3473</v>
      </c>
      <c r="D2080" s="234">
        <v>95.838926174496606</v>
      </c>
      <c r="E2080" s="223" t="s">
        <v>195</v>
      </c>
      <c r="F2080" s="233" t="s">
        <v>194</v>
      </c>
      <c r="G2080" s="233" t="s">
        <v>321</v>
      </c>
      <c r="H2080" s="233" t="s">
        <v>2250</v>
      </c>
      <c r="I2080" s="233" t="s">
        <v>3472</v>
      </c>
      <c r="J2080" s="233" t="s">
        <v>180</v>
      </c>
      <c r="K2080" s="233" t="s">
        <v>179</v>
      </c>
      <c r="L2080" s="233" t="s">
        <v>178</v>
      </c>
      <c r="M2080" s="233" t="s">
        <v>748</v>
      </c>
    </row>
    <row r="2081" spans="1:13">
      <c r="A2081" s="224">
        <v>2080</v>
      </c>
      <c r="B2081" s="233" t="s">
        <v>3471</v>
      </c>
      <c r="C2081" s="233" t="s">
        <v>3470</v>
      </c>
      <c r="D2081" s="234">
        <v>95.834951456310705</v>
      </c>
      <c r="E2081" s="223" t="s">
        <v>195</v>
      </c>
      <c r="F2081" s="233" t="s">
        <v>194</v>
      </c>
      <c r="G2081" s="233" t="s">
        <v>1193</v>
      </c>
      <c r="H2081" s="233" t="s">
        <v>3469</v>
      </c>
      <c r="I2081" s="233" t="s">
        <v>3468</v>
      </c>
      <c r="J2081" s="233" t="s">
        <v>180</v>
      </c>
      <c r="K2081" s="233" t="s">
        <v>179</v>
      </c>
      <c r="L2081" s="233" t="s">
        <v>178</v>
      </c>
      <c r="M2081" s="233" t="s">
        <v>2697</v>
      </c>
    </row>
    <row r="2082" spans="1:13">
      <c r="A2082" s="224">
        <v>2081</v>
      </c>
      <c r="B2082" s="233" t="s">
        <v>1954</v>
      </c>
      <c r="C2082" s="233" t="s">
        <v>3467</v>
      </c>
      <c r="D2082" s="234">
        <v>95.834896810506606</v>
      </c>
      <c r="E2082" s="223" t="s">
        <v>195</v>
      </c>
      <c r="F2082" s="233" t="s">
        <v>194</v>
      </c>
      <c r="G2082" s="233" t="s">
        <v>888</v>
      </c>
      <c r="H2082" s="233" t="s">
        <v>1952</v>
      </c>
      <c r="I2082" s="233" t="s">
        <v>3466</v>
      </c>
      <c r="J2082" s="233" t="s">
        <v>180</v>
      </c>
      <c r="K2082" s="233" t="s">
        <v>179</v>
      </c>
      <c r="L2082" s="233" t="s">
        <v>178</v>
      </c>
      <c r="M2082" s="233" t="s">
        <v>1649</v>
      </c>
    </row>
    <row r="2083" spans="1:13">
      <c r="A2083" s="224">
        <v>2082</v>
      </c>
      <c r="B2083" s="233" t="s">
        <v>2133</v>
      </c>
      <c r="C2083" s="233" t="s">
        <v>3465</v>
      </c>
      <c r="D2083" s="234">
        <v>95.8333333333333</v>
      </c>
      <c r="E2083" s="223" t="s">
        <v>195</v>
      </c>
      <c r="F2083" s="233" t="s">
        <v>194</v>
      </c>
      <c r="G2083" s="233" t="s">
        <v>1687</v>
      </c>
      <c r="H2083" s="233" t="s">
        <v>2131</v>
      </c>
      <c r="I2083" s="233" t="s">
        <v>3464</v>
      </c>
      <c r="J2083" s="233" t="s">
        <v>180</v>
      </c>
      <c r="K2083" s="233" t="s">
        <v>179</v>
      </c>
      <c r="L2083" s="233" t="s">
        <v>178</v>
      </c>
      <c r="M2083" s="233" t="s">
        <v>1910</v>
      </c>
    </row>
    <row r="2084" spans="1:13">
      <c r="A2084" s="224">
        <v>2083</v>
      </c>
      <c r="B2084" s="233" t="s">
        <v>3463</v>
      </c>
      <c r="C2084" s="233" t="s">
        <v>3462</v>
      </c>
      <c r="D2084" s="234">
        <v>95.825242718446603</v>
      </c>
      <c r="E2084" s="223" t="s">
        <v>195</v>
      </c>
      <c r="F2084" s="233" t="s">
        <v>194</v>
      </c>
      <c r="G2084" s="233" t="s">
        <v>1017</v>
      </c>
      <c r="H2084" s="233" t="s">
        <v>3461</v>
      </c>
      <c r="I2084" s="233" t="s">
        <v>3460</v>
      </c>
      <c r="J2084" s="233" t="s">
        <v>180</v>
      </c>
      <c r="K2084" s="233" t="s">
        <v>179</v>
      </c>
      <c r="L2084" s="233" t="s">
        <v>178</v>
      </c>
      <c r="M2084" s="233" t="s">
        <v>3459</v>
      </c>
    </row>
    <row r="2085" spans="1:13">
      <c r="A2085" s="224">
        <v>2084</v>
      </c>
      <c r="B2085" s="233" t="s">
        <v>2769</v>
      </c>
      <c r="C2085" s="233" t="s">
        <v>3458</v>
      </c>
      <c r="D2085" s="234">
        <v>95.816554809843396</v>
      </c>
      <c r="E2085" s="223" t="s">
        <v>195</v>
      </c>
      <c r="F2085" s="233" t="s">
        <v>194</v>
      </c>
      <c r="G2085" s="233" t="s">
        <v>1783</v>
      </c>
      <c r="H2085" s="233" t="s">
        <v>2767</v>
      </c>
      <c r="I2085" s="233" t="s">
        <v>3457</v>
      </c>
      <c r="J2085" s="233" t="s">
        <v>180</v>
      </c>
      <c r="K2085" s="233" t="s">
        <v>192</v>
      </c>
      <c r="L2085" s="233" t="s">
        <v>178</v>
      </c>
      <c r="M2085" s="233" t="s">
        <v>330</v>
      </c>
    </row>
    <row r="2086" spans="1:13">
      <c r="A2086" s="224">
        <v>2085</v>
      </c>
      <c r="B2086" s="233" t="s">
        <v>2702</v>
      </c>
      <c r="C2086" s="233" t="s">
        <v>3456</v>
      </c>
      <c r="D2086" s="234">
        <v>95.814606741573002</v>
      </c>
      <c r="E2086" s="223" t="s">
        <v>195</v>
      </c>
      <c r="F2086" s="233" t="s">
        <v>194</v>
      </c>
      <c r="G2086" s="233" t="s">
        <v>2700</v>
      </c>
      <c r="H2086" s="233" t="s">
        <v>2699</v>
      </c>
      <c r="I2086" s="233" t="s">
        <v>3455</v>
      </c>
      <c r="J2086" s="233" t="s">
        <v>180</v>
      </c>
      <c r="K2086" s="233" t="s">
        <v>179</v>
      </c>
      <c r="L2086" s="233" t="s">
        <v>178</v>
      </c>
      <c r="M2086" s="233" t="s">
        <v>2697</v>
      </c>
    </row>
    <row r="2087" spans="1:13">
      <c r="A2087" s="224">
        <v>2086</v>
      </c>
      <c r="B2087" s="233" t="s">
        <v>3454</v>
      </c>
      <c r="C2087" s="233" t="s">
        <v>3454</v>
      </c>
      <c r="D2087" s="234">
        <v>95.798525798525802</v>
      </c>
      <c r="E2087" s="223" t="s">
        <v>195</v>
      </c>
      <c r="F2087" s="233" t="s">
        <v>194</v>
      </c>
      <c r="G2087" s="233" t="s">
        <v>336</v>
      </c>
      <c r="H2087" s="233" t="s">
        <v>3453</v>
      </c>
      <c r="I2087" s="233" t="s">
        <v>3453</v>
      </c>
      <c r="J2087" s="233" t="s">
        <v>951</v>
      </c>
      <c r="K2087" s="233" t="s">
        <v>202</v>
      </c>
      <c r="L2087" s="233" t="s">
        <v>178</v>
      </c>
      <c r="M2087" s="233" t="s">
        <v>201</v>
      </c>
    </row>
    <row r="2088" spans="1:13">
      <c r="A2088" s="224">
        <v>2087</v>
      </c>
      <c r="B2088" s="233" t="s">
        <v>3344</v>
      </c>
      <c r="C2088" s="233" t="s">
        <v>3452</v>
      </c>
      <c r="D2088" s="234">
        <v>95.794701986755001</v>
      </c>
      <c r="E2088" s="223" t="s">
        <v>195</v>
      </c>
      <c r="F2088" s="233" t="s">
        <v>194</v>
      </c>
      <c r="G2088" s="233" t="s">
        <v>3342</v>
      </c>
      <c r="H2088" s="233" t="s">
        <v>3341</v>
      </c>
      <c r="I2088" s="233" t="s">
        <v>3451</v>
      </c>
      <c r="J2088" s="233" t="s">
        <v>180</v>
      </c>
      <c r="K2088" s="233" t="s">
        <v>179</v>
      </c>
      <c r="L2088" s="233" t="s">
        <v>178</v>
      </c>
      <c r="M2088" s="233" t="s">
        <v>3339</v>
      </c>
    </row>
    <row r="2089" spans="1:13">
      <c r="A2089" s="224">
        <v>2088</v>
      </c>
      <c r="B2089" s="233" t="s">
        <v>1922</v>
      </c>
      <c r="C2089" s="233" t="s">
        <v>3450</v>
      </c>
      <c r="D2089" s="234">
        <v>95.787545787545795</v>
      </c>
      <c r="E2089" s="223" t="s">
        <v>195</v>
      </c>
      <c r="F2089" s="233" t="s">
        <v>194</v>
      </c>
      <c r="G2089" s="233" t="s">
        <v>572</v>
      </c>
      <c r="H2089" s="233" t="s">
        <v>1920</v>
      </c>
      <c r="I2089" s="233" t="s">
        <v>3449</v>
      </c>
      <c r="J2089" s="233" t="s">
        <v>180</v>
      </c>
      <c r="K2089" s="233" t="s">
        <v>179</v>
      </c>
      <c r="L2089" s="233" t="s">
        <v>178</v>
      </c>
      <c r="M2089" s="233" t="s">
        <v>377</v>
      </c>
    </row>
    <row r="2090" spans="1:13">
      <c r="A2090" s="224">
        <v>2089</v>
      </c>
      <c r="B2090" s="233" t="s">
        <v>1994</v>
      </c>
      <c r="C2090" s="233" t="s">
        <v>3448</v>
      </c>
      <c r="D2090" s="234">
        <v>95.78125</v>
      </c>
      <c r="E2090" s="223" t="s">
        <v>195</v>
      </c>
      <c r="F2090" s="233" t="s">
        <v>194</v>
      </c>
      <c r="G2090" s="233" t="s">
        <v>1675</v>
      </c>
      <c r="H2090" s="233" t="s">
        <v>1992</v>
      </c>
      <c r="I2090" s="233" t="s">
        <v>3447</v>
      </c>
      <c r="J2090" s="233" t="s">
        <v>180</v>
      </c>
      <c r="K2090" s="233" t="s">
        <v>179</v>
      </c>
      <c r="L2090" s="233" t="s">
        <v>178</v>
      </c>
      <c r="M2090" s="233" t="s">
        <v>1401</v>
      </c>
    </row>
    <row r="2091" spans="1:13">
      <c r="A2091" s="224">
        <v>2090</v>
      </c>
      <c r="B2091" s="233" t="s">
        <v>2664</v>
      </c>
      <c r="C2091" s="233" t="s">
        <v>3446</v>
      </c>
      <c r="D2091" s="234">
        <v>95.775862068965495</v>
      </c>
      <c r="E2091" s="223" t="s">
        <v>195</v>
      </c>
      <c r="F2091" s="233" t="s">
        <v>194</v>
      </c>
      <c r="G2091" s="233" t="s">
        <v>572</v>
      </c>
      <c r="H2091" s="233" t="s">
        <v>2662</v>
      </c>
      <c r="I2091" s="233" t="s">
        <v>3445</v>
      </c>
      <c r="J2091" s="233" t="s">
        <v>180</v>
      </c>
      <c r="K2091" s="233" t="s">
        <v>179</v>
      </c>
      <c r="L2091" s="233" t="s">
        <v>178</v>
      </c>
      <c r="M2091" s="233" t="s">
        <v>529</v>
      </c>
    </row>
    <row r="2092" spans="1:13">
      <c r="A2092" s="224">
        <v>2091</v>
      </c>
      <c r="B2092" s="233" t="s">
        <v>3008</v>
      </c>
      <c r="C2092" s="233" t="s">
        <v>3444</v>
      </c>
      <c r="D2092" s="234">
        <v>95.771905424200298</v>
      </c>
      <c r="E2092" s="223" t="s">
        <v>195</v>
      </c>
      <c r="F2092" s="233" t="s">
        <v>194</v>
      </c>
      <c r="G2092" s="233" t="s">
        <v>2465</v>
      </c>
      <c r="H2092" s="233" t="s">
        <v>3006</v>
      </c>
      <c r="I2092" s="233" t="s">
        <v>3443</v>
      </c>
      <c r="J2092" s="233" t="s">
        <v>180</v>
      </c>
      <c r="K2092" s="233" t="s">
        <v>179</v>
      </c>
      <c r="L2092" s="233" t="s">
        <v>178</v>
      </c>
      <c r="M2092" s="233" t="s">
        <v>341</v>
      </c>
    </row>
    <row r="2093" spans="1:13">
      <c r="A2093" s="224">
        <v>2092</v>
      </c>
      <c r="B2093" s="233" t="s">
        <v>2680</v>
      </c>
      <c r="C2093" s="233" t="s">
        <v>3442</v>
      </c>
      <c r="D2093" s="234">
        <v>95.764705882352899</v>
      </c>
      <c r="E2093" s="223" t="s">
        <v>195</v>
      </c>
      <c r="F2093" s="233" t="s">
        <v>194</v>
      </c>
      <c r="G2093" s="233" t="s">
        <v>1783</v>
      </c>
      <c r="H2093" s="233" t="s">
        <v>2678</v>
      </c>
      <c r="I2093" s="233" t="s">
        <v>3441</v>
      </c>
      <c r="J2093" s="233" t="s">
        <v>180</v>
      </c>
      <c r="K2093" s="233" t="s">
        <v>179</v>
      </c>
      <c r="L2093" s="233" t="s">
        <v>178</v>
      </c>
      <c r="M2093" s="233" t="s">
        <v>748</v>
      </c>
    </row>
    <row r="2094" spans="1:13">
      <c r="A2094" s="224">
        <v>2093</v>
      </c>
      <c r="B2094" s="233" t="s">
        <v>3373</v>
      </c>
      <c r="C2094" s="233" t="s">
        <v>3440</v>
      </c>
      <c r="D2094" s="234">
        <v>95.757575757575793</v>
      </c>
      <c r="E2094" s="223" t="s">
        <v>195</v>
      </c>
      <c r="F2094" s="233" t="s">
        <v>194</v>
      </c>
      <c r="G2094" s="233" t="s">
        <v>210</v>
      </c>
      <c r="H2094" s="233" t="s">
        <v>3371</v>
      </c>
      <c r="I2094" s="233" t="s">
        <v>3439</v>
      </c>
      <c r="J2094" s="233" t="s">
        <v>180</v>
      </c>
      <c r="K2094" s="233" t="s">
        <v>179</v>
      </c>
      <c r="L2094" s="233" t="s">
        <v>178</v>
      </c>
      <c r="M2094" s="233" t="s">
        <v>377</v>
      </c>
    </row>
    <row r="2095" spans="1:13">
      <c r="A2095" s="224">
        <v>2094</v>
      </c>
      <c r="B2095" s="233" t="s">
        <v>2349</v>
      </c>
      <c r="C2095" s="233" t="s">
        <v>3438</v>
      </c>
      <c r="D2095" s="234">
        <v>95.757180156657995</v>
      </c>
      <c r="E2095" s="223" t="s">
        <v>195</v>
      </c>
      <c r="F2095" s="233" t="s">
        <v>194</v>
      </c>
      <c r="G2095" s="233" t="s">
        <v>1722</v>
      </c>
      <c r="H2095" s="233" t="s">
        <v>2347</v>
      </c>
      <c r="I2095" s="233" t="s">
        <v>3437</v>
      </c>
      <c r="J2095" s="233" t="s">
        <v>180</v>
      </c>
      <c r="K2095" s="233" t="s">
        <v>1029</v>
      </c>
      <c r="L2095" s="233" t="s">
        <v>178</v>
      </c>
      <c r="M2095" s="233" t="s">
        <v>191</v>
      </c>
    </row>
    <row r="2096" spans="1:13">
      <c r="A2096" s="224">
        <v>2095</v>
      </c>
      <c r="B2096" s="233" t="s">
        <v>3436</v>
      </c>
      <c r="C2096" s="233" t="s">
        <v>3435</v>
      </c>
      <c r="D2096" s="234">
        <v>95.714285714285694</v>
      </c>
      <c r="E2096" s="223" t="s">
        <v>195</v>
      </c>
      <c r="F2096" s="233" t="s">
        <v>194</v>
      </c>
      <c r="G2096" s="233" t="s">
        <v>1566</v>
      </c>
      <c r="H2096" s="233" t="s">
        <v>3434</v>
      </c>
      <c r="I2096" s="233" t="s">
        <v>3433</v>
      </c>
      <c r="J2096" s="233" t="s">
        <v>180</v>
      </c>
      <c r="K2096" s="233" t="s">
        <v>192</v>
      </c>
      <c r="L2096" s="233" t="s">
        <v>178</v>
      </c>
      <c r="M2096" s="233" t="s">
        <v>191</v>
      </c>
    </row>
    <row r="2097" spans="1:13">
      <c r="A2097" s="224">
        <v>2096</v>
      </c>
      <c r="B2097" s="233" t="s">
        <v>3257</v>
      </c>
      <c r="C2097" s="233" t="s">
        <v>3432</v>
      </c>
      <c r="D2097" s="234">
        <v>95.710186513629907</v>
      </c>
      <c r="E2097" s="223" t="s">
        <v>195</v>
      </c>
      <c r="F2097" s="233" t="s">
        <v>194</v>
      </c>
      <c r="G2097" s="233" t="s">
        <v>1797</v>
      </c>
      <c r="H2097" s="233" t="s">
        <v>3256</v>
      </c>
      <c r="I2097" s="233" t="s">
        <v>3431</v>
      </c>
      <c r="J2097" s="233" t="s">
        <v>180</v>
      </c>
      <c r="K2097" s="233" t="s">
        <v>192</v>
      </c>
      <c r="L2097" s="233" t="s">
        <v>178</v>
      </c>
      <c r="M2097" s="233" t="s">
        <v>992</v>
      </c>
    </row>
    <row r="2098" spans="1:13">
      <c r="A2098" s="224">
        <v>2097</v>
      </c>
      <c r="B2098" s="233" t="s">
        <v>3430</v>
      </c>
      <c r="C2098" s="233" t="s">
        <v>3429</v>
      </c>
      <c r="D2098" s="234">
        <v>95.705705705705697</v>
      </c>
      <c r="E2098" s="223" t="s">
        <v>195</v>
      </c>
      <c r="F2098" s="233" t="s">
        <v>194</v>
      </c>
      <c r="G2098" s="233" t="s">
        <v>964</v>
      </c>
      <c r="H2098" s="233" t="s">
        <v>3428</v>
      </c>
      <c r="I2098" s="233" t="s">
        <v>3427</v>
      </c>
      <c r="J2098" s="233" t="s">
        <v>180</v>
      </c>
      <c r="K2098" s="233" t="s">
        <v>1029</v>
      </c>
      <c r="L2098" s="233" t="s">
        <v>178</v>
      </c>
      <c r="M2098" s="233" t="s">
        <v>191</v>
      </c>
    </row>
    <row r="2099" spans="1:13">
      <c r="A2099" s="224">
        <v>2098</v>
      </c>
      <c r="B2099" s="233" t="s">
        <v>3426</v>
      </c>
      <c r="C2099" s="233" t="s">
        <v>3425</v>
      </c>
      <c r="D2099" s="234">
        <v>95.683814303638599</v>
      </c>
      <c r="E2099" s="223" t="s">
        <v>195</v>
      </c>
      <c r="F2099" s="233" t="s">
        <v>194</v>
      </c>
      <c r="G2099" s="233" t="s">
        <v>1337</v>
      </c>
      <c r="H2099" s="233" t="s">
        <v>3424</v>
      </c>
      <c r="I2099" s="233" t="s">
        <v>3423</v>
      </c>
      <c r="J2099" s="233" t="s">
        <v>180</v>
      </c>
      <c r="K2099" s="233" t="s">
        <v>192</v>
      </c>
      <c r="L2099" s="233" t="s">
        <v>178</v>
      </c>
      <c r="M2099" s="233" t="s">
        <v>1022</v>
      </c>
    </row>
    <row r="2100" spans="1:13">
      <c r="A2100" s="224">
        <v>2099</v>
      </c>
      <c r="B2100" s="233" t="s">
        <v>3422</v>
      </c>
      <c r="C2100" s="233" t="s">
        <v>3421</v>
      </c>
      <c r="D2100" s="234">
        <v>95.681818181818201</v>
      </c>
      <c r="E2100" s="223" t="s">
        <v>195</v>
      </c>
      <c r="F2100" s="233" t="s">
        <v>194</v>
      </c>
      <c r="G2100" s="233" t="s">
        <v>938</v>
      </c>
      <c r="H2100" s="233" t="s">
        <v>3420</v>
      </c>
      <c r="I2100" s="233" t="s">
        <v>3419</v>
      </c>
      <c r="J2100" s="233" t="s">
        <v>180</v>
      </c>
      <c r="K2100" s="233" t="s">
        <v>179</v>
      </c>
      <c r="L2100" s="233" t="s">
        <v>178</v>
      </c>
      <c r="M2100" s="233" t="s">
        <v>529</v>
      </c>
    </row>
    <row r="2101" spans="1:13">
      <c r="A2101" s="224">
        <v>2100</v>
      </c>
      <c r="B2101" s="233" t="s">
        <v>2619</v>
      </c>
      <c r="C2101" s="233" t="s">
        <v>3418</v>
      </c>
      <c r="D2101" s="234">
        <v>95.6694813027744</v>
      </c>
      <c r="E2101" s="223" t="s">
        <v>195</v>
      </c>
      <c r="F2101" s="233" t="s">
        <v>194</v>
      </c>
      <c r="G2101" s="233" t="s">
        <v>964</v>
      </c>
      <c r="H2101" s="233" t="s">
        <v>2617</v>
      </c>
      <c r="I2101" s="233" t="s">
        <v>3417</v>
      </c>
      <c r="J2101" s="233" t="s">
        <v>180</v>
      </c>
      <c r="K2101" s="233" t="s">
        <v>192</v>
      </c>
      <c r="L2101" s="233" t="s">
        <v>178</v>
      </c>
      <c r="M2101" s="233" t="s">
        <v>1022</v>
      </c>
    </row>
    <row r="2102" spans="1:13">
      <c r="A2102" s="224">
        <v>2101</v>
      </c>
      <c r="B2102" s="233" t="s">
        <v>3416</v>
      </c>
      <c r="C2102" s="233" t="s">
        <v>3415</v>
      </c>
      <c r="D2102" s="234">
        <v>95.667429443173106</v>
      </c>
      <c r="E2102" s="223" t="s">
        <v>195</v>
      </c>
      <c r="F2102" s="233" t="s">
        <v>194</v>
      </c>
      <c r="G2102" s="233" t="s">
        <v>976</v>
      </c>
      <c r="H2102" s="233" t="s">
        <v>3414</v>
      </c>
      <c r="I2102" s="233" t="s">
        <v>3413</v>
      </c>
      <c r="J2102" s="233" t="s">
        <v>180</v>
      </c>
      <c r="K2102" s="233" t="s">
        <v>192</v>
      </c>
      <c r="L2102" s="233" t="s">
        <v>178</v>
      </c>
      <c r="M2102" s="233" t="s">
        <v>191</v>
      </c>
    </row>
    <row r="2103" spans="1:13">
      <c r="A2103" s="224">
        <v>2102</v>
      </c>
      <c r="B2103" s="233" t="s">
        <v>3344</v>
      </c>
      <c r="C2103" s="233" t="s">
        <v>3412</v>
      </c>
      <c r="D2103" s="234">
        <v>95.662358642972507</v>
      </c>
      <c r="E2103" s="223" t="s">
        <v>195</v>
      </c>
      <c r="F2103" s="233" t="s">
        <v>194</v>
      </c>
      <c r="G2103" s="233" t="s">
        <v>3342</v>
      </c>
      <c r="H2103" s="233" t="s">
        <v>3341</v>
      </c>
      <c r="I2103" s="233" t="s">
        <v>3411</v>
      </c>
      <c r="J2103" s="233" t="s">
        <v>180</v>
      </c>
      <c r="K2103" s="233" t="s">
        <v>1029</v>
      </c>
      <c r="L2103" s="233" t="s">
        <v>178</v>
      </c>
      <c r="M2103" s="233" t="s">
        <v>191</v>
      </c>
    </row>
    <row r="2104" spans="1:13">
      <c r="A2104" s="224">
        <v>2103</v>
      </c>
      <c r="B2104" s="233" t="s">
        <v>3410</v>
      </c>
      <c r="C2104" s="233" t="s">
        <v>3409</v>
      </c>
      <c r="D2104" s="234">
        <v>95.645161290322605</v>
      </c>
      <c r="E2104" s="223" t="s">
        <v>195</v>
      </c>
      <c r="F2104" s="233" t="s">
        <v>194</v>
      </c>
      <c r="G2104" s="233" t="s">
        <v>968</v>
      </c>
      <c r="H2104" s="233" t="s">
        <v>3408</v>
      </c>
      <c r="I2104" s="233" t="s">
        <v>3407</v>
      </c>
      <c r="J2104" s="233" t="s">
        <v>180</v>
      </c>
      <c r="K2104" s="233" t="s">
        <v>192</v>
      </c>
      <c r="L2104" s="233" t="s">
        <v>178</v>
      </c>
      <c r="M2104" s="233" t="s">
        <v>2127</v>
      </c>
    </row>
    <row r="2105" spans="1:13">
      <c r="A2105" s="224">
        <v>2104</v>
      </c>
      <c r="B2105" s="233" t="s">
        <v>2391</v>
      </c>
      <c r="C2105" s="233" t="s">
        <v>3406</v>
      </c>
      <c r="D2105" s="234">
        <v>95.634615384615401</v>
      </c>
      <c r="E2105" s="223" t="s">
        <v>195</v>
      </c>
      <c r="F2105" s="233" t="s">
        <v>194</v>
      </c>
      <c r="G2105" s="233" t="s">
        <v>1337</v>
      </c>
      <c r="H2105" s="233" t="s">
        <v>2389</v>
      </c>
      <c r="I2105" s="233" t="s">
        <v>3405</v>
      </c>
      <c r="J2105" s="233" t="s">
        <v>180</v>
      </c>
      <c r="K2105" s="233" t="s">
        <v>202</v>
      </c>
      <c r="L2105" s="233" t="s">
        <v>178</v>
      </c>
      <c r="M2105" s="233" t="s">
        <v>201</v>
      </c>
    </row>
    <row r="2106" spans="1:13">
      <c r="A2106" s="224">
        <v>2105</v>
      </c>
      <c r="B2106" s="233" t="s">
        <v>2317</v>
      </c>
      <c r="C2106" s="233" t="s">
        <v>3404</v>
      </c>
      <c r="D2106" s="234">
        <v>95.631578947368396</v>
      </c>
      <c r="E2106" s="223" t="s">
        <v>195</v>
      </c>
      <c r="F2106" s="233" t="s">
        <v>194</v>
      </c>
      <c r="G2106" s="233" t="s">
        <v>1337</v>
      </c>
      <c r="H2106" s="233" t="s">
        <v>2315</v>
      </c>
      <c r="I2106" s="233" t="s">
        <v>3403</v>
      </c>
      <c r="J2106" s="233" t="s">
        <v>180</v>
      </c>
      <c r="K2106" s="233" t="s">
        <v>202</v>
      </c>
      <c r="L2106" s="233" t="s">
        <v>178</v>
      </c>
      <c r="M2106" s="233" t="s">
        <v>201</v>
      </c>
    </row>
    <row r="2107" spans="1:13">
      <c r="A2107" s="224">
        <v>2106</v>
      </c>
      <c r="B2107" s="233" t="s">
        <v>3402</v>
      </c>
      <c r="C2107" s="233" t="s">
        <v>3401</v>
      </c>
      <c r="D2107" s="234">
        <v>95.629370629370598</v>
      </c>
      <c r="E2107" s="223" t="s">
        <v>195</v>
      </c>
      <c r="F2107" s="233" t="s">
        <v>194</v>
      </c>
      <c r="G2107" s="233" t="s">
        <v>1797</v>
      </c>
      <c r="H2107" s="233" t="s">
        <v>3400</v>
      </c>
      <c r="I2107" s="233" t="s">
        <v>3399</v>
      </c>
      <c r="J2107" s="233" t="s">
        <v>180</v>
      </c>
      <c r="K2107" s="233" t="s">
        <v>179</v>
      </c>
      <c r="L2107" s="233" t="s">
        <v>178</v>
      </c>
      <c r="M2107" s="233" t="s">
        <v>748</v>
      </c>
    </row>
    <row r="2108" spans="1:13">
      <c r="A2108" s="224">
        <v>2107</v>
      </c>
      <c r="B2108" s="233" t="s">
        <v>2422</v>
      </c>
      <c r="C2108" s="233" t="s">
        <v>3398</v>
      </c>
      <c r="D2108" s="234">
        <v>95.625</v>
      </c>
      <c r="E2108" s="223" t="s">
        <v>195</v>
      </c>
      <c r="F2108" s="233" t="s">
        <v>194</v>
      </c>
      <c r="G2108" s="233" t="s">
        <v>1809</v>
      </c>
      <c r="H2108" s="233" t="s">
        <v>2420</v>
      </c>
      <c r="I2108" s="233" t="s">
        <v>3397</v>
      </c>
      <c r="J2108" s="233" t="s">
        <v>180</v>
      </c>
      <c r="K2108" s="233" t="s">
        <v>179</v>
      </c>
      <c r="L2108" s="233" t="s">
        <v>178</v>
      </c>
      <c r="M2108" s="233" t="s">
        <v>1649</v>
      </c>
    </row>
    <row r="2109" spans="1:13">
      <c r="A2109" s="224">
        <v>2108</v>
      </c>
      <c r="B2109" s="233" t="s">
        <v>3396</v>
      </c>
      <c r="C2109" s="233" t="s">
        <v>3395</v>
      </c>
      <c r="D2109" s="234">
        <v>95.620253164556999</v>
      </c>
      <c r="E2109" s="223" t="s">
        <v>195</v>
      </c>
      <c r="F2109" s="233" t="s">
        <v>194</v>
      </c>
      <c r="G2109" s="233" t="s">
        <v>1692</v>
      </c>
      <c r="H2109" s="233" t="s">
        <v>3394</v>
      </c>
      <c r="I2109" s="233" t="s">
        <v>3393</v>
      </c>
      <c r="J2109" s="233" t="s">
        <v>180</v>
      </c>
      <c r="K2109" s="233" t="s">
        <v>179</v>
      </c>
      <c r="L2109" s="233" t="s">
        <v>178</v>
      </c>
      <c r="M2109" s="233" t="s">
        <v>529</v>
      </c>
    </row>
    <row r="2110" spans="1:13">
      <c r="A2110" s="224">
        <v>2109</v>
      </c>
      <c r="B2110" s="233" t="s">
        <v>3392</v>
      </c>
      <c r="C2110" s="233" t="s">
        <v>3391</v>
      </c>
      <c r="D2110" s="234">
        <v>95.615763546798107</v>
      </c>
      <c r="E2110" s="223" t="s">
        <v>195</v>
      </c>
      <c r="F2110" s="233" t="s">
        <v>194</v>
      </c>
      <c r="G2110" s="233" t="s">
        <v>1145</v>
      </c>
      <c r="H2110" s="233" t="s">
        <v>3390</v>
      </c>
      <c r="I2110" s="233" t="s">
        <v>3389</v>
      </c>
      <c r="J2110" s="233" t="s">
        <v>180</v>
      </c>
      <c r="K2110" s="233" t="s">
        <v>179</v>
      </c>
      <c r="L2110" s="233" t="s">
        <v>178</v>
      </c>
      <c r="M2110" s="233" t="s">
        <v>377</v>
      </c>
    </row>
    <row r="2111" spans="1:13">
      <c r="A2111" s="224">
        <v>2110</v>
      </c>
      <c r="B2111" s="233" t="s">
        <v>2966</v>
      </c>
      <c r="C2111" s="233" t="s">
        <v>3388</v>
      </c>
      <c r="D2111" s="234">
        <v>95.604982206405694</v>
      </c>
      <c r="E2111" s="223" t="s">
        <v>195</v>
      </c>
      <c r="F2111" s="233" t="s">
        <v>194</v>
      </c>
      <c r="G2111" s="233" t="s">
        <v>1070</v>
      </c>
      <c r="H2111" s="233" t="s">
        <v>2964</v>
      </c>
      <c r="I2111" s="233" t="s">
        <v>3387</v>
      </c>
      <c r="J2111" s="233" t="s">
        <v>180</v>
      </c>
      <c r="K2111" s="233" t="s">
        <v>179</v>
      </c>
      <c r="L2111" s="233" t="s">
        <v>178</v>
      </c>
      <c r="M2111" s="233" t="s">
        <v>377</v>
      </c>
    </row>
    <row r="2112" spans="1:13">
      <c r="A2112" s="224">
        <v>2111</v>
      </c>
      <c r="B2112" s="233" t="s">
        <v>3386</v>
      </c>
      <c r="C2112" s="233" t="s">
        <v>3385</v>
      </c>
      <c r="D2112" s="234">
        <v>95.6</v>
      </c>
      <c r="E2112" s="223" t="s">
        <v>195</v>
      </c>
      <c r="F2112" s="233" t="s">
        <v>194</v>
      </c>
      <c r="G2112" s="233" t="s">
        <v>1722</v>
      </c>
      <c r="H2112" s="233" t="s">
        <v>3384</v>
      </c>
      <c r="I2112" s="233" t="s">
        <v>3383</v>
      </c>
      <c r="J2112" s="233" t="s">
        <v>180</v>
      </c>
      <c r="K2112" s="233" t="s">
        <v>1029</v>
      </c>
      <c r="L2112" s="233" t="s">
        <v>178</v>
      </c>
      <c r="M2112" s="233" t="s">
        <v>333</v>
      </c>
    </row>
    <row r="2113" spans="1:13">
      <c r="A2113" s="224">
        <v>2112</v>
      </c>
      <c r="B2113" s="233" t="s">
        <v>1677</v>
      </c>
      <c r="C2113" s="233" t="s">
        <v>3382</v>
      </c>
      <c r="D2113" s="234">
        <v>95.589155370177295</v>
      </c>
      <c r="E2113" s="223" t="s">
        <v>195</v>
      </c>
      <c r="F2113" s="233" t="s">
        <v>194</v>
      </c>
      <c r="G2113" s="233" t="s">
        <v>1675</v>
      </c>
      <c r="H2113" s="233" t="s">
        <v>1674</v>
      </c>
      <c r="I2113" s="233" t="s">
        <v>3381</v>
      </c>
      <c r="J2113" s="233" t="s">
        <v>180</v>
      </c>
      <c r="K2113" s="233" t="s">
        <v>192</v>
      </c>
      <c r="L2113" s="233" t="s">
        <v>178</v>
      </c>
      <c r="M2113" s="233" t="s">
        <v>191</v>
      </c>
    </row>
    <row r="2114" spans="1:13">
      <c r="A2114" s="224">
        <v>2113</v>
      </c>
      <c r="B2114" s="233" t="s">
        <v>3108</v>
      </c>
      <c r="C2114" s="233" t="s">
        <v>3380</v>
      </c>
      <c r="D2114" s="234">
        <v>95.578947368421098</v>
      </c>
      <c r="E2114" s="223" t="s">
        <v>195</v>
      </c>
      <c r="F2114" s="233" t="s">
        <v>194</v>
      </c>
      <c r="G2114" s="233" t="s">
        <v>1875</v>
      </c>
      <c r="H2114" s="233" t="s">
        <v>3106</v>
      </c>
      <c r="I2114" s="233" t="s">
        <v>3379</v>
      </c>
      <c r="J2114" s="233" t="s">
        <v>180</v>
      </c>
      <c r="K2114" s="233" t="s">
        <v>179</v>
      </c>
      <c r="L2114" s="233" t="s">
        <v>178</v>
      </c>
      <c r="M2114" s="233" t="s">
        <v>377</v>
      </c>
    </row>
    <row r="2115" spans="1:13">
      <c r="A2115" s="224">
        <v>2114</v>
      </c>
      <c r="B2115" s="233" t="s">
        <v>2270</v>
      </c>
      <c r="C2115" s="233" t="s">
        <v>3378</v>
      </c>
      <c r="D2115" s="234">
        <v>95.576923076923094</v>
      </c>
      <c r="E2115" s="223" t="s">
        <v>195</v>
      </c>
      <c r="F2115" s="233" t="s">
        <v>194</v>
      </c>
      <c r="G2115" s="233" t="s">
        <v>1856</v>
      </c>
      <c r="H2115" s="233" t="s">
        <v>2269</v>
      </c>
      <c r="I2115" s="233" t="s">
        <v>3377</v>
      </c>
      <c r="J2115" s="233" t="s">
        <v>180</v>
      </c>
      <c r="K2115" s="233" t="s">
        <v>179</v>
      </c>
      <c r="L2115" s="233" t="s">
        <v>178</v>
      </c>
      <c r="M2115" s="233" t="s">
        <v>377</v>
      </c>
    </row>
    <row r="2116" spans="1:13">
      <c r="A2116" s="224">
        <v>2115</v>
      </c>
      <c r="B2116" s="233" t="s">
        <v>3376</v>
      </c>
      <c r="C2116" s="233" t="s">
        <v>1612</v>
      </c>
      <c r="D2116" s="234">
        <v>95.548780487804905</v>
      </c>
      <c r="E2116" s="223" t="s">
        <v>195</v>
      </c>
      <c r="F2116" s="233" t="s">
        <v>194</v>
      </c>
      <c r="G2116" s="233" t="s">
        <v>3288</v>
      </c>
      <c r="H2116" s="233" t="s">
        <v>3375</v>
      </c>
      <c r="I2116" s="233" t="s">
        <v>3374</v>
      </c>
      <c r="J2116" s="233" t="s">
        <v>180</v>
      </c>
      <c r="K2116" s="233" t="s">
        <v>179</v>
      </c>
      <c r="L2116" s="233" t="s">
        <v>178</v>
      </c>
      <c r="M2116" s="233" t="s">
        <v>377</v>
      </c>
    </row>
    <row r="2117" spans="1:13">
      <c r="A2117" s="224">
        <v>2116</v>
      </c>
      <c r="B2117" s="233" t="s">
        <v>3373</v>
      </c>
      <c r="C2117" s="233" t="s">
        <v>3372</v>
      </c>
      <c r="D2117" s="234">
        <v>95.537735849056602</v>
      </c>
      <c r="E2117" s="223" t="s">
        <v>195</v>
      </c>
      <c r="F2117" s="233" t="s">
        <v>194</v>
      </c>
      <c r="G2117" s="233" t="s">
        <v>210</v>
      </c>
      <c r="H2117" s="233" t="s">
        <v>3371</v>
      </c>
      <c r="I2117" s="233" t="s">
        <v>3370</v>
      </c>
      <c r="J2117" s="233" t="s">
        <v>180</v>
      </c>
      <c r="K2117" s="233" t="s">
        <v>1029</v>
      </c>
      <c r="L2117" s="233" t="s">
        <v>178</v>
      </c>
      <c r="M2117" s="233" t="s">
        <v>333</v>
      </c>
    </row>
    <row r="2118" spans="1:13">
      <c r="A2118" s="224">
        <v>2117</v>
      </c>
      <c r="B2118" s="233" t="s">
        <v>3369</v>
      </c>
      <c r="C2118" s="233" t="s">
        <v>3368</v>
      </c>
      <c r="D2118" s="234">
        <v>95.530671859785798</v>
      </c>
      <c r="E2118" s="223" t="s">
        <v>195</v>
      </c>
      <c r="F2118" s="233" t="s">
        <v>194</v>
      </c>
      <c r="G2118" s="233" t="s">
        <v>2718</v>
      </c>
      <c r="H2118" s="233" t="s">
        <v>3367</v>
      </c>
      <c r="I2118" s="233" t="s">
        <v>3366</v>
      </c>
      <c r="J2118" s="233" t="s">
        <v>180</v>
      </c>
      <c r="K2118" s="233" t="s">
        <v>179</v>
      </c>
      <c r="L2118" s="233" t="s">
        <v>178</v>
      </c>
      <c r="M2118" s="233" t="s">
        <v>197</v>
      </c>
    </row>
    <row r="2119" spans="1:13">
      <c r="A2119" s="224">
        <v>2118</v>
      </c>
      <c r="B2119" s="233" t="s">
        <v>3365</v>
      </c>
      <c r="C2119" s="233" t="s">
        <v>3364</v>
      </c>
      <c r="D2119" s="234">
        <v>95.523613963038997</v>
      </c>
      <c r="E2119" s="223" t="s">
        <v>195</v>
      </c>
      <c r="F2119" s="233" t="s">
        <v>194</v>
      </c>
      <c r="G2119" s="233" t="s">
        <v>1566</v>
      </c>
      <c r="H2119" s="233" t="s">
        <v>3363</v>
      </c>
      <c r="I2119" s="233" t="s">
        <v>3362</v>
      </c>
      <c r="J2119" s="233" t="s">
        <v>180</v>
      </c>
      <c r="K2119" s="233" t="s">
        <v>192</v>
      </c>
      <c r="L2119" s="233" t="s">
        <v>178</v>
      </c>
      <c r="M2119" s="233" t="s">
        <v>1022</v>
      </c>
    </row>
    <row r="2120" spans="1:13">
      <c r="A2120" s="224">
        <v>2119</v>
      </c>
      <c r="B2120" s="233" t="s">
        <v>3361</v>
      </c>
      <c r="C2120" s="233" t="s">
        <v>3360</v>
      </c>
      <c r="D2120" s="234">
        <v>95.478927203065098</v>
      </c>
      <c r="E2120" s="223" t="s">
        <v>195</v>
      </c>
      <c r="F2120" s="233" t="s">
        <v>194</v>
      </c>
      <c r="G2120" s="233" t="s">
        <v>2759</v>
      </c>
      <c r="H2120" s="233" t="s">
        <v>3359</v>
      </c>
      <c r="I2120" s="233" t="s">
        <v>3358</v>
      </c>
      <c r="J2120" s="233" t="s">
        <v>180</v>
      </c>
      <c r="K2120" s="233" t="s">
        <v>179</v>
      </c>
      <c r="L2120" s="233" t="s">
        <v>178</v>
      </c>
      <c r="M2120" s="233" t="s">
        <v>529</v>
      </c>
    </row>
    <row r="2121" spans="1:13">
      <c r="A2121" s="224">
        <v>2120</v>
      </c>
      <c r="B2121" s="233" t="s">
        <v>3104</v>
      </c>
      <c r="C2121" s="233" t="s">
        <v>3357</v>
      </c>
      <c r="D2121" s="234">
        <v>95.473441108545003</v>
      </c>
      <c r="E2121" s="223" t="s">
        <v>195</v>
      </c>
      <c r="F2121" s="233" t="s">
        <v>194</v>
      </c>
      <c r="G2121" s="233" t="s">
        <v>1687</v>
      </c>
      <c r="H2121" s="233" t="s">
        <v>3356</v>
      </c>
      <c r="I2121" s="233" t="s">
        <v>3355</v>
      </c>
      <c r="J2121" s="233" t="s">
        <v>180</v>
      </c>
      <c r="K2121" s="233" t="s">
        <v>179</v>
      </c>
      <c r="L2121" s="233" t="s">
        <v>178</v>
      </c>
      <c r="M2121" s="233" t="s">
        <v>529</v>
      </c>
    </row>
    <row r="2122" spans="1:13">
      <c r="A2122" s="224">
        <v>2121</v>
      </c>
      <c r="B2122" s="233" t="s">
        <v>3354</v>
      </c>
      <c r="C2122" s="233" t="s">
        <v>3353</v>
      </c>
      <c r="D2122" s="234">
        <v>95.463917525773198</v>
      </c>
      <c r="E2122" s="223" t="s">
        <v>195</v>
      </c>
      <c r="F2122" s="233" t="s">
        <v>194</v>
      </c>
      <c r="G2122" s="233" t="s">
        <v>1204</v>
      </c>
      <c r="H2122" s="233" t="s">
        <v>3352</v>
      </c>
      <c r="I2122" s="233" t="s">
        <v>3351</v>
      </c>
      <c r="J2122" s="233" t="s">
        <v>180</v>
      </c>
      <c r="K2122" s="233" t="s">
        <v>179</v>
      </c>
      <c r="L2122" s="233" t="s">
        <v>178</v>
      </c>
      <c r="M2122" s="233" t="s">
        <v>529</v>
      </c>
    </row>
    <row r="2123" spans="1:13">
      <c r="A2123" s="224">
        <v>2122</v>
      </c>
      <c r="B2123" s="233" t="s">
        <v>1584</v>
      </c>
      <c r="C2123" s="233" t="s">
        <v>3350</v>
      </c>
      <c r="D2123" s="234">
        <v>95.459183673469397</v>
      </c>
      <c r="E2123" s="223" t="s">
        <v>195</v>
      </c>
      <c r="F2123" s="233" t="s">
        <v>194</v>
      </c>
      <c r="G2123" s="233" t="s">
        <v>336</v>
      </c>
      <c r="H2123" s="233" t="s">
        <v>1582</v>
      </c>
      <c r="I2123" s="233" t="s">
        <v>3349</v>
      </c>
      <c r="J2123" s="233" t="s">
        <v>180</v>
      </c>
      <c r="K2123" s="233" t="s">
        <v>179</v>
      </c>
      <c r="L2123" s="233" t="s">
        <v>178</v>
      </c>
      <c r="M2123" s="233" t="s">
        <v>748</v>
      </c>
    </row>
    <row r="2124" spans="1:13">
      <c r="A2124" s="224">
        <v>2123</v>
      </c>
      <c r="B2124" s="233" t="s">
        <v>2056</v>
      </c>
      <c r="C2124" s="233" t="s">
        <v>3348</v>
      </c>
      <c r="D2124" s="236">
        <v>95.457746478873233</v>
      </c>
      <c r="E2124" s="233" t="s">
        <v>185</v>
      </c>
      <c r="F2124" s="233" t="s">
        <v>184</v>
      </c>
      <c r="G2124" s="233" t="s">
        <v>183</v>
      </c>
      <c r="H2124" s="233" t="s">
        <v>2054</v>
      </c>
      <c r="I2124" s="233" t="s">
        <v>3347</v>
      </c>
      <c r="J2124" s="233" t="s">
        <v>180</v>
      </c>
      <c r="K2124" s="233" t="s">
        <v>179</v>
      </c>
      <c r="L2124" s="233" t="s">
        <v>178</v>
      </c>
      <c r="M2124" s="233" t="s">
        <v>177</v>
      </c>
    </row>
    <row r="2125" spans="1:13">
      <c r="A2125" s="224">
        <v>2124</v>
      </c>
      <c r="B2125" s="233" t="s">
        <v>2690</v>
      </c>
      <c r="C2125" s="233" t="s">
        <v>3346</v>
      </c>
      <c r="D2125" s="234">
        <v>95.456255879586095</v>
      </c>
      <c r="E2125" s="223" t="s">
        <v>195</v>
      </c>
      <c r="F2125" s="233" t="s">
        <v>194</v>
      </c>
      <c r="G2125" s="233" t="s">
        <v>2146</v>
      </c>
      <c r="H2125" s="233" t="s">
        <v>2688</v>
      </c>
      <c r="I2125" s="233" t="s">
        <v>3345</v>
      </c>
      <c r="J2125" s="233" t="s">
        <v>180</v>
      </c>
      <c r="K2125" s="233" t="s">
        <v>192</v>
      </c>
      <c r="L2125" s="233" t="s">
        <v>178</v>
      </c>
      <c r="M2125" s="233" t="s">
        <v>333</v>
      </c>
    </row>
    <row r="2126" spans="1:13">
      <c r="A2126" s="224">
        <v>2125</v>
      </c>
      <c r="B2126" s="233" t="s">
        <v>3344</v>
      </c>
      <c r="C2126" s="233" t="s">
        <v>3343</v>
      </c>
      <c r="D2126" s="234">
        <v>95.451977401129895</v>
      </c>
      <c r="E2126" s="223" t="s">
        <v>195</v>
      </c>
      <c r="F2126" s="233" t="s">
        <v>194</v>
      </c>
      <c r="G2126" s="233" t="s">
        <v>3342</v>
      </c>
      <c r="H2126" s="233" t="s">
        <v>3341</v>
      </c>
      <c r="I2126" s="233" t="s">
        <v>3340</v>
      </c>
      <c r="J2126" s="233" t="s">
        <v>180</v>
      </c>
      <c r="K2126" s="233" t="s">
        <v>179</v>
      </c>
      <c r="L2126" s="233" t="s">
        <v>178</v>
      </c>
      <c r="M2126" s="233" t="s">
        <v>3339</v>
      </c>
    </row>
    <row r="2127" spans="1:13">
      <c r="A2127" s="224">
        <v>2126</v>
      </c>
      <c r="B2127" s="233" t="s">
        <v>2497</v>
      </c>
      <c r="C2127" s="233" t="s">
        <v>3338</v>
      </c>
      <c r="D2127" s="234">
        <v>95.448275862068996</v>
      </c>
      <c r="E2127" s="223" t="s">
        <v>195</v>
      </c>
      <c r="F2127" s="233" t="s">
        <v>194</v>
      </c>
      <c r="G2127" s="233" t="s">
        <v>2308</v>
      </c>
      <c r="H2127" s="233" t="s">
        <v>2495</v>
      </c>
      <c r="I2127" s="233" t="s">
        <v>3337</v>
      </c>
      <c r="J2127" s="233" t="s">
        <v>180</v>
      </c>
      <c r="K2127" s="233" t="s">
        <v>179</v>
      </c>
      <c r="L2127" s="233" t="s">
        <v>178</v>
      </c>
      <c r="M2127" s="233" t="s">
        <v>529</v>
      </c>
    </row>
    <row r="2128" spans="1:13">
      <c r="A2128" s="224">
        <v>2127</v>
      </c>
      <c r="B2128" s="233" t="s">
        <v>2114</v>
      </c>
      <c r="C2128" s="233" t="s">
        <v>3336</v>
      </c>
      <c r="D2128" s="234">
        <v>95.446808510638306</v>
      </c>
      <c r="E2128" s="223" t="s">
        <v>195</v>
      </c>
      <c r="F2128" s="233" t="s">
        <v>194</v>
      </c>
      <c r="G2128" s="233" t="s">
        <v>1405</v>
      </c>
      <c r="H2128" s="233" t="s">
        <v>2112</v>
      </c>
      <c r="I2128" s="233" t="s">
        <v>3335</v>
      </c>
      <c r="J2128" s="233" t="s">
        <v>180</v>
      </c>
      <c r="K2128" s="233" t="s">
        <v>202</v>
      </c>
      <c r="L2128" s="233" t="s">
        <v>178</v>
      </c>
      <c r="M2128" s="233" t="s">
        <v>201</v>
      </c>
    </row>
    <row r="2129" spans="1:13">
      <c r="A2129" s="224">
        <v>2128</v>
      </c>
      <c r="B2129" s="233" t="s">
        <v>2702</v>
      </c>
      <c r="C2129" s="233" t="s">
        <v>3334</v>
      </c>
      <c r="D2129" s="234">
        <v>95.445544554455395</v>
      </c>
      <c r="E2129" s="223" t="s">
        <v>195</v>
      </c>
      <c r="F2129" s="233" t="s">
        <v>194</v>
      </c>
      <c r="G2129" s="233" t="s">
        <v>2700</v>
      </c>
      <c r="H2129" s="233" t="s">
        <v>2699</v>
      </c>
      <c r="I2129" s="233" t="s">
        <v>3333</v>
      </c>
      <c r="J2129" s="233" t="s">
        <v>180</v>
      </c>
      <c r="K2129" s="233" t="s">
        <v>179</v>
      </c>
      <c r="L2129" s="233" t="s">
        <v>178</v>
      </c>
      <c r="M2129" s="233" t="s">
        <v>377</v>
      </c>
    </row>
    <row r="2130" spans="1:13">
      <c r="A2130" s="224">
        <v>2129</v>
      </c>
      <c r="B2130" s="233" t="s">
        <v>3332</v>
      </c>
      <c r="C2130" s="233" t="s">
        <v>3331</v>
      </c>
      <c r="D2130" s="234">
        <v>95.432866770347303</v>
      </c>
      <c r="E2130" s="223" t="s">
        <v>195</v>
      </c>
      <c r="F2130" s="233" t="s">
        <v>194</v>
      </c>
      <c r="G2130" s="233" t="s">
        <v>1204</v>
      </c>
      <c r="H2130" s="233" t="s">
        <v>3330</v>
      </c>
      <c r="I2130" s="233" t="s">
        <v>3329</v>
      </c>
      <c r="J2130" s="233" t="s">
        <v>180</v>
      </c>
      <c r="K2130" s="233" t="s">
        <v>192</v>
      </c>
      <c r="L2130" s="233" t="s">
        <v>178</v>
      </c>
      <c r="M2130" s="233" t="s">
        <v>1022</v>
      </c>
    </row>
    <row r="2131" spans="1:13">
      <c r="A2131" s="224">
        <v>2130</v>
      </c>
      <c r="B2131" s="233" t="s">
        <v>1584</v>
      </c>
      <c r="C2131" s="233" t="s">
        <v>3328</v>
      </c>
      <c r="D2131" s="234">
        <v>95.418848167539295</v>
      </c>
      <c r="E2131" s="223" t="s">
        <v>195</v>
      </c>
      <c r="F2131" s="233" t="s">
        <v>194</v>
      </c>
      <c r="G2131" s="233" t="s">
        <v>336</v>
      </c>
      <c r="H2131" s="233" t="s">
        <v>1582</v>
      </c>
      <c r="I2131" s="233" t="s">
        <v>3327</v>
      </c>
      <c r="J2131" s="233" t="s">
        <v>180</v>
      </c>
      <c r="K2131" s="233" t="s">
        <v>179</v>
      </c>
      <c r="L2131" s="233" t="s">
        <v>178</v>
      </c>
      <c r="M2131" s="233" t="s">
        <v>748</v>
      </c>
    </row>
    <row r="2132" spans="1:13">
      <c r="A2132" s="224">
        <v>2131</v>
      </c>
      <c r="B2132" s="233" t="s">
        <v>2378</v>
      </c>
      <c r="C2132" s="233" t="s">
        <v>3326</v>
      </c>
      <c r="D2132" s="234">
        <v>95.417789757412393</v>
      </c>
      <c r="E2132" s="223" t="s">
        <v>195</v>
      </c>
      <c r="F2132" s="233" t="s">
        <v>194</v>
      </c>
      <c r="G2132" s="233" t="s">
        <v>572</v>
      </c>
      <c r="H2132" s="233" t="s">
        <v>2376</v>
      </c>
      <c r="I2132" s="233" t="s">
        <v>3325</v>
      </c>
      <c r="J2132" s="233" t="s">
        <v>180</v>
      </c>
      <c r="K2132" s="233" t="s">
        <v>179</v>
      </c>
      <c r="L2132" s="233" t="s">
        <v>178</v>
      </c>
      <c r="M2132" s="233" t="s">
        <v>748</v>
      </c>
    </row>
    <row r="2133" spans="1:13">
      <c r="A2133" s="224">
        <v>2132</v>
      </c>
      <c r="B2133" s="233" t="s">
        <v>2549</v>
      </c>
      <c r="C2133" s="233" t="s">
        <v>3324</v>
      </c>
      <c r="D2133" s="234">
        <v>95.404475043029294</v>
      </c>
      <c r="E2133" s="223" t="s">
        <v>195</v>
      </c>
      <c r="F2133" s="233" t="s">
        <v>194</v>
      </c>
      <c r="G2133" s="233" t="s">
        <v>1717</v>
      </c>
      <c r="H2133" s="233" t="s">
        <v>2547</v>
      </c>
      <c r="I2133" s="233" t="s">
        <v>3323</v>
      </c>
      <c r="J2133" s="233" t="s">
        <v>180</v>
      </c>
      <c r="K2133" s="233" t="s">
        <v>179</v>
      </c>
      <c r="L2133" s="233" t="s">
        <v>178</v>
      </c>
      <c r="M2133" s="233" t="s">
        <v>377</v>
      </c>
    </row>
    <row r="2134" spans="1:13">
      <c r="A2134" s="224">
        <v>2133</v>
      </c>
      <c r="B2134" s="233" t="s">
        <v>2539</v>
      </c>
      <c r="C2134" s="233" t="s">
        <v>3322</v>
      </c>
      <c r="D2134" s="234">
        <v>95.403422982885104</v>
      </c>
      <c r="E2134" s="223" t="s">
        <v>195</v>
      </c>
      <c r="F2134" s="233" t="s">
        <v>194</v>
      </c>
      <c r="G2134" s="233" t="s">
        <v>2409</v>
      </c>
      <c r="H2134" s="233" t="s">
        <v>2537</v>
      </c>
      <c r="I2134" s="233" t="s">
        <v>3321</v>
      </c>
      <c r="J2134" s="233" t="s">
        <v>180</v>
      </c>
      <c r="K2134" s="233" t="s">
        <v>179</v>
      </c>
      <c r="L2134" s="233" t="s">
        <v>178</v>
      </c>
      <c r="M2134" s="233" t="s">
        <v>377</v>
      </c>
    </row>
    <row r="2135" spans="1:13">
      <c r="A2135" s="224">
        <v>2134</v>
      </c>
      <c r="B2135" s="233" t="s">
        <v>2937</v>
      </c>
      <c r="C2135" s="233" t="s">
        <v>3320</v>
      </c>
      <c r="D2135" s="234">
        <v>95.399159663865504</v>
      </c>
      <c r="E2135" s="223" t="s">
        <v>195</v>
      </c>
      <c r="F2135" s="233" t="s">
        <v>194</v>
      </c>
      <c r="G2135" s="233" t="s">
        <v>976</v>
      </c>
      <c r="H2135" s="233" t="s">
        <v>2935</v>
      </c>
      <c r="I2135" s="233" t="s">
        <v>3319</v>
      </c>
      <c r="J2135" s="233" t="s">
        <v>180</v>
      </c>
      <c r="K2135" s="233" t="s">
        <v>179</v>
      </c>
      <c r="L2135" s="233" t="s">
        <v>178</v>
      </c>
      <c r="M2135" s="233" t="s">
        <v>1401</v>
      </c>
    </row>
    <row r="2136" spans="1:13">
      <c r="A2136" s="224">
        <v>2135</v>
      </c>
      <c r="B2136" s="233" t="s">
        <v>1412</v>
      </c>
      <c r="C2136" s="233" t="s">
        <v>3318</v>
      </c>
      <c r="D2136" s="234">
        <v>95.393586005830898</v>
      </c>
      <c r="E2136" s="223" t="s">
        <v>195</v>
      </c>
      <c r="F2136" s="233" t="s">
        <v>194</v>
      </c>
      <c r="G2136" s="233" t="s">
        <v>1410</v>
      </c>
      <c r="H2136" s="233" t="s">
        <v>1409</v>
      </c>
      <c r="I2136" s="233" t="s">
        <v>3317</v>
      </c>
      <c r="J2136" s="233" t="s">
        <v>180</v>
      </c>
      <c r="K2136" s="233" t="s">
        <v>179</v>
      </c>
      <c r="L2136" s="233" t="s">
        <v>178</v>
      </c>
      <c r="M2136" s="233" t="s">
        <v>213</v>
      </c>
    </row>
    <row r="2137" spans="1:13">
      <c r="A2137" s="224">
        <v>2136</v>
      </c>
      <c r="B2137" s="233" t="s">
        <v>2141</v>
      </c>
      <c r="C2137" s="233" t="s">
        <v>3316</v>
      </c>
      <c r="D2137" s="234">
        <v>95.390505359877494</v>
      </c>
      <c r="E2137" s="223" t="s">
        <v>195</v>
      </c>
      <c r="F2137" s="233" t="s">
        <v>194</v>
      </c>
      <c r="G2137" s="233" t="s">
        <v>210</v>
      </c>
      <c r="H2137" s="233" t="s">
        <v>2139</v>
      </c>
      <c r="I2137" s="233" t="s">
        <v>3315</v>
      </c>
      <c r="J2137" s="233" t="s">
        <v>180</v>
      </c>
      <c r="K2137" s="233" t="s">
        <v>179</v>
      </c>
      <c r="L2137" s="233" t="s">
        <v>178</v>
      </c>
      <c r="M2137" s="233" t="s">
        <v>529</v>
      </c>
    </row>
    <row r="2138" spans="1:13">
      <c r="A2138" s="224">
        <v>2137</v>
      </c>
      <c r="B2138" s="233" t="s">
        <v>3041</v>
      </c>
      <c r="C2138" s="233" t="s">
        <v>3314</v>
      </c>
      <c r="D2138" s="234">
        <v>95.367647058823493</v>
      </c>
      <c r="E2138" s="223" t="s">
        <v>195</v>
      </c>
      <c r="F2138" s="233" t="s">
        <v>194</v>
      </c>
      <c r="G2138" s="233" t="s">
        <v>3039</v>
      </c>
      <c r="H2138" s="233" t="s">
        <v>3038</v>
      </c>
      <c r="I2138" s="233" t="s">
        <v>3313</v>
      </c>
      <c r="J2138" s="233" t="s">
        <v>180</v>
      </c>
      <c r="K2138" s="233" t="s">
        <v>202</v>
      </c>
      <c r="L2138" s="233" t="s">
        <v>178</v>
      </c>
      <c r="M2138" s="233" t="s">
        <v>201</v>
      </c>
    </row>
    <row r="2139" spans="1:13">
      <c r="A2139" s="224">
        <v>2138</v>
      </c>
      <c r="B2139" s="233" t="s">
        <v>2595</v>
      </c>
      <c r="C2139" s="233" t="s">
        <v>3312</v>
      </c>
      <c r="D2139" s="234">
        <v>95.361702127659598</v>
      </c>
      <c r="E2139" s="223" t="s">
        <v>195</v>
      </c>
      <c r="F2139" s="233" t="s">
        <v>194</v>
      </c>
      <c r="G2139" s="233" t="s">
        <v>321</v>
      </c>
      <c r="H2139" s="233" t="s">
        <v>2593</v>
      </c>
      <c r="I2139" s="233" t="s">
        <v>3311</v>
      </c>
      <c r="J2139" s="233" t="s">
        <v>180</v>
      </c>
      <c r="K2139" s="233" t="s">
        <v>179</v>
      </c>
      <c r="L2139" s="233" t="s">
        <v>178</v>
      </c>
      <c r="M2139" s="233" t="s">
        <v>1649</v>
      </c>
    </row>
    <row r="2140" spans="1:13">
      <c r="A2140" s="224">
        <v>2139</v>
      </c>
      <c r="B2140" s="233" t="s">
        <v>3310</v>
      </c>
      <c r="C2140" s="233" t="s">
        <v>3309</v>
      </c>
      <c r="D2140" s="234">
        <v>95.361271676300603</v>
      </c>
      <c r="E2140" s="223" t="s">
        <v>195</v>
      </c>
      <c r="F2140" s="233" t="s">
        <v>194</v>
      </c>
      <c r="G2140" s="233" t="s">
        <v>2441</v>
      </c>
      <c r="H2140" s="233" t="s">
        <v>3308</v>
      </c>
      <c r="I2140" s="233" t="s">
        <v>3307</v>
      </c>
      <c r="J2140" s="233" t="s">
        <v>180</v>
      </c>
      <c r="K2140" s="233" t="s">
        <v>192</v>
      </c>
      <c r="L2140" s="233" t="s">
        <v>178</v>
      </c>
      <c r="M2140" s="233" t="s">
        <v>333</v>
      </c>
    </row>
    <row r="2141" spans="1:13">
      <c r="A2141" s="224">
        <v>2140</v>
      </c>
      <c r="B2141" s="233" t="s">
        <v>3306</v>
      </c>
      <c r="C2141" s="233" t="s">
        <v>242</v>
      </c>
      <c r="D2141" s="234">
        <v>95.347912524850898</v>
      </c>
      <c r="E2141" s="223" t="s">
        <v>195</v>
      </c>
      <c r="F2141" s="233" t="s">
        <v>194</v>
      </c>
      <c r="G2141" s="233" t="s">
        <v>2805</v>
      </c>
      <c r="H2141" s="233" t="s">
        <v>3305</v>
      </c>
      <c r="I2141" s="233" t="s">
        <v>3304</v>
      </c>
      <c r="J2141" s="233" t="s">
        <v>180</v>
      </c>
      <c r="K2141" s="233" t="s">
        <v>179</v>
      </c>
      <c r="L2141" s="233" t="s">
        <v>178</v>
      </c>
      <c r="M2141" s="233" t="s">
        <v>529</v>
      </c>
    </row>
    <row r="2142" spans="1:13">
      <c r="A2142" s="224">
        <v>2141</v>
      </c>
      <c r="B2142" s="233" t="s">
        <v>3303</v>
      </c>
      <c r="C2142" s="233" t="s">
        <v>3302</v>
      </c>
      <c r="D2142" s="234">
        <v>95.341614906832305</v>
      </c>
      <c r="E2142" s="223" t="s">
        <v>195</v>
      </c>
      <c r="F2142" s="233" t="s">
        <v>194</v>
      </c>
      <c r="G2142" s="233" t="s">
        <v>3301</v>
      </c>
      <c r="H2142" s="233" t="s">
        <v>3300</v>
      </c>
      <c r="I2142" s="233" t="s">
        <v>3299</v>
      </c>
      <c r="J2142" s="233" t="s">
        <v>180</v>
      </c>
      <c r="K2142" s="233" t="s">
        <v>179</v>
      </c>
      <c r="L2142" s="233" t="s">
        <v>178</v>
      </c>
      <c r="M2142" s="233" t="s">
        <v>2175</v>
      </c>
    </row>
    <row r="2143" spans="1:13">
      <c r="A2143" s="224">
        <v>2142</v>
      </c>
      <c r="B2143" s="233" t="s">
        <v>2148</v>
      </c>
      <c r="C2143" s="233" t="s">
        <v>3298</v>
      </c>
      <c r="D2143" s="234">
        <v>95.311572700296693</v>
      </c>
      <c r="E2143" s="223" t="s">
        <v>195</v>
      </c>
      <c r="F2143" s="233" t="s">
        <v>194</v>
      </c>
      <c r="G2143" s="233" t="s">
        <v>2146</v>
      </c>
      <c r="H2143" s="233" t="s">
        <v>2145</v>
      </c>
      <c r="I2143" s="233" t="s">
        <v>3297</v>
      </c>
      <c r="J2143" s="233" t="s">
        <v>180</v>
      </c>
      <c r="K2143" s="233" t="s">
        <v>179</v>
      </c>
      <c r="L2143" s="233" t="s">
        <v>178</v>
      </c>
      <c r="M2143" s="233" t="s">
        <v>346</v>
      </c>
    </row>
    <row r="2144" spans="1:13">
      <c r="A2144" s="224">
        <v>2143</v>
      </c>
      <c r="B2144" s="233" t="s">
        <v>2996</v>
      </c>
      <c r="C2144" s="233" t="s">
        <v>3296</v>
      </c>
      <c r="D2144" s="234">
        <v>95.301204819277103</v>
      </c>
      <c r="E2144" s="223" t="s">
        <v>195</v>
      </c>
      <c r="F2144" s="233" t="s">
        <v>194</v>
      </c>
      <c r="G2144" s="233" t="s">
        <v>2385</v>
      </c>
      <c r="H2144" s="233" t="s">
        <v>2994</v>
      </c>
      <c r="I2144" s="233" t="s">
        <v>3295</v>
      </c>
      <c r="J2144" s="233" t="s">
        <v>180</v>
      </c>
      <c r="K2144" s="233" t="s">
        <v>179</v>
      </c>
      <c r="L2144" s="233" t="s">
        <v>178</v>
      </c>
      <c r="M2144" s="233" t="s">
        <v>377</v>
      </c>
    </row>
    <row r="2145" spans="1:13">
      <c r="A2145" s="224">
        <v>2144</v>
      </c>
      <c r="B2145" s="233" t="s">
        <v>1766</v>
      </c>
      <c r="C2145" s="233" t="s">
        <v>3294</v>
      </c>
      <c r="D2145" s="234">
        <v>95.298507462686601</v>
      </c>
      <c r="E2145" s="223" t="s">
        <v>195</v>
      </c>
      <c r="F2145" s="233" t="s">
        <v>194</v>
      </c>
      <c r="G2145" s="233" t="s">
        <v>572</v>
      </c>
      <c r="H2145" s="233" t="s">
        <v>1764</v>
      </c>
      <c r="I2145" s="233" t="s">
        <v>3293</v>
      </c>
      <c r="J2145" s="233" t="s">
        <v>180</v>
      </c>
      <c r="K2145" s="233" t="s">
        <v>179</v>
      </c>
      <c r="L2145" s="233" t="s">
        <v>178</v>
      </c>
      <c r="M2145" s="233" t="s">
        <v>1910</v>
      </c>
    </row>
    <row r="2146" spans="1:13">
      <c r="A2146" s="224">
        <v>2145</v>
      </c>
      <c r="B2146" s="233" t="s">
        <v>2102</v>
      </c>
      <c r="C2146" s="233" t="s">
        <v>3292</v>
      </c>
      <c r="D2146" s="234">
        <v>95.297619047618994</v>
      </c>
      <c r="E2146" s="223" t="s">
        <v>195</v>
      </c>
      <c r="F2146" s="233" t="s">
        <v>194</v>
      </c>
      <c r="G2146" s="233" t="s">
        <v>2100</v>
      </c>
      <c r="H2146" s="233" t="s">
        <v>2099</v>
      </c>
      <c r="I2146" s="233" t="s">
        <v>3291</v>
      </c>
      <c r="J2146" s="233" t="s">
        <v>180</v>
      </c>
      <c r="K2146" s="233" t="s">
        <v>179</v>
      </c>
      <c r="L2146" s="233" t="s">
        <v>178</v>
      </c>
      <c r="M2146" s="233" t="s">
        <v>1241</v>
      </c>
    </row>
    <row r="2147" spans="1:13">
      <c r="A2147" s="224">
        <v>2146</v>
      </c>
      <c r="B2147" s="233" t="s">
        <v>3290</v>
      </c>
      <c r="C2147" s="233" t="s">
        <v>3289</v>
      </c>
      <c r="D2147" s="234">
        <v>95.286624203821702</v>
      </c>
      <c r="E2147" s="223" t="s">
        <v>195</v>
      </c>
      <c r="F2147" s="233" t="s">
        <v>194</v>
      </c>
      <c r="G2147" s="233" t="s">
        <v>3288</v>
      </c>
      <c r="H2147" s="233" t="s">
        <v>3287</v>
      </c>
      <c r="I2147" s="233" t="s">
        <v>3286</v>
      </c>
      <c r="J2147" s="233" t="s">
        <v>180</v>
      </c>
      <c r="K2147" s="233" t="s">
        <v>179</v>
      </c>
      <c r="L2147" s="233" t="s">
        <v>178</v>
      </c>
      <c r="M2147" s="233" t="s">
        <v>346</v>
      </c>
    </row>
    <row r="2148" spans="1:13">
      <c r="A2148" s="224">
        <v>2147</v>
      </c>
      <c r="B2148" s="233" t="s">
        <v>3285</v>
      </c>
      <c r="C2148" s="233" t="s">
        <v>2164</v>
      </c>
      <c r="D2148" s="234">
        <v>95.263157894736906</v>
      </c>
      <c r="E2148" s="223" t="s">
        <v>195</v>
      </c>
      <c r="F2148" s="233" t="s">
        <v>194</v>
      </c>
      <c r="G2148" s="233" t="s">
        <v>2266</v>
      </c>
      <c r="H2148" s="233" t="s">
        <v>3284</v>
      </c>
      <c r="I2148" s="233" t="s">
        <v>3283</v>
      </c>
      <c r="J2148" s="233" t="s">
        <v>180</v>
      </c>
      <c r="K2148" s="233" t="s">
        <v>179</v>
      </c>
      <c r="L2148" s="233" t="s">
        <v>178</v>
      </c>
      <c r="M2148" s="233" t="s">
        <v>1401</v>
      </c>
    </row>
    <row r="2149" spans="1:13">
      <c r="A2149" s="224">
        <v>2148</v>
      </c>
      <c r="B2149" s="233" t="s">
        <v>3008</v>
      </c>
      <c r="C2149" s="233" t="s">
        <v>3282</v>
      </c>
      <c r="D2149" s="234">
        <v>95.263157894736807</v>
      </c>
      <c r="E2149" s="223" t="s">
        <v>195</v>
      </c>
      <c r="F2149" s="233" t="s">
        <v>194</v>
      </c>
      <c r="G2149" s="233" t="s">
        <v>2465</v>
      </c>
      <c r="H2149" s="233" t="s">
        <v>3006</v>
      </c>
      <c r="I2149" s="233" t="s">
        <v>3281</v>
      </c>
      <c r="J2149" s="233" t="s">
        <v>180</v>
      </c>
      <c r="K2149" s="233" t="s">
        <v>192</v>
      </c>
      <c r="L2149" s="233" t="s">
        <v>178</v>
      </c>
      <c r="M2149" s="233" t="s">
        <v>333</v>
      </c>
    </row>
    <row r="2150" spans="1:13">
      <c r="A2150" s="224">
        <v>2149</v>
      </c>
      <c r="B2150" s="233" t="s">
        <v>3280</v>
      </c>
      <c r="C2150" s="233" t="s">
        <v>3279</v>
      </c>
      <c r="D2150" s="234">
        <v>95.257452574525701</v>
      </c>
      <c r="E2150" s="223" t="s">
        <v>195</v>
      </c>
      <c r="F2150" s="233" t="s">
        <v>194</v>
      </c>
      <c r="G2150" s="233" t="s">
        <v>938</v>
      </c>
      <c r="H2150" s="233" t="s">
        <v>3278</v>
      </c>
      <c r="I2150" s="233" t="s">
        <v>3277</v>
      </c>
      <c r="J2150" s="233" t="s">
        <v>180</v>
      </c>
      <c r="K2150" s="233" t="s">
        <v>179</v>
      </c>
      <c r="L2150" s="233" t="s">
        <v>178</v>
      </c>
      <c r="M2150" s="233" t="s">
        <v>529</v>
      </c>
    </row>
    <row r="2151" spans="1:13">
      <c r="A2151" s="224">
        <v>2150</v>
      </c>
      <c r="B2151" s="233" t="s">
        <v>2743</v>
      </c>
      <c r="C2151" s="233" t="s">
        <v>3276</v>
      </c>
      <c r="D2151" s="234">
        <v>95.249695493300905</v>
      </c>
      <c r="E2151" s="223" t="s">
        <v>195</v>
      </c>
      <c r="F2151" s="233" t="s">
        <v>194</v>
      </c>
      <c r="G2151" s="233" t="s">
        <v>1779</v>
      </c>
      <c r="H2151" s="233" t="s">
        <v>2741</v>
      </c>
      <c r="I2151" s="233" t="s">
        <v>3275</v>
      </c>
      <c r="J2151" s="233" t="s">
        <v>180</v>
      </c>
      <c r="K2151" s="233" t="s">
        <v>192</v>
      </c>
      <c r="L2151" s="233" t="s">
        <v>178</v>
      </c>
      <c r="M2151" s="233" t="s">
        <v>191</v>
      </c>
    </row>
    <row r="2152" spans="1:13">
      <c r="A2152" s="224">
        <v>2151</v>
      </c>
      <c r="B2152" s="233" t="s">
        <v>3274</v>
      </c>
      <c r="C2152" s="233" t="s">
        <v>3273</v>
      </c>
      <c r="D2152" s="234">
        <v>95.24</v>
      </c>
      <c r="E2152" s="223" t="s">
        <v>195</v>
      </c>
      <c r="F2152" s="233" t="s">
        <v>194</v>
      </c>
      <c r="G2152" s="233" t="s">
        <v>3272</v>
      </c>
      <c r="H2152" s="233" t="s">
        <v>3271</v>
      </c>
      <c r="I2152" s="233" t="s">
        <v>3270</v>
      </c>
      <c r="J2152" s="233" t="s">
        <v>180</v>
      </c>
      <c r="K2152" s="233" t="s">
        <v>179</v>
      </c>
      <c r="L2152" s="233" t="s">
        <v>178</v>
      </c>
      <c r="M2152" s="233" t="s">
        <v>748</v>
      </c>
    </row>
    <row r="2153" spans="1:13">
      <c r="A2153" s="224">
        <v>2152</v>
      </c>
      <c r="B2153" s="233" t="s">
        <v>3269</v>
      </c>
      <c r="C2153" s="233" t="s">
        <v>3268</v>
      </c>
      <c r="D2153" s="234">
        <v>95.236486486486498</v>
      </c>
      <c r="E2153" s="223" t="s">
        <v>195</v>
      </c>
      <c r="F2153" s="233" t="s">
        <v>194</v>
      </c>
      <c r="G2153" s="233" t="s">
        <v>1809</v>
      </c>
      <c r="H2153" s="233" t="s">
        <v>3267</v>
      </c>
      <c r="I2153" s="233" t="s">
        <v>3266</v>
      </c>
      <c r="J2153" s="233" t="s">
        <v>180</v>
      </c>
      <c r="K2153" s="233" t="s">
        <v>179</v>
      </c>
      <c r="L2153" s="233" t="s">
        <v>178</v>
      </c>
      <c r="M2153" s="233" t="s">
        <v>377</v>
      </c>
    </row>
    <row r="2154" spans="1:13">
      <c r="A2154" s="224">
        <v>2153</v>
      </c>
      <c r="B2154" s="233" t="s">
        <v>1584</v>
      </c>
      <c r="C2154" s="233" t="s">
        <v>3265</v>
      </c>
      <c r="D2154" s="234">
        <v>95.229357798165097</v>
      </c>
      <c r="E2154" s="223" t="s">
        <v>195</v>
      </c>
      <c r="F2154" s="233" t="s">
        <v>194</v>
      </c>
      <c r="G2154" s="233" t="s">
        <v>336</v>
      </c>
      <c r="H2154" s="233" t="s">
        <v>1582</v>
      </c>
      <c r="I2154" s="233" t="s">
        <v>3264</v>
      </c>
      <c r="J2154" s="233" t="s">
        <v>180</v>
      </c>
      <c r="K2154" s="233" t="s">
        <v>192</v>
      </c>
      <c r="L2154" s="233" t="s">
        <v>178</v>
      </c>
      <c r="M2154" s="233" t="s">
        <v>191</v>
      </c>
    </row>
    <row r="2155" spans="1:13">
      <c r="A2155" s="224">
        <v>2154</v>
      </c>
      <c r="B2155" s="233" t="s">
        <v>3108</v>
      </c>
      <c r="C2155" s="233" t="s">
        <v>3263</v>
      </c>
      <c r="D2155" s="234">
        <v>95.222929936305704</v>
      </c>
      <c r="E2155" s="223" t="s">
        <v>195</v>
      </c>
      <c r="F2155" s="233" t="s">
        <v>194</v>
      </c>
      <c r="G2155" s="233" t="s">
        <v>1875</v>
      </c>
      <c r="H2155" s="233" t="s">
        <v>3106</v>
      </c>
      <c r="I2155" s="233" t="s">
        <v>3262</v>
      </c>
      <c r="J2155" s="233" t="s">
        <v>180</v>
      </c>
      <c r="K2155" s="233" t="s">
        <v>192</v>
      </c>
      <c r="L2155" s="233" t="s">
        <v>178</v>
      </c>
      <c r="M2155" s="233" t="s">
        <v>333</v>
      </c>
    </row>
    <row r="2156" spans="1:13">
      <c r="A2156" s="224">
        <v>2155</v>
      </c>
      <c r="B2156" s="233" t="s">
        <v>3261</v>
      </c>
      <c r="C2156" s="233" t="s">
        <v>3260</v>
      </c>
      <c r="D2156" s="234">
        <v>95.210420841683401</v>
      </c>
      <c r="E2156" s="223" t="s">
        <v>195</v>
      </c>
      <c r="F2156" s="233" t="s">
        <v>194</v>
      </c>
      <c r="G2156" s="233" t="s">
        <v>976</v>
      </c>
      <c r="H2156" s="233" t="s">
        <v>3259</v>
      </c>
      <c r="I2156" s="233" t="s">
        <v>3258</v>
      </c>
      <c r="J2156" s="233" t="s">
        <v>180</v>
      </c>
      <c r="K2156" s="233" t="s">
        <v>192</v>
      </c>
      <c r="L2156" s="233" t="s">
        <v>178</v>
      </c>
      <c r="M2156" s="233" t="s">
        <v>333</v>
      </c>
    </row>
    <row r="2157" spans="1:13">
      <c r="A2157" s="224">
        <v>2156</v>
      </c>
      <c r="B2157" s="233" t="s">
        <v>3257</v>
      </c>
      <c r="C2157" s="233" t="s">
        <v>288</v>
      </c>
      <c r="D2157" s="234">
        <v>95.2040816326531</v>
      </c>
      <c r="E2157" s="223" t="s">
        <v>195</v>
      </c>
      <c r="F2157" s="233" t="s">
        <v>194</v>
      </c>
      <c r="G2157" s="233" t="s">
        <v>1797</v>
      </c>
      <c r="H2157" s="233" t="s">
        <v>3256</v>
      </c>
      <c r="I2157" s="233" t="s">
        <v>3255</v>
      </c>
      <c r="J2157" s="233" t="s">
        <v>180</v>
      </c>
      <c r="K2157" s="233" t="s">
        <v>179</v>
      </c>
      <c r="L2157" s="233" t="s">
        <v>178</v>
      </c>
      <c r="M2157" s="233" t="s">
        <v>1241</v>
      </c>
    </row>
    <row r="2158" spans="1:13">
      <c r="A2158" s="224">
        <v>2157</v>
      </c>
      <c r="B2158" s="233" t="s">
        <v>2595</v>
      </c>
      <c r="C2158" s="233" t="s">
        <v>3254</v>
      </c>
      <c r="D2158" s="234">
        <v>95.1909722222222</v>
      </c>
      <c r="E2158" s="223" t="s">
        <v>195</v>
      </c>
      <c r="F2158" s="233" t="s">
        <v>194</v>
      </c>
      <c r="G2158" s="233" t="s">
        <v>321</v>
      </c>
      <c r="H2158" s="233" t="s">
        <v>2593</v>
      </c>
      <c r="I2158" s="233" t="s">
        <v>3253</v>
      </c>
      <c r="J2158" s="233" t="s">
        <v>180</v>
      </c>
      <c r="K2158" s="233" t="s">
        <v>179</v>
      </c>
      <c r="L2158" s="233" t="s">
        <v>178</v>
      </c>
      <c r="M2158" s="233" t="s">
        <v>1649</v>
      </c>
    </row>
    <row r="2159" spans="1:13">
      <c r="A2159" s="224">
        <v>2158</v>
      </c>
      <c r="B2159" s="233" t="s">
        <v>2523</v>
      </c>
      <c r="C2159" s="233" t="s">
        <v>3252</v>
      </c>
      <c r="D2159" s="234">
        <v>95.187891440501005</v>
      </c>
      <c r="E2159" s="223" t="s">
        <v>195</v>
      </c>
      <c r="F2159" s="233" t="s">
        <v>194</v>
      </c>
      <c r="G2159" s="233" t="s">
        <v>1722</v>
      </c>
      <c r="H2159" s="233" t="s">
        <v>2521</v>
      </c>
      <c r="I2159" s="233" t="s">
        <v>3251</v>
      </c>
      <c r="J2159" s="233" t="s">
        <v>180</v>
      </c>
      <c r="K2159" s="233" t="s">
        <v>192</v>
      </c>
      <c r="L2159" s="233" t="s">
        <v>178</v>
      </c>
      <c r="M2159" s="233" t="s">
        <v>333</v>
      </c>
    </row>
    <row r="2160" spans="1:13">
      <c r="A2160" s="224">
        <v>2159</v>
      </c>
      <c r="B2160" s="233" t="s">
        <v>2472</v>
      </c>
      <c r="C2160" s="233" t="s">
        <v>3250</v>
      </c>
      <c r="D2160" s="234">
        <v>95.153203342618397</v>
      </c>
      <c r="E2160" s="223" t="s">
        <v>195</v>
      </c>
      <c r="F2160" s="233" t="s">
        <v>194</v>
      </c>
      <c r="G2160" s="233" t="s">
        <v>2470</v>
      </c>
      <c r="H2160" s="233" t="s">
        <v>2469</v>
      </c>
      <c r="I2160" s="233" t="s">
        <v>3249</v>
      </c>
      <c r="J2160" s="233" t="s">
        <v>180</v>
      </c>
      <c r="K2160" s="233" t="s">
        <v>192</v>
      </c>
      <c r="L2160" s="233" t="s">
        <v>178</v>
      </c>
      <c r="M2160" s="233" t="s">
        <v>333</v>
      </c>
    </row>
    <row r="2161" spans="1:13">
      <c r="A2161" s="224">
        <v>2160</v>
      </c>
      <c r="B2161" s="233" t="s">
        <v>3248</v>
      </c>
      <c r="C2161" s="233" t="s">
        <v>3248</v>
      </c>
      <c r="D2161" s="234">
        <v>95.142857142857096</v>
      </c>
      <c r="E2161" s="223" t="s">
        <v>195</v>
      </c>
      <c r="F2161" s="233" t="s">
        <v>194</v>
      </c>
      <c r="G2161" s="233" t="s">
        <v>938</v>
      </c>
      <c r="H2161" s="233" t="s">
        <v>3247</v>
      </c>
      <c r="I2161" s="233" t="s">
        <v>3247</v>
      </c>
      <c r="J2161" s="233" t="s">
        <v>951</v>
      </c>
      <c r="K2161" s="233" t="s">
        <v>179</v>
      </c>
      <c r="L2161" s="233" t="s">
        <v>178</v>
      </c>
      <c r="M2161" s="233" t="s">
        <v>529</v>
      </c>
    </row>
    <row r="2162" spans="1:13">
      <c r="A2162" s="224">
        <v>2161</v>
      </c>
      <c r="B2162" s="233" t="s">
        <v>2455</v>
      </c>
      <c r="C2162" s="233" t="s">
        <v>3246</v>
      </c>
      <c r="D2162" s="234">
        <v>95.136986301369902</v>
      </c>
      <c r="E2162" s="223" t="s">
        <v>195</v>
      </c>
      <c r="F2162" s="233" t="s">
        <v>194</v>
      </c>
      <c r="G2162" s="233" t="s">
        <v>1199</v>
      </c>
      <c r="H2162" s="233" t="s">
        <v>2453</v>
      </c>
      <c r="I2162" s="233" t="s">
        <v>3245</v>
      </c>
      <c r="J2162" s="233" t="s">
        <v>180</v>
      </c>
      <c r="K2162" s="233" t="s">
        <v>192</v>
      </c>
      <c r="L2162" s="233" t="s">
        <v>178</v>
      </c>
      <c r="M2162" s="233" t="s">
        <v>333</v>
      </c>
    </row>
    <row r="2163" spans="1:13">
      <c r="A2163" s="224">
        <v>2162</v>
      </c>
      <c r="B2163" s="233" t="s">
        <v>2990</v>
      </c>
      <c r="C2163" s="233" t="s">
        <v>1285</v>
      </c>
      <c r="D2163" s="234">
        <v>95.135542168674704</v>
      </c>
      <c r="E2163" s="223" t="s">
        <v>195</v>
      </c>
      <c r="F2163" s="233" t="s">
        <v>194</v>
      </c>
      <c r="G2163" s="233" t="s">
        <v>964</v>
      </c>
      <c r="H2163" s="233" t="s">
        <v>2988</v>
      </c>
      <c r="I2163" s="233" t="s">
        <v>3244</v>
      </c>
      <c r="J2163" s="233" t="s">
        <v>180</v>
      </c>
      <c r="K2163" s="233" t="s">
        <v>179</v>
      </c>
      <c r="L2163" s="233" t="s">
        <v>178</v>
      </c>
      <c r="M2163" s="233" t="s">
        <v>2175</v>
      </c>
    </row>
    <row r="2164" spans="1:13">
      <c r="A2164" s="224">
        <v>2163</v>
      </c>
      <c r="B2164" s="233" t="s">
        <v>3212</v>
      </c>
      <c r="C2164" s="233" t="s">
        <v>3243</v>
      </c>
      <c r="D2164" s="234">
        <v>95.118733509234801</v>
      </c>
      <c r="E2164" s="223" t="s">
        <v>195</v>
      </c>
      <c r="F2164" s="233" t="s">
        <v>194</v>
      </c>
      <c r="G2164" s="233" t="s">
        <v>1680</v>
      </c>
      <c r="H2164" s="233" t="s">
        <v>3210</v>
      </c>
      <c r="I2164" s="233" t="s">
        <v>3242</v>
      </c>
      <c r="J2164" s="233" t="s">
        <v>180</v>
      </c>
      <c r="K2164" s="233" t="s">
        <v>179</v>
      </c>
      <c r="L2164" s="233" t="s">
        <v>178</v>
      </c>
      <c r="M2164" s="233" t="s">
        <v>529</v>
      </c>
    </row>
    <row r="2165" spans="1:13">
      <c r="A2165" s="224">
        <v>2164</v>
      </c>
      <c r="B2165" s="233" t="s">
        <v>1858</v>
      </c>
      <c r="C2165" s="233" t="s">
        <v>3241</v>
      </c>
      <c r="D2165" s="234">
        <v>95.094339622641499</v>
      </c>
      <c r="E2165" s="223" t="s">
        <v>195</v>
      </c>
      <c r="F2165" s="233" t="s">
        <v>194</v>
      </c>
      <c r="G2165" s="233" t="s">
        <v>1856</v>
      </c>
      <c r="H2165" s="233" t="s">
        <v>1855</v>
      </c>
      <c r="I2165" s="233" t="s">
        <v>3240</v>
      </c>
      <c r="J2165" s="233" t="s">
        <v>180</v>
      </c>
      <c r="K2165" s="233" t="s">
        <v>179</v>
      </c>
      <c r="L2165" s="233" t="s">
        <v>178</v>
      </c>
      <c r="M2165" s="233" t="s">
        <v>529</v>
      </c>
    </row>
    <row r="2166" spans="1:13">
      <c r="A2166" s="224">
        <v>2165</v>
      </c>
      <c r="B2166" s="233" t="s">
        <v>2982</v>
      </c>
      <c r="C2166" s="233" t="s">
        <v>3239</v>
      </c>
      <c r="D2166" s="234">
        <v>95.092127303182593</v>
      </c>
      <c r="E2166" s="223" t="s">
        <v>195</v>
      </c>
      <c r="F2166" s="233" t="s">
        <v>194</v>
      </c>
      <c r="G2166" s="233" t="s">
        <v>2814</v>
      </c>
      <c r="H2166" s="233" t="s">
        <v>2980</v>
      </c>
      <c r="I2166" s="233" t="s">
        <v>3238</v>
      </c>
      <c r="J2166" s="233" t="s">
        <v>180</v>
      </c>
      <c r="K2166" s="233" t="s">
        <v>202</v>
      </c>
      <c r="L2166" s="233" t="s">
        <v>178</v>
      </c>
      <c r="M2166" s="233" t="s">
        <v>324</v>
      </c>
    </row>
    <row r="2167" spans="1:13">
      <c r="A2167" s="224">
        <v>2166</v>
      </c>
      <c r="B2167" s="233" t="s">
        <v>2799</v>
      </c>
      <c r="C2167" s="233" t="s">
        <v>3237</v>
      </c>
      <c r="D2167" s="234">
        <v>95.083056478405297</v>
      </c>
      <c r="E2167" s="223" t="s">
        <v>195</v>
      </c>
      <c r="F2167" s="233" t="s">
        <v>194</v>
      </c>
      <c r="G2167" s="233" t="s">
        <v>1405</v>
      </c>
      <c r="H2167" s="233" t="s">
        <v>2797</v>
      </c>
      <c r="I2167" s="233" t="s">
        <v>3236</v>
      </c>
      <c r="J2167" s="233" t="s">
        <v>180</v>
      </c>
      <c r="K2167" s="233" t="s">
        <v>179</v>
      </c>
      <c r="L2167" s="233" t="s">
        <v>178</v>
      </c>
      <c r="M2167" s="233" t="s">
        <v>377</v>
      </c>
    </row>
    <row r="2168" spans="1:13">
      <c r="A2168" s="224">
        <v>2167</v>
      </c>
      <c r="B2168" s="233" t="s">
        <v>3235</v>
      </c>
      <c r="C2168" s="233" t="s">
        <v>3234</v>
      </c>
      <c r="D2168" s="234">
        <v>95.081081081081095</v>
      </c>
      <c r="E2168" s="223" t="s">
        <v>195</v>
      </c>
      <c r="F2168" s="233" t="s">
        <v>194</v>
      </c>
      <c r="G2168" s="233" t="s">
        <v>2441</v>
      </c>
      <c r="H2168" s="233" t="s">
        <v>3233</v>
      </c>
      <c r="I2168" s="233" t="s">
        <v>3232</v>
      </c>
      <c r="J2168" s="233" t="s">
        <v>180</v>
      </c>
      <c r="K2168" s="233" t="s">
        <v>179</v>
      </c>
      <c r="L2168" s="233" t="s">
        <v>178</v>
      </c>
      <c r="M2168" s="233" t="s">
        <v>529</v>
      </c>
    </row>
    <row r="2169" spans="1:13">
      <c r="A2169" s="224">
        <v>2168</v>
      </c>
      <c r="B2169" s="233" t="s">
        <v>2595</v>
      </c>
      <c r="C2169" s="233" t="s">
        <v>3231</v>
      </c>
      <c r="D2169" s="234">
        <v>95.073068893528202</v>
      </c>
      <c r="E2169" s="223" t="s">
        <v>195</v>
      </c>
      <c r="F2169" s="233" t="s">
        <v>194</v>
      </c>
      <c r="G2169" s="233" t="s">
        <v>321</v>
      </c>
      <c r="H2169" s="233" t="s">
        <v>2593</v>
      </c>
      <c r="I2169" s="233" t="s">
        <v>3230</v>
      </c>
      <c r="J2169" s="233" t="s">
        <v>180</v>
      </c>
      <c r="K2169" s="233" t="s">
        <v>179</v>
      </c>
      <c r="L2169" s="233" t="s">
        <v>178</v>
      </c>
      <c r="M2169" s="233" t="s">
        <v>1649</v>
      </c>
    </row>
    <row r="2170" spans="1:13">
      <c r="A2170" s="224">
        <v>2169</v>
      </c>
      <c r="B2170" s="233" t="s">
        <v>3229</v>
      </c>
      <c r="C2170" s="233" t="s">
        <v>3228</v>
      </c>
      <c r="D2170" s="234">
        <v>95.069885641677203</v>
      </c>
      <c r="E2170" s="223" t="s">
        <v>195</v>
      </c>
      <c r="F2170" s="233" t="s">
        <v>194</v>
      </c>
      <c r="G2170" s="233" t="s">
        <v>2266</v>
      </c>
      <c r="H2170" s="233" t="s">
        <v>3227</v>
      </c>
      <c r="I2170" s="233" t="s">
        <v>3226</v>
      </c>
      <c r="J2170" s="233" t="s">
        <v>180</v>
      </c>
      <c r="K2170" s="233" t="s">
        <v>202</v>
      </c>
      <c r="L2170" s="233" t="s">
        <v>178</v>
      </c>
      <c r="M2170" s="233" t="s">
        <v>324</v>
      </c>
    </row>
    <row r="2171" spans="1:13">
      <c r="A2171" s="224">
        <v>2170</v>
      </c>
      <c r="B2171" s="233" t="s">
        <v>3225</v>
      </c>
      <c r="C2171" s="233" t="s">
        <v>3224</v>
      </c>
      <c r="D2171" s="234">
        <v>95.060975609756099</v>
      </c>
      <c r="E2171" s="223" t="s">
        <v>195</v>
      </c>
      <c r="F2171" s="233" t="s">
        <v>194</v>
      </c>
      <c r="G2171" s="233" t="s">
        <v>2246</v>
      </c>
      <c r="H2171" s="233" t="s">
        <v>3223</v>
      </c>
      <c r="I2171" s="233" t="s">
        <v>3222</v>
      </c>
      <c r="J2171" s="233" t="s">
        <v>180</v>
      </c>
      <c r="K2171" s="233" t="s">
        <v>192</v>
      </c>
      <c r="L2171" s="233" t="s">
        <v>178</v>
      </c>
      <c r="M2171" s="233" t="s">
        <v>333</v>
      </c>
    </row>
    <row r="2172" spans="1:13">
      <c r="A2172" s="224">
        <v>2171</v>
      </c>
      <c r="B2172" s="233" t="s">
        <v>2258</v>
      </c>
      <c r="C2172" s="233" t="s">
        <v>2208</v>
      </c>
      <c r="D2172" s="234">
        <v>95.048192771084302</v>
      </c>
      <c r="E2172" s="223" t="s">
        <v>195</v>
      </c>
      <c r="F2172" s="233" t="s">
        <v>194</v>
      </c>
      <c r="G2172" s="233" t="s">
        <v>1017</v>
      </c>
      <c r="H2172" s="233" t="s">
        <v>2256</v>
      </c>
      <c r="I2172" s="233" t="s">
        <v>3221</v>
      </c>
      <c r="J2172" s="233" t="s">
        <v>180</v>
      </c>
      <c r="K2172" s="233" t="s">
        <v>202</v>
      </c>
      <c r="L2172" s="233" t="s">
        <v>178</v>
      </c>
      <c r="M2172" s="233" t="s">
        <v>201</v>
      </c>
    </row>
    <row r="2173" spans="1:13">
      <c r="A2173" s="224">
        <v>2172</v>
      </c>
      <c r="B2173" s="233" t="s">
        <v>3220</v>
      </c>
      <c r="C2173" s="233" t="s">
        <v>3219</v>
      </c>
      <c r="D2173" s="234">
        <v>95.037406483790505</v>
      </c>
      <c r="E2173" s="223" t="s">
        <v>195</v>
      </c>
      <c r="F2173" s="233" t="s">
        <v>194</v>
      </c>
      <c r="G2173" s="233" t="s">
        <v>336</v>
      </c>
      <c r="H2173" s="233" t="s">
        <v>3218</v>
      </c>
      <c r="I2173" s="233" t="s">
        <v>3217</v>
      </c>
      <c r="J2173" s="233" t="s">
        <v>180</v>
      </c>
      <c r="K2173" s="233" t="s">
        <v>192</v>
      </c>
      <c r="L2173" s="233" t="s">
        <v>178</v>
      </c>
      <c r="M2173" s="233" t="s">
        <v>941</v>
      </c>
    </row>
    <row r="2174" spans="1:13">
      <c r="A2174" s="224">
        <v>2173</v>
      </c>
      <c r="B2174" s="233" t="s">
        <v>2011</v>
      </c>
      <c r="C2174" s="233" t="s">
        <v>3216</v>
      </c>
      <c r="D2174" s="234">
        <v>95.031645569620295</v>
      </c>
      <c r="E2174" s="223" t="s">
        <v>195</v>
      </c>
      <c r="F2174" s="233" t="s">
        <v>194</v>
      </c>
      <c r="G2174" s="233" t="s">
        <v>2009</v>
      </c>
      <c r="H2174" s="233" t="s">
        <v>2008</v>
      </c>
      <c r="I2174" s="233" t="s">
        <v>3215</v>
      </c>
      <c r="J2174" s="233" t="s">
        <v>180</v>
      </c>
      <c r="K2174" s="233" t="s">
        <v>179</v>
      </c>
      <c r="L2174" s="233" t="s">
        <v>178</v>
      </c>
      <c r="M2174" s="233" t="s">
        <v>377</v>
      </c>
    </row>
    <row r="2175" spans="1:13">
      <c r="A2175" s="224">
        <v>2174</v>
      </c>
      <c r="B2175" s="233" t="s">
        <v>2011</v>
      </c>
      <c r="C2175" s="233" t="s">
        <v>3214</v>
      </c>
      <c r="D2175" s="234">
        <v>95.027027027027003</v>
      </c>
      <c r="E2175" s="223" t="s">
        <v>195</v>
      </c>
      <c r="F2175" s="233" t="s">
        <v>194</v>
      </c>
      <c r="G2175" s="233" t="s">
        <v>2009</v>
      </c>
      <c r="H2175" s="233" t="s">
        <v>2008</v>
      </c>
      <c r="I2175" s="233" t="s">
        <v>3213</v>
      </c>
      <c r="J2175" s="233" t="s">
        <v>180</v>
      </c>
      <c r="K2175" s="233" t="s">
        <v>179</v>
      </c>
      <c r="L2175" s="233" t="s">
        <v>178</v>
      </c>
      <c r="M2175" s="233" t="s">
        <v>377</v>
      </c>
    </row>
    <row r="2176" spans="1:13">
      <c r="A2176" s="224">
        <v>2175</v>
      </c>
      <c r="B2176" s="233" t="s">
        <v>3212</v>
      </c>
      <c r="C2176" s="233" t="s">
        <v>3211</v>
      </c>
      <c r="D2176" s="234">
        <v>95.018495684340294</v>
      </c>
      <c r="E2176" s="223" t="s">
        <v>195</v>
      </c>
      <c r="F2176" s="233" t="s">
        <v>194</v>
      </c>
      <c r="G2176" s="233" t="s">
        <v>1680</v>
      </c>
      <c r="H2176" s="233" t="s">
        <v>3210</v>
      </c>
      <c r="I2176" s="233" t="s">
        <v>3209</v>
      </c>
      <c r="J2176" s="233" t="s">
        <v>180</v>
      </c>
      <c r="K2176" s="233" t="s">
        <v>1029</v>
      </c>
      <c r="L2176" s="233" t="s">
        <v>178</v>
      </c>
      <c r="M2176" s="233" t="s">
        <v>191</v>
      </c>
    </row>
    <row r="2177" spans="1:13">
      <c r="A2177" s="224">
        <v>2176</v>
      </c>
      <c r="B2177" s="233" t="s">
        <v>1899</v>
      </c>
      <c r="C2177" s="233" t="s">
        <v>3208</v>
      </c>
      <c r="D2177" s="234">
        <v>95.006060606060601</v>
      </c>
      <c r="E2177" s="223" t="s">
        <v>195</v>
      </c>
      <c r="F2177" s="233" t="s">
        <v>194</v>
      </c>
      <c r="G2177" s="233" t="s">
        <v>1897</v>
      </c>
      <c r="H2177" s="233" t="s">
        <v>1896</v>
      </c>
      <c r="I2177" s="233" t="s">
        <v>3207</v>
      </c>
      <c r="J2177" s="233" t="s">
        <v>180</v>
      </c>
      <c r="K2177" s="233" t="s">
        <v>202</v>
      </c>
      <c r="L2177" s="233" t="s">
        <v>178</v>
      </c>
      <c r="M2177" s="233" t="s">
        <v>2372</v>
      </c>
    </row>
    <row r="2178" spans="1:13">
      <c r="A2178" s="224">
        <v>2177</v>
      </c>
      <c r="B2178" s="233" t="s">
        <v>2702</v>
      </c>
      <c r="C2178" s="233" t="s">
        <v>3206</v>
      </c>
      <c r="D2178" s="234">
        <v>95</v>
      </c>
      <c r="E2178" s="223" t="s">
        <v>195</v>
      </c>
      <c r="F2178" s="233" t="s">
        <v>194</v>
      </c>
      <c r="G2178" s="233" t="s">
        <v>2700</v>
      </c>
      <c r="H2178" s="233" t="s">
        <v>2699</v>
      </c>
      <c r="I2178" s="233" t="s">
        <v>3205</v>
      </c>
      <c r="J2178" s="233" t="s">
        <v>180</v>
      </c>
      <c r="K2178" s="233" t="s">
        <v>179</v>
      </c>
      <c r="L2178" s="233" t="s">
        <v>178</v>
      </c>
      <c r="M2178" s="233" t="s">
        <v>377</v>
      </c>
    </row>
    <row r="2179" spans="1:13">
      <c r="A2179" s="224">
        <v>2177</v>
      </c>
      <c r="B2179" s="233" t="s">
        <v>3204</v>
      </c>
      <c r="C2179" s="233" t="s">
        <v>3203</v>
      </c>
      <c r="D2179" s="234">
        <v>95</v>
      </c>
      <c r="E2179" s="223" t="s">
        <v>195</v>
      </c>
      <c r="F2179" s="233" t="s">
        <v>194</v>
      </c>
      <c r="G2179" s="233" t="s">
        <v>1229</v>
      </c>
      <c r="H2179" s="233" t="s">
        <v>3202</v>
      </c>
      <c r="I2179" s="233" t="s">
        <v>3201</v>
      </c>
      <c r="J2179" s="233" t="s">
        <v>180</v>
      </c>
      <c r="K2179" s="233" t="s">
        <v>1029</v>
      </c>
      <c r="L2179" s="233" t="s">
        <v>178</v>
      </c>
      <c r="M2179" s="233" t="s">
        <v>191</v>
      </c>
    </row>
    <row r="2180" spans="1:13">
      <c r="A2180" s="224">
        <v>2179</v>
      </c>
      <c r="B2180" s="233" t="s">
        <v>1776</v>
      </c>
      <c r="C2180" s="233" t="s">
        <v>3200</v>
      </c>
      <c r="D2180" s="234">
        <v>94.9612403100775</v>
      </c>
      <c r="E2180" s="223" t="s">
        <v>195</v>
      </c>
      <c r="F2180" s="233" t="s">
        <v>194</v>
      </c>
      <c r="G2180" s="233" t="s">
        <v>1093</v>
      </c>
      <c r="H2180" s="233" t="s">
        <v>1774</v>
      </c>
      <c r="I2180" s="233" t="s">
        <v>3199</v>
      </c>
      <c r="J2180" s="233" t="s">
        <v>180</v>
      </c>
      <c r="K2180" s="233" t="s">
        <v>179</v>
      </c>
      <c r="L2180" s="233" t="s">
        <v>178</v>
      </c>
      <c r="M2180" s="233" t="s">
        <v>346</v>
      </c>
    </row>
    <row r="2181" spans="1:13">
      <c r="A2181" s="224">
        <v>2180</v>
      </c>
      <c r="B2181" s="233" t="s">
        <v>3198</v>
      </c>
      <c r="C2181" s="233" t="s">
        <v>3197</v>
      </c>
      <c r="D2181" s="234">
        <v>94.949664429530202</v>
      </c>
      <c r="E2181" s="223" t="s">
        <v>195</v>
      </c>
      <c r="F2181" s="233" t="s">
        <v>194</v>
      </c>
      <c r="G2181" s="233" t="s">
        <v>1093</v>
      </c>
      <c r="H2181" s="233" t="s">
        <v>3196</v>
      </c>
      <c r="I2181" s="233" t="s">
        <v>3195</v>
      </c>
      <c r="J2181" s="233" t="s">
        <v>180</v>
      </c>
      <c r="K2181" s="233" t="s">
        <v>192</v>
      </c>
      <c r="L2181" s="233" t="s">
        <v>178</v>
      </c>
      <c r="M2181" s="233" t="s">
        <v>1022</v>
      </c>
    </row>
    <row r="2182" spans="1:13">
      <c r="A2182" s="224">
        <v>2181</v>
      </c>
      <c r="B2182" s="233" t="s">
        <v>2539</v>
      </c>
      <c r="C2182" s="233" t="s">
        <v>3194</v>
      </c>
      <c r="D2182" s="234">
        <v>94.941634241245097</v>
      </c>
      <c r="E2182" s="223" t="s">
        <v>195</v>
      </c>
      <c r="F2182" s="233" t="s">
        <v>194</v>
      </c>
      <c r="G2182" s="233" t="s">
        <v>2409</v>
      </c>
      <c r="H2182" s="233" t="s">
        <v>2537</v>
      </c>
      <c r="I2182" s="233" t="s">
        <v>3193</v>
      </c>
      <c r="J2182" s="233" t="s">
        <v>180</v>
      </c>
      <c r="K2182" s="233" t="s">
        <v>179</v>
      </c>
      <c r="L2182" s="233" t="s">
        <v>178</v>
      </c>
      <c r="M2182" s="233" t="s">
        <v>377</v>
      </c>
    </row>
    <row r="2183" spans="1:13">
      <c r="A2183" s="224">
        <v>2182</v>
      </c>
      <c r="B2183" s="233" t="s">
        <v>3192</v>
      </c>
      <c r="C2183" s="233" t="s">
        <v>3191</v>
      </c>
      <c r="D2183" s="234">
        <v>94.915254237288096</v>
      </c>
      <c r="E2183" s="223" t="s">
        <v>195</v>
      </c>
      <c r="F2183" s="233" t="s">
        <v>194</v>
      </c>
      <c r="G2183" s="233" t="s">
        <v>1680</v>
      </c>
      <c r="H2183" s="233" t="s">
        <v>3190</v>
      </c>
      <c r="I2183" s="233" t="s">
        <v>3189</v>
      </c>
      <c r="J2183" s="233" t="s">
        <v>180</v>
      </c>
      <c r="K2183" s="233" t="s">
        <v>179</v>
      </c>
      <c r="L2183" s="233" t="s">
        <v>178</v>
      </c>
      <c r="M2183" s="233" t="s">
        <v>748</v>
      </c>
    </row>
    <row r="2184" spans="1:13">
      <c r="A2184" s="224">
        <v>2183</v>
      </c>
      <c r="B2184" s="233" t="s">
        <v>3188</v>
      </c>
      <c r="C2184" s="233" t="s">
        <v>3187</v>
      </c>
      <c r="D2184" s="234">
        <v>94.880749574105593</v>
      </c>
      <c r="E2184" s="223" t="s">
        <v>195</v>
      </c>
      <c r="F2184" s="233" t="s">
        <v>194</v>
      </c>
      <c r="G2184" s="233" t="s">
        <v>1304</v>
      </c>
      <c r="H2184" s="233" t="s">
        <v>3186</v>
      </c>
      <c r="I2184" s="233" t="s">
        <v>3185</v>
      </c>
      <c r="J2184" s="233" t="s">
        <v>180</v>
      </c>
      <c r="K2184" s="233" t="s">
        <v>179</v>
      </c>
      <c r="L2184" s="233" t="s">
        <v>178</v>
      </c>
      <c r="M2184" s="233" t="s">
        <v>3184</v>
      </c>
    </row>
    <row r="2185" spans="1:13">
      <c r="A2185" s="224">
        <v>2184</v>
      </c>
      <c r="B2185" s="233" t="s">
        <v>2235</v>
      </c>
      <c r="C2185" s="233" t="s">
        <v>3183</v>
      </c>
      <c r="D2185" s="234">
        <v>94.875</v>
      </c>
      <c r="E2185" s="223" t="s">
        <v>195</v>
      </c>
      <c r="F2185" s="233" t="s">
        <v>194</v>
      </c>
      <c r="G2185" s="233" t="s">
        <v>321</v>
      </c>
      <c r="H2185" s="233" t="s">
        <v>2233</v>
      </c>
      <c r="I2185" s="233" t="s">
        <v>3182</v>
      </c>
      <c r="J2185" s="233" t="s">
        <v>180</v>
      </c>
      <c r="K2185" s="233" t="s">
        <v>179</v>
      </c>
      <c r="L2185" s="233" t="s">
        <v>178</v>
      </c>
      <c r="M2185" s="233" t="s">
        <v>529</v>
      </c>
    </row>
    <row r="2186" spans="1:13">
      <c r="A2186" s="224">
        <v>2185</v>
      </c>
      <c r="B2186" s="233" t="s">
        <v>1922</v>
      </c>
      <c r="C2186" s="233" t="s">
        <v>1887</v>
      </c>
      <c r="D2186" s="234">
        <v>94.8671875</v>
      </c>
      <c r="E2186" s="223" t="s">
        <v>195</v>
      </c>
      <c r="F2186" s="233" t="s">
        <v>194</v>
      </c>
      <c r="G2186" s="233" t="s">
        <v>572</v>
      </c>
      <c r="H2186" s="233" t="s">
        <v>1920</v>
      </c>
      <c r="I2186" s="233" t="s">
        <v>3181</v>
      </c>
      <c r="J2186" s="233" t="s">
        <v>180</v>
      </c>
      <c r="K2186" s="233" t="s">
        <v>192</v>
      </c>
      <c r="L2186" s="233" t="s">
        <v>178</v>
      </c>
      <c r="M2186" s="233" t="s">
        <v>333</v>
      </c>
    </row>
    <row r="2187" spans="1:13">
      <c r="A2187" s="224">
        <v>2186</v>
      </c>
      <c r="B2187" s="233" t="s">
        <v>3180</v>
      </c>
      <c r="C2187" s="233" t="s">
        <v>3179</v>
      </c>
      <c r="D2187" s="234">
        <v>94.8471615720524</v>
      </c>
      <c r="E2187" s="223" t="s">
        <v>195</v>
      </c>
      <c r="F2187" s="233" t="s">
        <v>194</v>
      </c>
      <c r="G2187" s="233" t="s">
        <v>1070</v>
      </c>
      <c r="H2187" s="233" t="s">
        <v>3178</v>
      </c>
      <c r="I2187" s="233" t="s">
        <v>3177</v>
      </c>
      <c r="J2187" s="233" t="s">
        <v>180</v>
      </c>
      <c r="K2187" s="233" t="s">
        <v>179</v>
      </c>
      <c r="L2187" s="233" t="s">
        <v>178</v>
      </c>
      <c r="M2187" s="233" t="s">
        <v>1211</v>
      </c>
    </row>
    <row r="2188" spans="1:13">
      <c r="A2188" s="224">
        <v>2187</v>
      </c>
      <c r="B2188" s="233" t="s">
        <v>3018</v>
      </c>
      <c r="C2188" s="233" t="s">
        <v>3176</v>
      </c>
      <c r="D2188" s="234">
        <v>94.842271293375404</v>
      </c>
      <c r="E2188" s="223" t="s">
        <v>195</v>
      </c>
      <c r="F2188" s="233" t="s">
        <v>194</v>
      </c>
      <c r="G2188" s="233" t="s">
        <v>1680</v>
      </c>
      <c r="H2188" s="233" t="s">
        <v>3016</v>
      </c>
      <c r="I2188" s="233" t="s">
        <v>3175</v>
      </c>
      <c r="J2188" s="233" t="s">
        <v>180</v>
      </c>
      <c r="K2188" s="233" t="s">
        <v>179</v>
      </c>
      <c r="L2188" s="233" t="s">
        <v>178</v>
      </c>
      <c r="M2188" s="233" t="s">
        <v>377</v>
      </c>
    </row>
    <row r="2189" spans="1:13">
      <c r="A2189" s="224">
        <v>2188</v>
      </c>
      <c r="B2189" s="233" t="s">
        <v>3174</v>
      </c>
      <c r="C2189" s="233" t="s">
        <v>3173</v>
      </c>
      <c r="D2189" s="234">
        <v>94.8284960422164</v>
      </c>
      <c r="E2189" s="223" t="s">
        <v>195</v>
      </c>
      <c r="F2189" s="233" t="s">
        <v>194</v>
      </c>
      <c r="G2189" s="233" t="s">
        <v>2160</v>
      </c>
      <c r="H2189" s="233" t="s">
        <v>3172</v>
      </c>
      <c r="I2189" s="233" t="s">
        <v>3171</v>
      </c>
      <c r="J2189" s="233" t="s">
        <v>180</v>
      </c>
      <c r="K2189" s="233" t="s">
        <v>179</v>
      </c>
      <c r="L2189" s="233" t="s">
        <v>178</v>
      </c>
      <c r="M2189" s="233" t="s">
        <v>197</v>
      </c>
    </row>
    <row r="2190" spans="1:13">
      <c r="A2190" s="224">
        <v>2189</v>
      </c>
      <c r="B2190" s="233" t="s">
        <v>2982</v>
      </c>
      <c r="C2190" s="233" t="s">
        <v>3170</v>
      </c>
      <c r="D2190" s="234">
        <v>94.827586206896498</v>
      </c>
      <c r="E2190" s="223" t="s">
        <v>195</v>
      </c>
      <c r="F2190" s="233" t="s">
        <v>194</v>
      </c>
      <c r="G2190" s="233" t="s">
        <v>2814</v>
      </c>
      <c r="H2190" s="233" t="s">
        <v>2980</v>
      </c>
      <c r="I2190" s="233" t="s">
        <v>3169</v>
      </c>
      <c r="J2190" s="233" t="s">
        <v>180</v>
      </c>
      <c r="K2190" s="233" t="s">
        <v>179</v>
      </c>
      <c r="L2190" s="233" t="s">
        <v>178</v>
      </c>
      <c r="M2190" s="233" t="s">
        <v>346</v>
      </c>
    </row>
    <row r="2191" spans="1:13">
      <c r="A2191" s="224">
        <v>2190</v>
      </c>
      <c r="B2191" s="233" t="s">
        <v>2553</v>
      </c>
      <c r="C2191" s="233" t="s">
        <v>3168</v>
      </c>
      <c r="D2191" s="234">
        <v>94.806201550387598</v>
      </c>
      <c r="E2191" s="223" t="s">
        <v>195</v>
      </c>
      <c r="F2191" s="233" t="s">
        <v>194</v>
      </c>
      <c r="G2191" s="233" t="s">
        <v>1783</v>
      </c>
      <c r="H2191" s="233" t="s">
        <v>2551</v>
      </c>
      <c r="I2191" s="233" t="s">
        <v>3167</v>
      </c>
      <c r="J2191" s="233" t="s">
        <v>180</v>
      </c>
      <c r="K2191" s="233" t="s">
        <v>192</v>
      </c>
      <c r="L2191" s="233" t="s">
        <v>178</v>
      </c>
      <c r="M2191" s="233" t="s">
        <v>333</v>
      </c>
    </row>
    <row r="2192" spans="1:13">
      <c r="A2192" s="224">
        <v>2191</v>
      </c>
      <c r="B2192" s="233" t="s">
        <v>3166</v>
      </c>
      <c r="C2192" s="233" t="s">
        <v>3165</v>
      </c>
      <c r="D2192" s="234">
        <v>94.800884955752196</v>
      </c>
      <c r="E2192" s="223" t="s">
        <v>195</v>
      </c>
      <c r="F2192" s="233" t="s">
        <v>194</v>
      </c>
      <c r="G2192" s="233" t="s">
        <v>336</v>
      </c>
      <c r="H2192" s="233" t="s">
        <v>3164</v>
      </c>
      <c r="I2192" s="233" t="s">
        <v>3163</v>
      </c>
      <c r="J2192" s="233" t="s">
        <v>180</v>
      </c>
      <c r="K2192" s="233" t="s">
        <v>179</v>
      </c>
      <c r="L2192" s="233" t="s">
        <v>178</v>
      </c>
      <c r="M2192" s="233" t="s">
        <v>377</v>
      </c>
    </row>
    <row r="2193" spans="1:13">
      <c r="A2193" s="224">
        <v>2192</v>
      </c>
      <c r="B2193" s="233" t="s">
        <v>1574</v>
      </c>
      <c r="C2193" s="233" t="s">
        <v>3162</v>
      </c>
      <c r="D2193" s="234">
        <v>94.783306581059406</v>
      </c>
      <c r="E2193" s="223" t="s">
        <v>195</v>
      </c>
      <c r="F2193" s="233" t="s">
        <v>194</v>
      </c>
      <c r="G2193" s="233" t="s">
        <v>336</v>
      </c>
      <c r="H2193" s="233" t="s">
        <v>1572</v>
      </c>
      <c r="I2193" s="233" t="s">
        <v>3161</v>
      </c>
      <c r="J2193" s="233" t="s">
        <v>180</v>
      </c>
      <c r="K2193" s="233" t="s">
        <v>202</v>
      </c>
      <c r="L2193" s="233" t="s">
        <v>178</v>
      </c>
      <c r="M2193" s="233" t="s">
        <v>201</v>
      </c>
    </row>
    <row r="2194" spans="1:13">
      <c r="A2194" s="224">
        <v>2193</v>
      </c>
      <c r="B2194" s="233" t="s">
        <v>3160</v>
      </c>
      <c r="C2194" s="233" t="s">
        <v>3159</v>
      </c>
      <c r="D2194" s="234">
        <v>94.775374376039906</v>
      </c>
      <c r="E2194" s="223" t="s">
        <v>195</v>
      </c>
      <c r="F2194" s="233" t="s">
        <v>194</v>
      </c>
      <c r="G2194" s="233" t="s">
        <v>1193</v>
      </c>
      <c r="H2194" s="233" t="s">
        <v>3158</v>
      </c>
      <c r="I2194" s="233" t="s">
        <v>3157</v>
      </c>
      <c r="J2194" s="233" t="s">
        <v>180</v>
      </c>
      <c r="K2194" s="233" t="s">
        <v>179</v>
      </c>
      <c r="L2194" s="233" t="s">
        <v>178</v>
      </c>
      <c r="M2194" s="233" t="s">
        <v>529</v>
      </c>
    </row>
    <row r="2195" spans="1:13">
      <c r="A2195" s="224">
        <v>2194</v>
      </c>
      <c r="B2195" s="233" t="s">
        <v>2916</v>
      </c>
      <c r="C2195" s="233" t="s">
        <v>3156</v>
      </c>
      <c r="D2195" s="234">
        <v>94.768041237113394</v>
      </c>
      <c r="E2195" s="223" t="s">
        <v>195</v>
      </c>
      <c r="F2195" s="233" t="s">
        <v>194</v>
      </c>
      <c r="G2195" s="233" t="s">
        <v>183</v>
      </c>
      <c r="H2195" s="233" t="s">
        <v>2914</v>
      </c>
      <c r="I2195" s="233" t="s">
        <v>3155</v>
      </c>
      <c r="J2195" s="233" t="s">
        <v>180</v>
      </c>
      <c r="K2195" s="233" t="s">
        <v>192</v>
      </c>
      <c r="L2195" s="233" t="s">
        <v>178</v>
      </c>
      <c r="M2195" s="233" t="s">
        <v>191</v>
      </c>
    </row>
    <row r="2196" spans="1:13">
      <c r="A2196" s="224">
        <v>2195</v>
      </c>
      <c r="B2196" s="233" t="s">
        <v>2611</v>
      </c>
      <c r="C2196" s="233" t="s">
        <v>3154</v>
      </c>
      <c r="D2196" s="236">
        <v>94.756097560975604</v>
      </c>
      <c r="E2196" s="233" t="s">
        <v>185</v>
      </c>
      <c r="F2196" s="233" t="s">
        <v>184</v>
      </c>
      <c r="G2196" s="233" t="s">
        <v>1193</v>
      </c>
      <c r="H2196" s="233" t="s">
        <v>2609</v>
      </c>
      <c r="I2196" s="233" t="s">
        <v>3153</v>
      </c>
      <c r="J2196" s="233" t="s">
        <v>180</v>
      </c>
      <c r="K2196" s="233" t="s">
        <v>179</v>
      </c>
      <c r="L2196" s="233" t="s">
        <v>178</v>
      </c>
      <c r="M2196" s="233" t="s">
        <v>177</v>
      </c>
    </row>
    <row r="2197" spans="1:13">
      <c r="A2197" s="224">
        <v>2196</v>
      </c>
      <c r="B2197" s="233" t="s">
        <v>3152</v>
      </c>
      <c r="C2197" s="233" t="s">
        <v>3151</v>
      </c>
      <c r="D2197" s="234">
        <v>94.751203852327507</v>
      </c>
      <c r="E2197" s="223" t="s">
        <v>195</v>
      </c>
      <c r="F2197" s="233" t="s">
        <v>194</v>
      </c>
      <c r="G2197" s="233" t="s">
        <v>2219</v>
      </c>
      <c r="H2197" s="233" t="s">
        <v>3150</v>
      </c>
      <c r="I2197" s="233" t="s">
        <v>3149</v>
      </c>
      <c r="J2197" s="233" t="s">
        <v>180</v>
      </c>
      <c r="K2197" s="233" t="s">
        <v>179</v>
      </c>
      <c r="L2197" s="233" t="s">
        <v>178</v>
      </c>
      <c r="M2197" s="233" t="s">
        <v>377</v>
      </c>
    </row>
    <row r="2198" spans="1:13">
      <c r="A2198" s="224">
        <v>2197</v>
      </c>
      <c r="B2198" s="233" t="s">
        <v>2221</v>
      </c>
      <c r="C2198" s="233" t="s">
        <v>3148</v>
      </c>
      <c r="D2198" s="234">
        <v>94.744186046511601</v>
      </c>
      <c r="E2198" s="223" t="s">
        <v>195</v>
      </c>
      <c r="F2198" s="233" t="s">
        <v>194</v>
      </c>
      <c r="G2198" s="233" t="s">
        <v>2219</v>
      </c>
      <c r="H2198" s="233" t="s">
        <v>2218</v>
      </c>
      <c r="I2198" s="233" t="s">
        <v>3147</v>
      </c>
      <c r="J2198" s="233" t="s">
        <v>180</v>
      </c>
      <c r="K2198" s="233" t="s">
        <v>202</v>
      </c>
      <c r="L2198" s="233" t="s">
        <v>178</v>
      </c>
      <c r="M2198" s="233" t="s">
        <v>201</v>
      </c>
    </row>
    <row r="2199" spans="1:13">
      <c r="A2199" s="224">
        <v>2198</v>
      </c>
      <c r="B2199" s="233" t="s">
        <v>1892</v>
      </c>
      <c r="C2199" s="233" t="s">
        <v>3146</v>
      </c>
      <c r="D2199" s="234">
        <v>94.729493891797503</v>
      </c>
      <c r="E2199" s="223" t="s">
        <v>195</v>
      </c>
      <c r="F2199" s="233" t="s">
        <v>194</v>
      </c>
      <c r="G2199" s="233" t="s">
        <v>1890</v>
      </c>
      <c r="H2199" s="233" t="s">
        <v>1889</v>
      </c>
      <c r="I2199" s="233" t="s">
        <v>3145</v>
      </c>
      <c r="J2199" s="233" t="s">
        <v>180</v>
      </c>
      <c r="K2199" s="233" t="s">
        <v>179</v>
      </c>
      <c r="L2199" s="233" t="s">
        <v>178</v>
      </c>
      <c r="M2199" s="233" t="s">
        <v>330</v>
      </c>
    </row>
    <row r="2200" spans="1:13">
      <c r="A2200" s="224">
        <v>2199</v>
      </c>
      <c r="B2200" s="233" t="s">
        <v>3144</v>
      </c>
      <c r="C2200" s="233" t="s">
        <v>3143</v>
      </c>
      <c r="D2200" s="234">
        <v>94.700854700854705</v>
      </c>
      <c r="E2200" s="223" t="s">
        <v>195</v>
      </c>
      <c r="F2200" s="233" t="s">
        <v>194</v>
      </c>
      <c r="G2200" s="233" t="s">
        <v>2009</v>
      </c>
      <c r="H2200" s="233" t="s">
        <v>3142</v>
      </c>
      <c r="I2200" s="233" t="s">
        <v>3141</v>
      </c>
      <c r="J2200" s="233" t="s">
        <v>180</v>
      </c>
      <c r="K2200" s="233" t="s">
        <v>179</v>
      </c>
      <c r="L2200" s="233" t="s">
        <v>178</v>
      </c>
      <c r="M2200" s="233" t="s">
        <v>1910</v>
      </c>
    </row>
    <row r="2201" spans="1:13">
      <c r="A2201" s="224">
        <v>2200</v>
      </c>
      <c r="B2201" s="233" t="s">
        <v>3140</v>
      </c>
      <c r="C2201" s="233" t="s">
        <v>3139</v>
      </c>
      <c r="D2201" s="234">
        <v>94.700780572419802</v>
      </c>
      <c r="E2201" s="223" t="s">
        <v>195</v>
      </c>
      <c r="F2201" s="233" t="s">
        <v>194</v>
      </c>
      <c r="G2201" s="233" t="s">
        <v>1809</v>
      </c>
      <c r="H2201" s="233" t="s">
        <v>3138</v>
      </c>
      <c r="I2201" s="233" t="s">
        <v>3137</v>
      </c>
      <c r="J2201" s="233" t="s">
        <v>180</v>
      </c>
      <c r="K2201" s="233" t="s">
        <v>179</v>
      </c>
      <c r="L2201" s="233" t="s">
        <v>178</v>
      </c>
      <c r="M2201" s="233" t="s">
        <v>330</v>
      </c>
    </row>
    <row r="2202" spans="1:13">
      <c r="A2202" s="224">
        <v>2201</v>
      </c>
      <c r="B2202" s="233" t="s">
        <v>3136</v>
      </c>
      <c r="C2202" s="233" t="s">
        <v>3135</v>
      </c>
      <c r="D2202" s="234">
        <v>94.700460829493096</v>
      </c>
      <c r="E2202" s="223" t="s">
        <v>195</v>
      </c>
      <c r="F2202" s="233" t="s">
        <v>194</v>
      </c>
      <c r="G2202" s="233" t="s">
        <v>2700</v>
      </c>
      <c r="H2202" s="233" t="s">
        <v>3134</v>
      </c>
      <c r="I2202" s="233" t="s">
        <v>3133</v>
      </c>
      <c r="J2202" s="233" t="s">
        <v>180</v>
      </c>
      <c r="K2202" s="233" t="s">
        <v>179</v>
      </c>
      <c r="L2202" s="233" t="s">
        <v>178</v>
      </c>
      <c r="M2202" s="233" t="s">
        <v>2175</v>
      </c>
    </row>
    <row r="2203" spans="1:13">
      <c r="A2203" s="224">
        <v>2202</v>
      </c>
      <c r="B2203" s="233" t="s">
        <v>3132</v>
      </c>
      <c r="C2203" s="233" t="s">
        <v>3131</v>
      </c>
      <c r="D2203" s="234">
        <v>94.652849740932595</v>
      </c>
      <c r="E2203" s="223" t="s">
        <v>195</v>
      </c>
      <c r="F2203" s="233" t="s">
        <v>194</v>
      </c>
      <c r="G2203" s="233" t="s">
        <v>968</v>
      </c>
      <c r="H2203" s="233" t="s">
        <v>3130</v>
      </c>
      <c r="I2203" s="233" t="s">
        <v>3129</v>
      </c>
      <c r="J2203" s="233" t="s">
        <v>180</v>
      </c>
      <c r="K2203" s="233" t="s">
        <v>179</v>
      </c>
      <c r="L2203" s="233" t="s">
        <v>178</v>
      </c>
      <c r="M2203" s="233" t="s">
        <v>2175</v>
      </c>
    </row>
    <row r="2204" spans="1:13">
      <c r="A2204" s="224">
        <v>2203</v>
      </c>
      <c r="B2204" s="233" t="s">
        <v>3128</v>
      </c>
      <c r="C2204" s="233" t="s">
        <v>3127</v>
      </c>
      <c r="D2204" s="234">
        <v>94.649758454106305</v>
      </c>
      <c r="E2204" s="223" t="s">
        <v>195</v>
      </c>
      <c r="F2204" s="233" t="s">
        <v>194</v>
      </c>
      <c r="G2204" s="233" t="s">
        <v>321</v>
      </c>
      <c r="H2204" s="233" t="s">
        <v>3126</v>
      </c>
      <c r="I2204" s="233" t="s">
        <v>3125</v>
      </c>
      <c r="J2204" s="233" t="s">
        <v>180</v>
      </c>
      <c r="K2204" s="233" t="s">
        <v>192</v>
      </c>
      <c r="L2204" s="233" t="s">
        <v>178</v>
      </c>
      <c r="M2204" s="233" t="s">
        <v>1022</v>
      </c>
    </row>
    <row r="2205" spans="1:13">
      <c r="A2205" s="224">
        <v>2204</v>
      </c>
      <c r="B2205" s="233" t="s">
        <v>3124</v>
      </c>
      <c r="C2205" s="233" t="s">
        <v>3123</v>
      </c>
      <c r="D2205" s="234">
        <v>94.635135135135101</v>
      </c>
      <c r="E2205" s="223" t="s">
        <v>195</v>
      </c>
      <c r="F2205" s="233" t="s">
        <v>194</v>
      </c>
      <c r="G2205" s="233" t="s">
        <v>1692</v>
      </c>
      <c r="H2205" s="233" t="s">
        <v>3122</v>
      </c>
      <c r="I2205" s="233" t="s">
        <v>3121</v>
      </c>
      <c r="J2205" s="233" t="s">
        <v>180</v>
      </c>
      <c r="K2205" s="233" t="s">
        <v>179</v>
      </c>
      <c r="L2205" s="233" t="s">
        <v>178</v>
      </c>
      <c r="M2205" s="233" t="s">
        <v>529</v>
      </c>
    </row>
    <row r="2206" spans="1:13">
      <c r="A2206" s="224">
        <v>2205</v>
      </c>
      <c r="B2206" s="233" t="s">
        <v>2080</v>
      </c>
      <c r="C2206" s="233" t="s">
        <v>3120</v>
      </c>
      <c r="D2206" s="234">
        <v>94.623955431754894</v>
      </c>
      <c r="E2206" s="223" t="s">
        <v>195</v>
      </c>
      <c r="F2206" s="233" t="s">
        <v>194</v>
      </c>
      <c r="G2206" s="233" t="s">
        <v>2219</v>
      </c>
      <c r="H2206" s="233" t="s">
        <v>2078</v>
      </c>
      <c r="I2206" s="233" t="s">
        <v>3119</v>
      </c>
      <c r="J2206" s="233" t="s">
        <v>180</v>
      </c>
      <c r="K2206" s="233" t="s">
        <v>202</v>
      </c>
      <c r="L2206" s="233" t="s">
        <v>178</v>
      </c>
      <c r="M2206" s="233" t="s">
        <v>324</v>
      </c>
    </row>
    <row r="2207" spans="1:13">
      <c r="A2207" s="224">
        <v>2206</v>
      </c>
      <c r="B2207" s="233" t="s">
        <v>1858</v>
      </c>
      <c r="C2207" s="233" t="s">
        <v>3118</v>
      </c>
      <c r="D2207" s="234">
        <v>94.618181818181796</v>
      </c>
      <c r="E2207" s="223" t="s">
        <v>195</v>
      </c>
      <c r="F2207" s="233" t="s">
        <v>194</v>
      </c>
      <c r="G2207" s="233" t="s">
        <v>1856</v>
      </c>
      <c r="H2207" s="233" t="s">
        <v>1855</v>
      </c>
      <c r="I2207" s="233" t="s">
        <v>3117</v>
      </c>
      <c r="J2207" s="233" t="s">
        <v>180</v>
      </c>
      <c r="K2207" s="233" t="s">
        <v>202</v>
      </c>
      <c r="L2207" s="233" t="s">
        <v>178</v>
      </c>
      <c r="M2207" s="233" t="s">
        <v>201</v>
      </c>
    </row>
    <row r="2208" spans="1:13">
      <c r="A2208" s="224">
        <v>2207</v>
      </c>
      <c r="B2208" s="233" t="s">
        <v>1719</v>
      </c>
      <c r="C2208" s="233" t="s">
        <v>3116</v>
      </c>
      <c r="D2208" s="234">
        <v>94.616352201257897</v>
      </c>
      <c r="E2208" s="223" t="s">
        <v>195</v>
      </c>
      <c r="F2208" s="233" t="s">
        <v>194</v>
      </c>
      <c r="G2208" s="233" t="s">
        <v>1717</v>
      </c>
      <c r="H2208" s="233" t="s">
        <v>1716</v>
      </c>
      <c r="I2208" s="233" t="s">
        <v>3115</v>
      </c>
      <c r="J2208" s="233" t="s">
        <v>180</v>
      </c>
      <c r="K2208" s="233" t="s">
        <v>202</v>
      </c>
      <c r="L2208" s="233" t="s">
        <v>178</v>
      </c>
      <c r="M2208" s="233" t="s">
        <v>201</v>
      </c>
    </row>
    <row r="2209" spans="1:13">
      <c r="A2209" s="224">
        <v>2208</v>
      </c>
      <c r="B2209" s="233" t="s">
        <v>3114</v>
      </c>
      <c r="C2209" s="233" t="s">
        <v>3113</v>
      </c>
      <c r="D2209" s="234">
        <v>94.603603603603602</v>
      </c>
      <c r="E2209" s="223" t="s">
        <v>195</v>
      </c>
      <c r="F2209" s="233" t="s">
        <v>194</v>
      </c>
      <c r="G2209" s="233" t="s">
        <v>1722</v>
      </c>
      <c r="H2209" s="233" t="s">
        <v>3112</v>
      </c>
      <c r="I2209" s="233" t="s">
        <v>3111</v>
      </c>
      <c r="J2209" s="233" t="s">
        <v>180</v>
      </c>
      <c r="K2209" s="233" t="s">
        <v>192</v>
      </c>
      <c r="L2209" s="233" t="s">
        <v>178</v>
      </c>
      <c r="M2209" s="233" t="s">
        <v>1022</v>
      </c>
    </row>
    <row r="2210" spans="1:13">
      <c r="A2210" s="224">
        <v>2209</v>
      </c>
      <c r="B2210" s="233" t="s">
        <v>1794</v>
      </c>
      <c r="C2210" s="233" t="s">
        <v>3110</v>
      </c>
      <c r="D2210" s="234">
        <v>94.601032155617304</v>
      </c>
      <c r="E2210" s="223" t="s">
        <v>195</v>
      </c>
      <c r="F2210" s="233" t="s">
        <v>194</v>
      </c>
      <c r="G2210" s="233" t="s">
        <v>183</v>
      </c>
      <c r="H2210" s="233" t="s">
        <v>1792</v>
      </c>
      <c r="I2210" s="233" t="s">
        <v>3109</v>
      </c>
      <c r="J2210" s="233" t="s">
        <v>180</v>
      </c>
      <c r="K2210" s="233" t="s">
        <v>192</v>
      </c>
      <c r="L2210" s="233" t="s">
        <v>178</v>
      </c>
      <c r="M2210" s="233" t="s">
        <v>333</v>
      </c>
    </row>
    <row r="2211" spans="1:13">
      <c r="A2211" s="224">
        <v>2210</v>
      </c>
      <c r="B2211" s="233" t="s">
        <v>3108</v>
      </c>
      <c r="C2211" s="233" t="s">
        <v>3107</v>
      </c>
      <c r="D2211" s="234">
        <v>94.598765432098801</v>
      </c>
      <c r="E2211" s="223" t="s">
        <v>195</v>
      </c>
      <c r="F2211" s="233" t="s">
        <v>194</v>
      </c>
      <c r="G2211" s="233" t="s">
        <v>1875</v>
      </c>
      <c r="H2211" s="233" t="s">
        <v>3106</v>
      </c>
      <c r="I2211" s="233" t="s">
        <v>3105</v>
      </c>
      <c r="J2211" s="233" t="s">
        <v>180</v>
      </c>
      <c r="K2211" s="233" t="s">
        <v>179</v>
      </c>
      <c r="L2211" s="233" t="s">
        <v>178</v>
      </c>
      <c r="M2211" s="233" t="s">
        <v>377</v>
      </c>
    </row>
    <row r="2212" spans="1:13">
      <c r="A2212" s="224">
        <v>2211</v>
      </c>
      <c r="B2212" s="233" t="s">
        <v>3104</v>
      </c>
      <c r="C2212" s="233" t="s">
        <v>3103</v>
      </c>
      <c r="D2212" s="234">
        <v>94.596622889305806</v>
      </c>
      <c r="E2212" s="223" t="s">
        <v>195</v>
      </c>
      <c r="F2212" s="233" t="s">
        <v>194</v>
      </c>
      <c r="G2212" s="233" t="s">
        <v>1797</v>
      </c>
      <c r="H2212" s="233" t="s">
        <v>3102</v>
      </c>
      <c r="I2212" s="233" t="s">
        <v>3101</v>
      </c>
      <c r="J2212" s="233" t="s">
        <v>180</v>
      </c>
      <c r="K2212" s="233" t="s">
        <v>179</v>
      </c>
      <c r="L2212" s="233" t="s">
        <v>178</v>
      </c>
      <c r="M2212" s="233" t="s">
        <v>529</v>
      </c>
    </row>
    <row r="2213" spans="1:13">
      <c r="A2213" s="224">
        <v>2212</v>
      </c>
      <c r="B2213" s="233" t="s">
        <v>2996</v>
      </c>
      <c r="C2213" s="233" t="s">
        <v>3100</v>
      </c>
      <c r="D2213" s="234">
        <v>94.583941605839399</v>
      </c>
      <c r="E2213" s="223" t="s">
        <v>195</v>
      </c>
      <c r="F2213" s="233" t="s">
        <v>194</v>
      </c>
      <c r="G2213" s="233" t="s">
        <v>2385</v>
      </c>
      <c r="H2213" s="233" t="s">
        <v>2994</v>
      </c>
      <c r="I2213" s="233" t="s">
        <v>3099</v>
      </c>
      <c r="J2213" s="233" t="s">
        <v>180</v>
      </c>
      <c r="K2213" s="233" t="s">
        <v>179</v>
      </c>
      <c r="L2213" s="233" t="s">
        <v>178</v>
      </c>
      <c r="M2213" s="233" t="s">
        <v>377</v>
      </c>
    </row>
    <row r="2214" spans="1:13">
      <c r="A2214" s="224">
        <v>2213</v>
      </c>
      <c r="B2214" s="233" t="s">
        <v>3098</v>
      </c>
      <c r="C2214" s="233" t="s">
        <v>3097</v>
      </c>
      <c r="D2214" s="234">
        <v>94.546649145860698</v>
      </c>
      <c r="E2214" s="223" t="s">
        <v>195</v>
      </c>
      <c r="F2214" s="233" t="s">
        <v>194</v>
      </c>
      <c r="G2214" s="233" t="s">
        <v>2564</v>
      </c>
      <c r="H2214" s="233" t="s">
        <v>3096</v>
      </c>
      <c r="I2214" s="233" t="s">
        <v>3095</v>
      </c>
      <c r="J2214" s="233" t="s">
        <v>180</v>
      </c>
      <c r="K2214" s="233" t="s">
        <v>179</v>
      </c>
      <c r="L2214" s="233" t="s">
        <v>178</v>
      </c>
      <c r="M2214" s="233" t="s">
        <v>529</v>
      </c>
    </row>
    <row r="2215" spans="1:13">
      <c r="A2215" s="224">
        <v>2214</v>
      </c>
      <c r="B2215" s="233" t="s">
        <v>3094</v>
      </c>
      <c r="C2215" s="233" t="s">
        <v>3093</v>
      </c>
      <c r="D2215" s="234">
        <v>94.546485260770993</v>
      </c>
      <c r="E2215" s="223" t="s">
        <v>195</v>
      </c>
      <c r="F2215" s="233" t="s">
        <v>194</v>
      </c>
      <c r="G2215" s="233" t="s">
        <v>1783</v>
      </c>
      <c r="H2215" s="233" t="s">
        <v>3092</v>
      </c>
      <c r="I2215" s="233" t="s">
        <v>3091</v>
      </c>
      <c r="J2215" s="233" t="s">
        <v>180</v>
      </c>
      <c r="K2215" s="233" t="s">
        <v>192</v>
      </c>
      <c r="L2215" s="233" t="s">
        <v>178</v>
      </c>
      <c r="M2215" s="233" t="s">
        <v>1022</v>
      </c>
    </row>
    <row r="2216" spans="1:13">
      <c r="A2216" s="224">
        <v>2215</v>
      </c>
      <c r="B2216" s="233" t="s">
        <v>2287</v>
      </c>
      <c r="C2216" s="233" t="s">
        <v>3090</v>
      </c>
      <c r="D2216" s="234">
        <v>94.539325842696599</v>
      </c>
      <c r="E2216" s="223" t="s">
        <v>195</v>
      </c>
      <c r="F2216" s="233" t="s">
        <v>194</v>
      </c>
      <c r="G2216" s="233" t="s">
        <v>2285</v>
      </c>
      <c r="H2216" s="233" t="s">
        <v>2284</v>
      </c>
      <c r="I2216" s="233" t="s">
        <v>3089</v>
      </c>
      <c r="J2216" s="233" t="s">
        <v>180</v>
      </c>
      <c r="K2216" s="233" t="s">
        <v>192</v>
      </c>
      <c r="L2216" s="233" t="s">
        <v>178</v>
      </c>
      <c r="M2216" s="233" t="s">
        <v>333</v>
      </c>
    </row>
    <row r="2217" spans="1:13">
      <c r="A2217" s="224">
        <v>2216</v>
      </c>
      <c r="B2217" s="233" t="s">
        <v>2106</v>
      </c>
      <c r="C2217" s="233" t="s">
        <v>3088</v>
      </c>
      <c r="D2217" s="234">
        <v>94.536423841059602</v>
      </c>
      <c r="E2217" s="223" t="s">
        <v>195</v>
      </c>
      <c r="F2217" s="233" t="s">
        <v>194</v>
      </c>
      <c r="G2217" s="233" t="s">
        <v>572</v>
      </c>
      <c r="H2217" s="233" t="s">
        <v>2104</v>
      </c>
      <c r="I2217" s="233" t="s">
        <v>3087</v>
      </c>
      <c r="J2217" s="233" t="s">
        <v>180</v>
      </c>
      <c r="K2217" s="233" t="s">
        <v>179</v>
      </c>
      <c r="L2217" s="233" t="s">
        <v>178</v>
      </c>
      <c r="M2217" s="233" t="s">
        <v>748</v>
      </c>
    </row>
    <row r="2218" spans="1:13">
      <c r="A2218" s="224">
        <v>2217</v>
      </c>
      <c r="B2218" s="233" t="s">
        <v>3086</v>
      </c>
      <c r="C2218" s="233" t="s">
        <v>3085</v>
      </c>
      <c r="D2218" s="234">
        <v>94.485125858123595</v>
      </c>
      <c r="E2218" s="223" t="s">
        <v>195</v>
      </c>
      <c r="F2218" s="233" t="s">
        <v>194</v>
      </c>
      <c r="G2218" s="233" t="s">
        <v>1070</v>
      </c>
      <c r="H2218" s="233" t="s">
        <v>3084</v>
      </c>
      <c r="I2218" s="233" t="s">
        <v>3083</v>
      </c>
      <c r="J2218" s="233" t="s">
        <v>180</v>
      </c>
      <c r="K2218" s="233" t="s">
        <v>179</v>
      </c>
      <c r="L2218" s="233" t="s">
        <v>178</v>
      </c>
      <c r="M2218" s="233" t="s">
        <v>377</v>
      </c>
    </row>
    <row r="2219" spans="1:13">
      <c r="A2219" s="224">
        <v>2218</v>
      </c>
      <c r="B2219" s="233" t="s">
        <v>2300</v>
      </c>
      <c r="C2219" s="233" t="s">
        <v>3082</v>
      </c>
      <c r="D2219" s="234">
        <v>94.476439790575895</v>
      </c>
      <c r="E2219" s="223" t="s">
        <v>195</v>
      </c>
      <c r="F2219" s="233" t="s">
        <v>194</v>
      </c>
      <c r="G2219" s="233" t="s">
        <v>1480</v>
      </c>
      <c r="H2219" s="233" t="s">
        <v>2298</v>
      </c>
      <c r="I2219" s="233" t="s">
        <v>3081</v>
      </c>
      <c r="J2219" s="233" t="s">
        <v>180</v>
      </c>
      <c r="K2219" s="233" t="s">
        <v>179</v>
      </c>
      <c r="L2219" s="233" t="s">
        <v>178</v>
      </c>
      <c r="M2219" s="233" t="s">
        <v>529</v>
      </c>
    </row>
    <row r="2220" spans="1:13">
      <c r="A2220" s="224">
        <v>2219</v>
      </c>
      <c r="B2220" s="233" t="s">
        <v>2059</v>
      </c>
      <c r="C2220" s="233" t="s">
        <v>3080</v>
      </c>
      <c r="D2220" s="234">
        <v>94.460869565217394</v>
      </c>
      <c r="E2220" s="223" t="s">
        <v>195</v>
      </c>
      <c r="F2220" s="233" t="s">
        <v>194</v>
      </c>
      <c r="G2220" s="233" t="s">
        <v>1717</v>
      </c>
      <c r="H2220" s="233" t="s">
        <v>2058</v>
      </c>
      <c r="I2220" s="233" t="s">
        <v>3079</v>
      </c>
      <c r="J2220" s="233" t="s">
        <v>180</v>
      </c>
      <c r="K2220" s="233" t="s">
        <v>192</v>
      </c>
      <c r="L2220" s="233" t="s">
        <v>178</v>
      </c>
      <c r="M2220" s="233" t="s">
        <v>333</v>
      </c>
    </row>
    <row r="2221" spans="1:13">
      <c r="A2221" s="224">
        <v>2220</v>
      </c>
      <c r="B2221" s="233" t="s">
        <v>2922</v>
      </c>
      <c r="C2221" s="233" t="s">
        <v>3078</v>
      </c>
      <c r="D2221" s="234">
        <v>94.416445623342199</v>
      </c>
      <c r="E2221" s="223" t="s">
        <v>195</v>
      </c>
      <c r="F2221" s="233" t="s">
        <v>194</v>
      </c>
      <c r="G2221" s="233" t="s">
        <v>1334</v>
      </c>
      <c r="H2221" s="233" t="s">
        <v>2920</v>
      </c>
      <c r="I2221" s="233" t="s">
        <v>3077</v>
      </c>
      <c r="J2221" s="233" t="s">
        <v>180</v>
      </c>
      <c r="K2221" s="233" t="s">
        <v>192</v>
      </c>
      <c r="L2221" s="233" t="s">
        <v>178</v>
      </c>
      <c r="M2221" s="233" t="s">
        <v>1022</v>
      </c>
    </row>
    <row r="2222" spans="1:13">
      <c r="A2222" s="224">
        <v>2221</v>
      </c>
      <c r="B2222" s="233" t="s">
        <v>3076</v>
      </c>
      <c r="C2222" s="233" t="s">
        <v>3075</v>
      </c>
      <c r="D2222" s="234">
        <v>94.385245901639294</v>
      </c>
      <c r="E2222" s="223" t="s">
        <v>195</v>
      </c>
      <c r="F2222" s="233" t="s">
        <v>194</v>
      </c>
      <c r="G2222" s="233" t="s">
        <v>964</v>
      </c>
      <c r="H2222" s="233" t="s">
        <v>3074</v>
      </c>
      <c r="I2222" s="233" t="s">
        <v>3073</v>
      </c>
      <c r="J2222" s="233" t="s">
        <v>180</v>
      </c>
      <c r="K2222" s="233" t="s">
        <v>179</v>
      </c>
      <c r="L2222" s="233" t="s">
        <v>178</v>
      </c>
      <c r="M2222" s="233" t="s">
        <v>748</v>
      </c>
    </row>
    <row r="2223" spans="1:13">
      <c r="A2223" s="224">
        <v>2222</v>
      </c>
      <c r="B2223" s="233" t="s">
        <v>2216</v>
      </c>
      <c r="C2223" s="233" t="s">
        <v>2701</v>
      </c>
      <c r="D2223" s="234">
        <v>94.359400998336099</v>
      </c>
      <c r="E2223" s="223" t="s">
        <v>195</v>
      </c>
      <c r="F2223" s="233" t="s">
        <v>194</v>
      </c>
      <c r="G2223" s="233" t="s">
        <v>2160</v>
      </c>
      <c r="H2223" s="233" t="s">
        <v>2215</v>
      </c>
      <c r="I2223" s="233" t="s">
        <v>3072</v>
      </c>
      <c r="J2223" s="233" t="s">
        <v>180</v>
      </c>
      <c r="K2223" s="233" t="s">
        <v>179</v>
      </c>
      <c r="L2223" s="233" t="s">
        <v>178</v>
      </c>
      <c r="M2223" s="233" t="s">
        <v>3071</v>
      </c>
    </row>
    <row r="2224" spans="1:13">
      <c r="A2224" s="224">
        <v>2223</v>
      </c>
      <c r="B2224" s="233" t="s">
        <v>3070</v>
      </c>
      <c r="C2224" s="233" t="s">
        <v>288</v>
      </c>
      <c r="D2224" s="234">
        <v>94.347826086956502</v>
      </c>
      <c r="E2224" s="223" t="s">
        <v>195</v>
      </c>
      <c r="F2224" s="233" t="s">
        <v>194</v>
      </c>
      <c r="G2224" s="233" t="s">
        <v>3069</v>
      </c>
      <c r="H2224" s="233" t="s">
        <v>3068</v>
      </c>
      <c r="I2224" s="233" t="s">
        <v>3067</v>
      </c>
      <c r="J2224" s="233" t="s">
        <v>180</v>
      </c>
      <c r="K2224" s="233" t="s">
        <v>179</v>
      </c>
      <c r="L2224" s="233" t="s">
        <v>178</v>
      </c>
      <c r="M2224" s="233" t="s">
        <v>377</v>
      </c>
    </row>
    <row r="2225" spans="1:13">
      <c r="A2225" s="224">
        <v>2224</v>
      </c>
      <c r="B2225" s="233" t="s">
        <v>2931</v>
      </c>
      <c r="C2225" s="233" t="s">
        <v>3066</v>
      </c>
      <c r="D2225" s="234">
        <v>94.327146171693698</v>
      </c>
      <c r="E2225" s="223" t="s">
        <v>195</v>
      </c>
      <c r="F2225" s="233" t="s">
        <v>194</v>
      </c>
      <c r="G2225" s="233" t="s">
        <v>1809</v>
      </c>
      <c r="H2225" s="233" t="s">
        <v>2929</v>
      </c>
      <c r="I2225" s="233" t="s">
        <v>3065</v>
      </c>
      <c r="J2225" s="233" t="s">
        <v>180</v>
      </c>
      <c r="K2225" s="233" t="s">
        <v>179</v>
      </c>
      <c r="L2225" s="233" t="s">
        <v>178</v>
      </c>
      <c r="M2225" s="233" t="s">
        <v>2175</v>
      </c>
    </row>
    <row r="2226" spans="1:13">
      <c r="A2226" s="224">
        <v>2225</v>
      </c>
      <c r="B2226" s="233" t="s">
        <v>2493</v>
      </c>
      <c r="C2226" s="233" t="s">
        <v>3064</v>
      </c>
      <c r="D2226" s="234">
        <v>94.317180616740103</v>
      </c>
      <c r="E2226" s="223" t="s">
        <v>195</v>
      </c>
      <c r="F2226" s="233" t="s">
        <v>194</v>
      </c>
      <c r="G2226" s="233" t="s">
        <v>2465</v>
      </c>
      <c r="H2226" s="233" t="s">
        <v>2491</v>
      </c>
      <c r="I2226" s="233" t="s">
        <v>3063</v>
      </c>
      <c r="J2226" s="233" t="s">
        <v>180</v>
      </c>
      <c r="K2226" s="233" t="s">
        <v>192</v>
      </c>
      <c r="L2226" s="233" t="s">
        <v>178</v>
      </c>
      <c r="M2226" s="233" t="s">
        <v>333</v>
      </c>
    </row>
    <row r="2227" spans="1:13">
      <c r="A2227" s="224">
        <v>2226</v>
      </c>
      <c r="B2227" s="233" t="s">
        <v>2359</v>
      </c>
      <c r="C2227" s="233" t="s">
        <v>3062</v>
      </c>
      <c r="D2227" s="234">
        <v>94.314606741573002</v>
      </c>
      <c r="E2227" s="223" t="s">
        <v>195</v>
      </c>
      <c r="F2227" s="233" t="s">
        <v>194</v>
      </c>
      <c r="G2227" s="233" t="s">
        <v>1680</v>
      </c>
      <c r="H2227" s="233" t="s">
        <v>2357</v>
      </c>
      <c r="I2227" s="233" t="s">
        <v>3061</v>
      </c>
      <c r="J2227" s="233" t="s">
        <v>180</v>
      </c>
      <c r="K2227" s="233" t="s">
        <v>202</v>
      </c>
      <c r="L2227" s="233" t="s">
        <v>178</v>
      </c>
      <c r="M2227" s="233" t="s">
        <v>201</v>
      </c>
    </row>
    <row r="2228" spans="1:13">
      <c r="A2228" s="224">
        <v>2227</v>
      </c>
      <c r="B2228" s="233" t="s">
        <v>2539</v>
      </c>
      <c r="C2228" s="233" t="s">
        <v>3060</v>
      </c>
      <c r="D2228" s="234">
        <v>94.310823311748393</v>
      </c>
      <c r="E2228" s="223" t="s">
        <v>195</v>
      </c>
      <c r="F2228" s="233" t="s">
        <v>194</v>
      </c>
      <c r="G2228" s="233" t="s">
        <v>2409</v>
      </c>
      <c r="H2228" s="233" t="s">
        <v>2537</v>
      </c>
      <c r="I2228" s="233" t="s">
        <v>3059</v>
      </c>
      <c r="J2228" s="233" t="s">
        <v>180</v>
      </c>
      <c r="K2228" s="233" t="s">
        <v>192</v>
      </c>
      <c r="L2228" s="233" t="s">
        <v>178</v>
      </c>
      <c r="M2228" s="233" t="s">
        <v>333</v>
      </c>
    </row>
    <row r="2229" spans="1:13">
      <c r="A2229" s="224">
        <v>2228</v>
      </c>
      <c r="B2229" s="233" t="s">
        <v>2317</v>
      </c>
      <c r="C2229" s="233" t="s">
        <v>3058</v>
      </c>
      <c r="D2229" s="234">
        <v>94.282083862769994</v>
      </c>
      <c r="E2229" s="223" t="s">
        <v>195</v>
      </c>
      <c r="F2229" s="233" t="s">
        <v>194</v>
      </c>
      <c r="G2229" s="233" t="s">
        <v>1337</v>
      </c>
      <c r="H2229" s="233" t="s">
        <v>2315</v>
      </c>
      <c r="I2229" s="233" t="s">
        <v>3057</v>
      </c>
      <c r="J2229" s="233" t="s">
        <v>180</v>
      </c>
      <c r="K2229" s="233" t="s">
        <v>179</v>
      </c>
      <c r="L2229" s="233" t="s">
        <v>178</v>
      </c>
      <c r="M2229" s="233" t="s">
        <v>377</v>
      </c>
    </row>
    <row r="2230" spans="1:13">
      <c r="A2230" s="224">
        <v>2229</v>
      </c>
      <c r="B2230" s="233" t="s">
        <v>3056</v>
      </c>
      <c r="C2230" s="233" t="s">
        <v>3055</v>
      </c>
      <c r="D2230" s="234">
        <v>94.261363636363598</v>
      </c>
      <c r="E2230" s="223" t="s">
        <v>195</v>
      </c>
      <c r="F2230" s="233" t="s">
        <v>194</v>
      </c>
      <c r="G2230" s="233" t="s">
        <v>1145</v>
      </c>
      <c r="H2230" s="233" t="s">
        <v>3054</v>
      </c>
      <c r="I2230" s="233" t="s">
        <v>3053</v>
      </c>
      <c r="J2230" s="233" t="s">
        <v>180</v>
      </c>
      <c r="K2230" s="233" t="s">
        <v>179</v>
      </c>
      <c r="L2230" s="233" t="s">
        <v>178</v>
      </c>
      <c r="M2230" s="233" t="s">
        <v>341</v>
      </c>
    </row>
    <row r="2231" spans="1:13">
      <c r="A2231" s="224">
        <v>2230</v>
      </c>
      <c r="B2231" s="233" t="s">
        <v>1584</v>
      </c>
      <c r="C2231" s="233" t="s">
        <v>3052</v>
      </c>
      <c r="D2231" s="234">
        <v>94.259259259259295</v>
      </c>
      <c r="E2231" s="223" t="s">
        <v>195</v>
      </c>
      <c r="F2231" s="233" t="s">
        <v>194</v>
      </c>
      <c r="G2231" s="233" t="s">
        <v>336</v>
      </c>
      <c r="H2231" s="233" t="s">
        <v>1582</v>
      </c>
      <c r="I2231" s="233" t="s">
        <v>3051</v>
      </c>
      <c r="J2231" s="233" t="s">
        <v>180</v>
      </c>
      <c r="K2231" s="233" t="s">
        <v>179</v>
      </c>
      <c r="L2231" s="233" t="s">
        <v>178</v>
      </c>
      <c r="M2231" s="233" t="s">
        <v>748</v>
      </c>
    </row>
    <row r="2232" spans="1:13">
      <c r="A2232" s="224">
        <v>2231</v>
      </c>
      <c r="B2232" s="233" t="s">
        <v>1817</v>
      </c>
      <c r="C2232" s="233" t="s">
        <v>3050</v>
      </c>
      <c r="D2232" s="234">
        <v>94.254881808838604</v>
      </c>
      <c r="E2232" s="223" t="s">
        <v>195</v>
      </c>
      <c r="F2232" s="233" t="s">
        <v>194</v>
      </c>
      <c r="G2232" s="233" t="s">
        <v>1199</v>
      </c>
      <c r="H2232" s="233" t="s">
        <v>1815</v>
      </c>
      <c r="I2232" s="233" t="s">
        <v>3049</v>
      </c>
      <c r="J2232" s="233" t="s">
        <v>180</v>
      </c>
      <c r="K2232" s="233" t="s">
        <v>202</v>
      </c>
      <c r="L2232" s="233" t="s">
        <v>178</v>
      </c>
      <c r="M2232" s="233" t="s">
        <v>324</v>
      </c>
    </row>
    <row r="2233" spans="1:13">
      <c r="A2233" s="224">
        <v>2232</v>
      </c>
      <c r="B2233" s="233" t="s">
        <v>1724</v>
      </c>
      <c r="C2233" s="233" t="s">
        <v>3048</v>
      </c>
      <c r="D2233" s="234">
        <v>94.252336448598101</v>
      </c>
      <c r="E2233" s="223" t="s">
        <v>195</v>
      </c>
      <c r="F2233" s="233" t="s">
        <v>194</v>
      </c>
      <c r="G2233" s="233" t="s">
        <v>1722</v>
      </c>
      <c r="H2233" s="233" t="s">
        <v>1721</v>
      </c>
      <c r="I2233" s="233" t="s">
        <v>3047</v>
      </c>
      <c r="J2233" s="233" t="s">
        <v>180</v>
      </c>
      <c r="K2233" s="233" t="s">
        <v>179</v>
      </c>
      <c r="L2233" s="233" t="s">
        <v>178</v>
      </c>
      <c r="M2233" s="233" t="s">
        <v>1910</v>
      </c>
    </row>
    <row r="2234" spans="1:13">
      <c r="A2234" s="224">
        <v>2233</v>
      </c>
      <c r="B2234" s="233" t="s">
        <v>2371</v>
      </c>
      <c r="C2234" s="233" t="s">
        <v>3046</v>
      </c>
      <c r="D2234" s="236">
        <v>94.251336898395735</v>
      </c>
      <c r="E2234" s="233" t="s">
        <v>185</v>
      </c>
      <c r="F2234" s="233" t="s">
        <v>184</v>
      </c>
      <c r="G2234" s="233" t="s">
        <v>1936</v>
      </c>
      <c r="H2234" s="233" t="s">
        <v>2369</v>
      </c>
      <c r="I2234" s="233" t="s">
        <v>3045</v>
      </c>
      <c r="J2234" s="233" t="s">
        <v>180</v>
      </c>
      <c r="K2234" s="233" t="s">
        <v>179</v>
      </c>
      <c r="L2234" s="233" t="s">
        <v>178</v>
      </c>
      <c r="M2234" s="233" t="s">
        <v>2193</v>
      </c>
    </row>
    <row r="2235" spans="1:13">
      <c r="A2235" s="224">
        <v>2233</v>
      </c>
      <c r="B2235" s="233" t="s">
        <v>2371</v>
      </c>
      <c r="C2235" s="233" t="s">
        <v>3044</v>
      </c>
      <c r="D2235" s="236">
        <v>94.251336898395735</v>
      </c>
      <c r="E2235" s="223" t="s">
        <v>195</v>
      </c>
      <c r="F2235" s="233" t="s">
        <v>194</v>
      </c>
      <c r="G2235" s="233" t="s">
        <v>1936</v>
      </c>
      <c r="H2235" s="233" t="s">
        <v>2369</v>
      </c>
      <c r="I2235" s="233" t="s">
        <v>3043</v>
      </c>
      <c r="J2235" s="233" t="s">
        <v>180</v>
      </c>
      <c r="K2235" s="233" t="s">
        <v>179</v>
      </c>
      <c r="L2235" s="233" t="s">
        <v>178</v>
      </c>
      <c r="M2235" s="233" t="s">
        <v>2149</v>
      </c>
    </row>
    <row r="2236" spans="1:13">
      <c r="A2236" s="224">
        <v>2235</v>
      </c>
      <c r="B2236" s="233" t="s">
        <v>1677</v>
      </c>
      <c r="C2236" s="233" t="s">
        <v>2701</v>
      </c>
      <c r="D2236" s="234">
        <v>94.213333333333296</v>
      </c>
      <c r="E2236" s="223" t="s">
        <v>195</v>
      </c>
      <c r="F2236" s="233" t="s">
        <v>194</v>
      </c>
      <c r="G2236" s="233" t="s">
        <v>1675</v>
      </c>
      <c r="H2236" s="233" t="s">
        <v>1674</v>
      </c>
      <c r="I2236" s="233" t="s">
        <v>3042</v>
      </c>
      <c r="J2236" s="233" t="s">
        <v>180</v>
      </c>
      <c r="K2236" s="233" t="s">
        <v>179</v>
      </c>
      <c r="L2236" s="233" t="s">
        <v>178</v>
      </c>
      <c r="M2236" s="233" t="s">
        <v>529</v>
      </c>
    </row>
    <row r="2237" spans="1:13">
      <c r="A2237" s="224">
        <v>2236</v>
      </c>
      <c r="B2237" s="233" t="s">
        <v>3041</v>
      </c>
      <c r="C2237" s="233" t="s">
        <v>3040</v>
      </c>
      <c r="D2237" s="234">
        <v>94.211248285322398</v>
      </c>
      <c r="E2237" s="223" t="s">
        <v>195</v>
      </c>
      <c r="F2237" s="233" t="s">
        <v>194</v>
      </c>
      <c r="G2237" s="233" t="s">
        <v>3039</v>
      </c>
      <c r="H2237" s="233" t="s">
        <v>3038</v>
      </c>
      <c r="I2237" s="233" t="s">
        <v>3037</v>
      </c>
      <c r="J2237" s="233" t="s">
        <v>180</v>
      </c>
      <c r="K2237" s="233" t="s">
        <v>192</v>
      </c>
      <c r="L2237" s="233" t="s">
        <v>178</v>
      </c>
      <c r="M2237" s="233" t="s">
        <v>333</v>
      </c>
    </row>
    <row r="2238" spans="1:13">
      <c r="A2238" s="224">
        <v>2237</v>
      </c>
      <c r="B2238" s="233" t="s">
        <v>2270</v>
      </c>
      <c r="C2238" s="233" t="s">
        <v>3036</v>
      </c>
      <c r="D2238" s="234">
        <v>94.2020905923345</v>
      </c>
      <c r="E2238" s="223" t="s">
        <v>195</v>
      </c>
      <c r="F2238" s="233" t="s">
        <v>194</v>
      </c>
      <c r="G2238" s="233" t="s">
        <v>1856</v>
      </c>
      <c r="H2238" s="233" t="s">
        <v>2269</v>
      </c>
      <c r="I2238" s="233" t="s">
        <v>3035</v>
      </c>
      <c r="J2238" s="233" t="s">
        <v>180</v>
      </c>
      <c r="K2238" s="233" t="s">
        <v>192</v>
      </c>
      <c r="L2238" s="233" t="s">
        <v>178</v>
      </c>
      <c r="M2238" s="233" t="s">
        <v>333</v>
      </c>
    </row>
    <row r="2239" spans="1:13">
      <c r="A2239" s="224">
        <v>2238</v>
      </c>
      <c r="B2239" s="233" t="s">
        <v>1962</v>
      </c>
      <c r="C2239" s="233" t="s">
        <v>3034</v>
      </c>
      <c r="D2239" s="234">
        <v>94.1666666666667</v>
      </c>
      <c r="E2239" s="223" t="s">
        <v>195</v>
      </c>
      <c r="F2239" s="233" t="s">
        <v>194</v>
      </c>
      <c r="G2239" s="233" t="s">
        <v>183</v>
      </c>
      <c r="H2239" s="233" t="s">
        <v>1960</v>
      </c>
      <c r="I2239" s="233" t="s">
        <v>3033</v>
      </c>
      <c r="J2239" s="233" t="s">
        <v>180</v>
      </c>
      <c r="K2239" s="233" t="s">
        <v>202</v>
      </c>
      <c r="L2239" s="233" t="s">
        <v>178</v>
      </c>
      <c r="M2239" s="233" t="s">
        <v>324</v>
      </c>
    </row>
    <row r="2240" spans="1:13">
      <c r="A2240" s="224">
        <v>2239</v>
      </c>
      <c r="B2240" s="233" t="s">
        <v>1766</v>
      </c>
      <c r="C2240" s="233" t="s">
        <v>3032</v>
      </c>
      <c r="D2240" s="234">
        <v>94.153846153846203</v>
      </c>
      <c r="E2240" s="223" t="s">
        <v>195</v>
      </c>
      <c r="F2240" s="233" t="s">
        <v>194</v>
      </c>
      <c r="G2240" s="233" t="s">
        <v>572</v>
      </c>
      <c r="H2240" s="233" t="s">
        <v>1764</v>
      </c>
      <c r="I2240" s="233" t="s">
        <v>3031</v>
      </c>
      <c r="J2240" s="233" t="s">
        <v>180</v>
      </c>
      <c r="K2240" s="233" t="s">
        <v>202</v>
      </c>
      <c r="L2240" s="233" t="s">
        <v>178</v>
      </c>
      <c r="M2240" s="233" t="s">
        <v>201</v>
      </c>
    </row>
    <row r="2241" spans="1:13">
      <c r="A2241" s="224">
        <v>2240</v>
      </c>
      <c r="B2241" s="233" t="s">
        <v>3030</v>
      </c>
      <c r="C2241" s="233" t="s">
        <v>3029</v>
      </c>
      <c r="D2241" s="234">
        <v>94.150141643059499</v>
      </c>
      <c r="E2241" s="223" t="s">
        <v>195</v>
      </c>
      <c r="F2241" s="233" t="s">
        <v>194</v>
      </c>
      <c r="G2241" s="233" t="s">
        <v>1797</v>
      </c>
      <c r="H2241" s="233" t="s">
        <v>3028</v>
      </c>
      <c r="I2241" s="233" t="s">
        <v>3027</v>
      </c>
      <c r="J2241" s="233" t="s">
        <v>180</v>
      </c>
      <c r="K2241" s="233" t="s">
        <v>179</v>
      </c>
      <c r="L2241" s="233" t="s">
        <v>178</v>
      </c>
      <c r="M2241" s="233" t="s">
        <v>197</v>
      </c>
    </row>
    <row r="2242" spans="1:13">
      <c r="A2242" s="224">
        <v>2241</v>
      </c>
      <c r="B2242" s="233" t="s">
        <v>2725</v>
      </c>
      <c r="C2242" s="233" t="s">
        <v>3026</v>
      </c>
      <c r="D2242" s="234">
        <v>94.139650872817995</v>
      </c>
      <c r="E2242" s="223" t="s">
        <v>195</v>
      </c>
      <c r="F2242" s="233" t="s">
        <v>194</v>
      </c>
      <c r="G2242" s="233" t="s">
        <v>2723</v>
      </c>
      <c r="H2242" s="233" t="s">
        <v>2722</v>
      </c>
      <c r="I2242" s="233" t="s">
        <v>3025</v>
      </c>
      <c r="J2242" s="233" t="s">
        <v>180</v>
      </c>
      <c r="K2242" s="233" t="s">
        <v>202</v>
      </c>
      <c r="L2242" s="233" t="s">
        <v>178</v>
      </c>
      <c r="M2242" s="233" t="s">
        <v>324</v>
      </c>
    </row>
    <row r="2243" spans="1:13">
      <c r="A2243" s="224">
        <v>2242</v>
      </c>
      <c r="B2243" s="233" t="s">
        <v>1689</v>
      </c>
      <c r="C2243" s="233" t="s">
        <v>3024</v>
      </c>
      <c r="D2243" s="234">
        <v>94.112734864300606</v>
      </c>
      <c r="E2243" s="223" t="s">
        <v>195</v>
      </c>
      <c r="F2243" s="233" t="s">
        <v>194</v>
      </c>
      <c r="G2243" s="233" t="s">
        <v>1687</v>
      </c>
      <c r="H2243" s="233" t="s">
        <v>1686</v>
      </c>
      <c r="I2243" s="233" t="s">
        <v>3023</v>
      </c>
      <c r="J2243" s="233" t="s">
        <v>180</v>
      </c>
      <c r="K2243" s="233" t="s">
        <v>179</v>
      </c>
      <c r="L2243" s="233" t="s">
        <v>178</v>
      </c>
      <c r="M2243" s="233" t="s">
        <v>377</v>
      </c>
    </row>
    <row r="2244" spans="1:13">
      <c r="A2244" s="224">
        <v>2243</v>
      </c>
      <c r="B2244" s="233" t="s">
        <v>3022</v>
      </c>
      <c r="C2244" s="233" t="s">
        <v>3021</v>
      </c>
      <c r="D2244" s="234">
        <v>94.108374384236399</v>
      </c>
      <c r="E2244" s="223" t="s">
        <v>195</v>
      </c>
      <c r="F2244" s="233" t="s">
        <v>194</v>
      </c>
      <c r="G2244" s="233" t="s">
        <v>1199</v>
      </c>
      <c r="H2244" s="233" t="s">
        <v>3020</v>
      </c>
      <c r="I2244" s="233" t="s">
        <v>3019</v>
      </c>
      <c r="J2244" s="233" t="s">
        <v>180</v>
      </c>
      <c r="K2244" s="233" t="s">
        <v>1029</v>
      </c>
      <c r="L2244" s="233" t="s">
        <v>178</v>
      </c>
      <c r="M2244" s="233" t="s">
        <v>333</v>
      </c>
    </row>
    <row r="2245" spans="1:13">
      <c r="A2245" s="224">
        <v>2244</v>
      </c>
      <c r="B2245" s="233" t="s">
        <v>3018</v>
      </c>
      <c r="C2245" s="233" t="s">
        <v>3017</v>
      </c>
      <c r="D2245" s="234">
        <v>94.102167182662498</v>
      </c>
      <c r="E2245" s="223" t="s">
        <v>195</v>
      </c>
      <c r="F2245" s="233" t="s">
        <v>194</v>
      </c>
      <c r="G2245" s="233" t="s">
        <v>1680</v>
      </c>
      <c r="H2245" s="233" t="s">
        <v>3016</v>
      </c>
      <c r="I2245" s="233" t="s">
        <v>3015</v>
      </c>
      <c r="J2245" s="233" t="s">
        <v>180</v>
      </c>
      <c r="K2245" s="233" t="s">
        <v>192</v>
      </c>
      <c r="L2245" s="233" t="s">
        <v>178</v>
      </c>
      <c r="M2245" s="233" t="s">
        <v>333</v>
      </c>
    </row>
    <row r="2246" spans="1:13">
      <c r="A2246" s="224">
        <v>2245</v>
      </c>
      <c r="B2246" s="233" t="s">
        <v>2371</v>
      </c>
      <c r="C2246" s="233" t="s">
        <v>3014</v>
      </c>
      <c r="D2246" s="234">
        <v>94.099099099099107</v>
      </c>
      <c r="E2246" s="223" t="s">
        <v>195</v>
      </c>
      <c r="F2246" s="233" t="s">
        <v>194</v>
      </c>
      <c r="G2246" s="233" t="s">
        <v>1936</v>
      </c>
      <c r="H2246" s="233" t="s">
        <v>2369</v>
      </c>
      <c r="I2246" s="233" t="s">
        <v>3013</v>
      </c>
      <c r="J2246" s="233" t="s">
        <v>180</v>
      </c>
      <c r="K2246" s="233" t="s">
        <v>192</v>
      </c>
      <c r="L2246" s="233" t="s">
        <v>178</v>
      </c>
      <c r="M2246" s="233" t="s">
        <v>333</v>
      </c>
    </row>
    <row r="2247" spans="1:13">
      <c r="A2247" s="224">
        <v>2246</v>
      </c>
      <c r="B2247" s="233" t="s">
        <v>3012</v>
      </c>
      <c r="C2247" s="233" t="s">
        <v>3011</v>
      </c>
      <c r="D2247" s="234">
        <v>94.092046023011505</v>
      </c>
      <c r="E2247" s="223" t="s">
        <v>195</v>
      </c>
      <c r="F2247" s="233" t="s">
        <v>194</v>
      </c>
      <c r="G2247" s="233" t="s">
        <v>1093</v>
      </c>
      <c r="H2247" s="233" t="s">
        <v>3010</v>
      </c>
      <c r="I2247" s="233" t="s">
        <v>3009</v>
      </c>
      <c r="J2247" s="233" t="s">
        <v>180</v>
      </c>
      <c r="K2247" s="233" t="s">
        <v>192</v>
      </c>
      <c r="L2247" s="233" t="s">
        <v>178</v>
      </c>
      <c r="M2247" s="233" t="s">
        <v>333</v>
      </c>
    </row>
    <row r="2248" spans="1:13">
      <c r="A2248" s="224">
        <v>2247</v>
      </c>
      <c r="B2248" s="233" t="s">
        <v>3008</v>
      </c>
      <c r="C2248" s="233" t="s">
        <v>3007</v>
      </c>
      <c r="D2248" s="234">
        <v>94.066147859922197</v>
      </c>
      <c r="E2248" s="223" t="s">
        <v>195</v>
      </c>
      <c r="F2248" s="233" t="s">
        <v>194</v>
      </c>
      <c r="G2248" s="233" t="s">
        <v>2465</v>
      </c>
      <c r="H2248" s="233" t="s">
        <v>3006</v>
      </c>
      <c r="I2248" s="233" t="s">
        <v>3005</v>
      </c>
      <c r="J2248" s="233" t="s">
        <v>180</v>
      </c>
      <c r="K2248" s="233" t="s">
        <v>202</v>
      </c>
      <c r="L2248" s="233" t="s">
        <v>178</v>
      </c>
      <c r="M2248" s="233" t="s">
        <v>201</v>
      </c>
    </row>
    <row r="2249" spans="1:13">
      <c r="A2249" s="224">
        <v>2248</v>
      </c>
      <c r="B2249" s="233" t="s">
        <v>1971</v>
      </c>
      <c r="C2249" s="233" t="s">
        <v>3004</v>
      </c>
      <c r="D2249" s="234">
        <v>94.055144586415594</v>
      </c>
      <c r="E2249" s="223" t="s">
        <v>195</v>
      </c>
      <c r="F2249" s="233" t="s">
        <v>194</v>
      </c>
      <c r="G2249" s="233" t="s">
        <v>1076</v>
      </c>
      <c r="H2249" s="233" t="s">
        <v>1969</v>
      </c>
      <c r="I2249" s="233" t="s">
        <v>3003</v>
      </c>
      <c r="J2249" s="233" t="s">
        <v>180</v>
      </c>
      <c r="K2249" s="233" t="s">
        <v>179</v>
      </c>
      <c r="L2249" s="233" t="s">
        <v>178</v>
      </c>
      <c r="M2249" s="233" t="s">
        <v>2076</v>
      </c>
    </row>
    <row r="2250" spans="1:13">
      <c r="A2250" s="224">
        <v>2249</v>
      </c>
      <c r="B2250" s="233" t="s">
        <v>1922</v>
      </c>
      <c r="C2250" s="233" t="s">
        <v>3002</v>
      </c>
      <c r="D2250" s="234">
        <v>94.053333333333299</v>
      </c>
      <c r="E2250" s="223" t="s">
        <v>195</v>
      </c>
      <c r="F2250" s="233" t="s">
        <v>194</v>
      </c>
      <c r="G2250" s="233" t="s">
        <v>572</v>
      </c>
      <c r="H2250" s="233" t="s">
        <v>1920</v>
      </c>
      <c r="I2250" s="233" t="s">
        <v>3001</v>
      </c>
      <c r="J2250" s="233" t="s">
        <v>180</v>
      </c>
      <c r="K2250" s="233" t="s">
        <v>179</v>
      </c>
      <c r="L2250" s="233" t="s">
        <v>178</v>
      </c>
      <c r="M2250" s="233" t="s">
        <v>377</v>
      </c>
    </row>
    <row r="2251" spans="1:13">
      <c r="A2251" s="224">
        <v>2250</v>
      </c>
      <c r="B2251" s="233" t="s">
        <v>2472</v>
      </c>
      <c r="C2251" s="233" t="s">
        <v>3000</v>
      </c>
      <c r="D2251" s="234">
        <v>94.043355325164896</v>
      </c>
      <c r="E2251" s="223" t="s">
        <v>195</v>
      </c>
      <c r="F2251" s="233" t="s">
        <v>194</v>
      </c>
      <c r="G2251" s="233" t="s">
        <v>2470</v>
      </c>
      <c r="H2251" s="233" t="s">
        <v>2469</v>
      </c>
      <c r="I2251" s="233" t="s">
        <v>2999</v>
      </c>
      <c r="J2251" s="233" t="s">
        <v>180</v>
      </c>
      <c r="K2251" s="233" t="s">
        <v>179</v>
      </c>
      <c r="L2251" s="233" t="s">
        <v>178</v>
      </c>
      <c r="M2251" s="233" t="s">
        <v>2175</v>
      </c>
    </row>
    <row r="2252" spans="1:13">
      <c r="A2252" s="224">
        <v>2251</v>
      </c>
      <c r="B2252" s="233" t="s">
        <v>2566</v>
      </c>
      <c r="C2252" s="233" t="s">
        <v>2998</v>
      </c>
      <c r="D2252" s="234">
        <v>94.041450777202101</v>
      </c>
      <c r="E2252" s="223" t="s">
        <v>195</v>
      </c>
      <c r="F2252" s="233" t="s">
        <v>194</v>
      </c>
      <c r="G2252" s="233" t="s">
        <v>2564</v>
      </c>
      <c r="H2252" s="233" t="s">
        <v>2563</v>
      </c>
      <c r="I2252" s="233" t="s">
        <v>2997</v>
      </c>
      <c r="J2252" s="233" t="s">
        <v>180</v>
      </c>
      <c r="K2252" s="233" t="s">
        <v>192</v>
      </c>
      <c r="L2252" s="233" t="s">
        <v>178</v>
      </c>
      <c r="M2252" s="233" t="s">
        <v>330</v>
      </c>
    </row>
    <row r="2253" spans="1:13">
      <c r="A2253" s="224">
        <v>2252</v>
      </c>
      <c r="B2253" s="233" t="s">
        <v>2996</v>
      </c>
      <c r="C2253" s="233" t="s">
        <v>2995</v>
      </c>
      <c r="D2253" s="234">
        <v>94.039087947882706</v>
      </c>
      <c r="E2253" s="223" t="s">
        <v>195</v>
      </c>
      <c r="F2253" s="233" t="s">
        <v>194</v>
      </c>
      <c r="G2253" s="233" t="s">
        <v>2385</v>
      </c>
      <c r="H2253" s="233" t="s">
        <v>2994</v>
      </c>
      <c r="I2253" s="233" t="s">
        <v>2993</v>
      </c>
      <c r="J2253" s="233" t="s">
        <v>180</v>
      </c>
      <c r="K2253" s="233" t="s">
        <v>179</v>
      </c>
      <c r="L2253" s="233" t="s">
        <v>178</v>
      </c>
      <c r="M2253" s="233" t="s">
        <v>377</v>
      </c>
    </row>
    <row r="2254" spans="1:13">
      <c r="A2254" s="224">
        <v>2253</v>
      </c>
      <c r="B2254" s="233" t="s">
        <v>1584</v>
      </c>
      <c r="C2254" s="233" t="s">
        <v>2992</v>
      </c>
      <c r="D2254" s="234">
        <v>94.027397260274</v>
      </c>
      <c r="E2254" s="223" t="s">
        <v>195</v>
      </c>
      <c r="F2254" s="233" t="s">
        <v>194</v>
      </c>
      <c r="G2254" s="233" t="s">
        <v>336</v>
      </c>
      <c r="H2254" s="233" t="s">
        <v>1582</v>
      </c>
      <c r="I2254" s="233" t="s">
        <v>2991</v>
      </c>
      <c r="J2254" s="233" t="s">
        <v>180</v>
      </c>
      <c r="K2254" s="233" t="s">
        <v>179</v>
      </c>
      <c r="L2254" s="233" t="s">
        <v>178</v>
      </c>
      <c r="M2254" s="233" t="s">
        <v>748</v>
      </c>
    </row>
    <row r="2255" spans="1:13">
      <c r="A2255" s="224">
        <v>2254</v>
      </c>
      <c r="B2255" s="233" t="s">
        <v>2990</v>
      </c>
      <c r="C2255" s="233" t="s">
        <v>2989</v>
      </c>
      <c r="D2255" s="234">
        <v>94.0104166666667</v>
      </c>
      <c r="E2255" s="223" t="s">
        <v>195</v>
      </c>
      <c r="F2255" s="233" t="s">
        <v>194</v>
      </c>
      <c r="G2255" s="233" t="s">
        <v>964</v>
      </c>
      <c r="H2255" s="233" t="s">
        <v>2988</v>
      </c>
      <c r="I2255" s="233" t="s">
        <v>2987</v>
      </c>
      <c r="J2255" s="233" t="s">
        <v>180</v>
      </c>
      <c r="K2255" s="233" t="s">
        <v>192</v>
      </c>
      <c r="L2255" s="233" t="s">
        <v>178</v>
      </c>
      <c r="M2255" s="233" t="s">
        <v>333</v>
      </c>
    </row>
    <row r="2256" spans="1:13">
      <c r="A2256" s="224">
        <v>2255</v>
      </c>
      <c r="B2256" s="233" t="s">
        <v>2141</v>
      </c>
      <c r="C2256" s="233" t="s">
        <v>2986</v>
      </c>
      <c r="D2256" s="234">
        <v>93.989769820971901</v>
      </c>
      <c r="E2256" s="223" t="s">
        <v>195</v>
      </c>
      <c r="F2256" s="233" t="s">
        <v>194</v>
      </c>
      <c r="G2256" s="233" t="s">
        <v>210</v>
      </c>
      <c r="H2256" s="233" t="s">
        <v>2139</v>
      </c>
      <c r="I2256" s="233" t="s">
        <v>2985</v>
      </c>
      <c r="J2256" s="233" t="s">
        <v>180</v>
      </c>
      <c r="K2256" s="233" t="s">
        <v>179</v>
      </c>
      <c r="L2256" s="233" t="s">
        <v>178</v>
      </c>
      <c r="M2256" s="233" t="s">
        <v>529</v>
      </c>
    </row>
    <row r="2257" spans="1:13">
      <c r="A2257" s="224">
        <v>2256</v>
      </c>
      <c r="B2257" s="233" t="s">
        <v>1724</v>
      </c>
      <c r="C2257" s="233" t="s">
        <v>2984</v>
      </c>
      <c r="D2257" s="234">
        <v>93.968421052631598</v>
      </c>
      <c r="E2257" s="223" t="s">
        <v>195</v>
      </c>
      <c r="F2257" s="233" t="s">
        <v>194</v>
      </c>
      <c r="G2257" s="233" t="s">
        <v>1722</v>
      </c>
      <c r="H2257" s="233" t="s">
        <v>1721</v>
      </c>
      <c r="I2257" s="233" t="s">
        <v>2983</v>
      </c>
      <c r="J2257" s="233" t="s">
        <v>180</v>
      </c>
      <c r="K2257" s="233" t="s">
        <v>192</v>
      </c>
      <c r="L2257" s="233" t="s">
        <v>178</v>
      </c>
      <c r="M2257" s="233" t="s">
        <v>330</v>
      </c>
    </row>
    <row r="2258" spans="1:13">
      <c r="A2258" s="224">
        <v>2257</v>
      </c>
      <c r="B2258" s="233" t="s">
        <v>2982</v>
      </c>
      <c r="C2258" s="233" t="s">
        <v>2981</v>
      </c>
      <c r="D2258" s="234">
        <v>93.959183673469397</v>
      </c>
      <c r="E2258" s="223" t="s">
        <v>195</v>
      </c>
      <c r="F2258" s="233" t="s">
        <v>194</v>
      </c>
      <c r="G2258" s="233" t="s">
        <v>2814</v>
      </c>
      <c r="H2258" s="233" t="s">
        <v>2980</v>
      </c>
      <c r="I2258" s="233" t="s">
        <v>2979</v>
      </c>
      <c r="J2258" s="233" t="s">
        <v>180</v>
      </c>
      <c r="K2258" s="233" t="s">
        <v>179</v>
      </c>
      <c r="L2258" s="233" t="s">
        <v>178</v>
      </c>
      <c r="M2258" s="233" t="s">
        <v>346</v>
      </c>
    </row>
    <row r="2259" spans="1:13">
      <c r="A2259" s="224">
        <v>2258</v>
      </c>
      <c r="B2259" s="233" t="s">
        <v>2978</v>
      </c>
      <c r="C2259" s="233" t="s">
        <v>2978</v>
      </c>
      <c r="D2259" s="234">
        <v>93.956386292834907</v>
      </c>
      <c r="E2259" s="223" t="s">
        <v>195</v>
      </c>
      <c r="F2259" s="233" t="s">
        <v>194</v>
      </c>
      <c r="G2259" s="233" t="s">
        <v>572</v>
      </c>
      <c r="H2259" s="233" t="s">
        <v>2977</v>
      </c>
      <c r="I2259" s="233" t="s">
        <v>2977</v>
      </c>
      <c r="J2259" s="233" t="s">
        <v>951</v>
      </c>
      <c r="K2259" s="233" t="s">
        <v>192</v>
      </c>
      <c r="L2259" s="233" t="s">
        <v>178</v>
      </c>
      <c r="M2259" s="233" t="s">
        <v>601</v>
      </c>
    </row>
    <row r="2260" spans="1:13">
      <c r="A2260" s="224">
        <v>2259</v>
      </c>
      <c r="B2260" s="233" t="s">
        <v>2056</v>
      </c>
      <c r="C2260" s="233" t="s">
        <v>2976</v>
      </c>
      <c r="D2260" s="234">
        <v>93.937677053824402</v>
      </c>
      <c r="E2260" s="223" t="s">
        <v>195</v>
      </c>
      <c r="F2260" s="233" t="s">
        <v>194</v>
      </c>
      <c r="G2260" s="233" t="s">
        <v>183</v>
      </c>
      <c r="H2260" s="233" t="s">
        <v>2054</v>
      </c>
      <c r="I2260" s="233" t="s">
        <v>2975</v>
      </c>
      <c r="J2260" s="233" t="s">
        <v>180</v>
      </c>
      <c r="K2260" s="233" t="s">
        <v>192</v>
      </c>
      <c r="L2260" s="233" t="s">
        <v>178</v>
      </c>
      <c r="M2260" s="233" t="s">
        <v>333</v>
      </c>
    </row>
    <row r="2261" spans="1:13">
      <c r="A2261" s="224">
        <v>2260</v>
      </c>
      <c r="B2261" s="233" t="s">
        <v>1905</v>
      </c>
      <c r="C2261" s="233" t="s">
        <v>2974</v>
      </c>
      <c r="D2261" s="234">
        <v>93.901808785529695</v>
      </c>
      <c r="E2261" s="223" t="s">
        <v>195</v>
      </c>
      <c r="F2261" s="233" t="s">
        <v>194</v>
      </c>
      <c r="G2261" s="233" t="s">
        <v>1856</v>
      </c>
      <c r="H2261" s="233" t="s">
        <v>1903</v>
      </c>
      <c r="I2261" s="233" t="s">
        <v>2973</v>
      </c>
      <c r="J2261" s="233" t="s">
        <v>180</v>
      </c>
      <c r="K2261" s="233" t="s">
        <v>202</v>
      </c>
      <c r="L2261" s="233" t="s">
        <v>178</v>
      </c>
      <c r="M2261" s="233" t="s">
        <v>324</v>
      </c>
    </row>
    <row r="2262" spans="1:13">
      <c r="A2262" s="224">
        <v>2261</v>
      </c>
      <c r="B2262" s="233" t="s">
        <v>1201</v>
      </c>
      <c r="C2262" s="233" t="s">
        <v>2972</v>
      </c>
      <c r="D2262" s="234">
        <v>93.8986013986014</v>
      </c>
      <c r="E2262" s="223" t="s">
        <v>195</v>
      </c>
      <c r="F2262" s="233" t="s">
        <v>194</v>
      </c>
      <c r="G2262" s="233" t="s">
        <v>1199</v>
      </c>
      <c r="H2262" s="233" t="s">
        <v>1198</v>
      </c>
      <c r="I2262" s="233" t="s">
        <v>2971</v>
      </c>
      <c r="J2262" s="233" t="s">
        <v>180</v>
      </c>
      <c r="K2262" s="233" t="s">
        <v>202</v>
      </c>
      <c r="L2262" s="233" t="s">
        <v>178</v>
      </c>
      <c r="M2262" s="233" t="s">
        <v>324</v>
      </c>
    </row>
    <row r="2263" spans="1:13">
      <c r="A2263" s="224">
        <v>2262</v>
      </c>
      <c r="B2263" s="233" t="s">
        <v>2626</v>
      </c>
      <c r="C2263" s="233" t="s">
        <v>2970</v>
      </c>
      <c r="D2263" s="234">
        <v>93.896940418679506</v>
      </c>
      <c r="E2263" s="223" t="s">
        <v>195</v>
      </c>
      <c r="F2263" s="233" t="s">
        <v>194</v>
      </c>
      <c r="G2263" s="233" t="s">
        <v>2100</v>
      </c>
      <c r="H2263" s="233" t="s">
        <v>2624</v>
      </c>
      <c r="I2263" s="233" t="s">
        <v>2969</v>
      </c>
      <c r="J2263" s="233" t="s">
        <v>180</v>
      </c>
      <c r="K2263" s="233" t="s">
        <v>179</v>
      </c>
      <c r="L2263" s="233" t="s">
        <v>178</v>
      </c>
      <c r="M2263" s="233" t="s">
        <v>341</v>
      </c>
    </row>
    <row r="2264" spans="1:13">
      <c r="A2264" s="224">
        <v>2263</v>
      </c>
      <c r="B2264" s="233" t="s">
        <v>2888</v>
      </c>
      <c r="C2264" s="233" t="s">
        <v>2968</v>
      </c>
      <c r="D2264" s="234">
        <v>93.887795275590605</v>
      </c>
      <c r="E2264" s="223" t="s">
        <v>195</v>
      </c>
      <c r="F2264" s="233" t="s">
        <v>194</v>
      </c>
      <c r="G2264" s="233" t="s">
        <v>1566</v>
      </c>
      <c r="H2264" s="233" t="s">
        <v>2886</v>
      </c>
      <c r="I2264" s="233" t="s">
        <v>2967</v>
      </c>
      <c r="J2264" s="233" t="s">
        <v>180</v>
      </c>
      <c r="K2264" s="233" t="s">
        <v>192</v>
      </c>
      <c r="L2264" s="233" t="s">
        <v>178</v>
      </c>
      <c r="M2264" s="233" t="s">
        <v>333</v>
      </c>
    </row>
    <row r="2265" spans="1:13">
      <c r="A2265" s="224">
        <v>2264</v>
      </c>
      <c r="B2265" s="233" t="s">
        <v>2966</v>
      </c>
      <c r="C2265" s="233" t="s">
        <v>2965</v>
      </c>
      <c r="D2265" s="234">
        <v>93.883677298311397</v>
      </c>
      <c r="E2265" s="223" t="s">
        <v>195</v>
      </c>
      <c r="F2265" s="233" t="s">
        <v>194</v>
      </c>
      <c r="G2265" s="233" t="s">
        <v>1070</v>
      </c>
      <c r="H2265" s="233" t="s">
        <v>2964</v>
      </c>
      <c r="I2265" s="233" t="s">
        <v>2963</v>
      </c>
      <c r="J2265" s="233" t="s">
        <v>180</v>
      </c>
      <c r="K2265" s="233" t="s">
        <v>179</v>
      </c>
      <c r="L2265" s="233" t="s">
        <v>178</v>
      </c>
      <c r="M2265" s="233" t="s">
        <v>377</v>
      </c>
    </row>
    <row r="2266" spans="1:13">
      <c r="A2266" s="224">
        <v>2265</v>
      </c>
      <c r="B2266" s="233" t="s">
        <v>2248</v>
      </c>
      <c r="C2266" s="233" t="s">
        <v>2962</v>
      </c>
      <c r="D2266" s="234">
        <v>93.862275449101801</v>
      </c>
      <c r="E2266" s="223" t="s">
        <v>195</v>
      </c>
      <c r="F2266" s="233" t="s">
        <v>194</v>
      </c>
      <c r="G2266" s="233" t="s">
        <v>2246</v>
      </c>
      <c r="H2266" s="233" t="s">
        <v>2245</v>
      </c>
      <c r="I2266" s="233" t="s">
        <v>2961</v>
      </c>
      <c r="J2266" s="233" t="s">
        <v>180</v>
      </c>
      <c r="K2266" s="233" t="s">
        <v>179</v>
      </c>
      <c r="L2266" s="233" t="s">
        <v>178</v>
      </c>
      <c r="M2266" s="233" t="s">
        <v>529</v>
      </c>
    </row>
    <row r="2267" spans="1:13">
      <c r="A2267" s="224">
        <v>2266</v>
      </c>
      <c r="B2267" s="233" t="s">
        <v>1574</v>
      </c>
      <c r="C2267" s="233" t="s">
        <v>2960</v>
      </c>
      <c r="D2267" s="234">
        <v>93.858407079646</v>
      </c>
      <c r="E2267" s="223" t="s">
        <v>195</v>
      </c>
      <c r="F2267" s="233" t="s">
        <v>194</v>
      </c>
      <c r="G2267" s="233" t="s">
        <v>336</v>
      </c>
      <c r="H2267" s="233" t="s">
        <v>1572</v>
      </c>
      <c r="I2267" s="233" t="s">
        <v>2959</v>
      </c>
      <c r="J2267" s="233" t="s">
        <v>180</v>
      </c>
      <c r="K2267" s="233" t="s">
        <v>179</v>
      </c>
      <c r="L2267" s="233" t="s">
        <v>178</v>
      </c>
      <c r="M2267" s="233" t="s">
        <v>377</v>
      </c>
    </row>
    <row r="2268" spans="1:13">
      <c r="A2268" s="224">
        <v>2267</v>
      </c>
      <c r="B2268" s="233" t="s">
        <v>2367</v>
      </c>
      <c r="C2268" s="233" t="s">
        <v>2958</v>
      </c>
      <c r="D2268" s="234">
        <v>93.854545454545502</v>
      </c>
      <c r="E2268" s="223" t="s">
        <v>195</v>
      </c>
      <c r="F2268" s="233" t="s">
        <v>194</v>
      </c>
      <c r="G2268" s="233" t="s">
        <v>2100</v>
      </c>
      <c r="H2268" s="233" t="s">
        <v>2365</v>
      </c>
      <c r="I2268" s="233" t="s">
        <v>2957</v>
      </c>
      <c r="J2268" s="233" t="s">
        <v>180</v>
      </c>
      <c r="K2268" s="233" t="s">
        <v>179</v>
      </c>
      <c r="L2268" s="233" t="s">
        <v>178</v>
      </c>
      <c r="M2268" s="233" t="s">
        <v>341</v>
      </c>
    </row>
    <row r="2269" spans="1:13">
      <c r="A2269" s="224">
        <v>2268</v>
      </c>
      <c r="B2269" s="233" t="s">
        <v>2836</v>
      </c>
      <c r="C2269" s="233" t="s">
        <v>2956</v>
      </c>
      <c r="D2269" s="234">
        <v>93.841807909604498</v>
      </c>
      <c r="E2269" s="223" t="s">
        <v>195</v>
      </c>
      <c r="F2269" s="233" t="s">
        <v>194</v>
      </c>
      <c r="G2269" s="233" t="s">
        <v>2564</v>
      </c>
      <c r="H2269" s="233" t="s">
        <v>2834</v>
      </c>
      <c r="I2269" s="233" t="s">
        <v>2955</v>
      </c>
      <c r="J2269" s="233" t="s">
        <v>180</v>
      </c>
      <c r="K2269" s="233" t="s">
        <v>192</v>
      </c>
      <c r="L2269" s="233" t="s">
        <v>178</v>
      </c>
      <c r="M2269" s="233" t="s">
        <v>333</v>
      </c>
    </row>
    <row r="2270" spans="1:13">
      <c r="A2270" s="224">
        <v>2269</v>
      </c>
      <c r="B2270" s="233" t="s">
        <v>2206</v>
      </c>
      <c r="C2270" s="233" t="s">
        <v>215</v>
      </c>
      <c r="D2270" s="234">
        <v>93.841463414634205</v>
      </c>
      <c r="E2270" s="223" t="s">
        <v>195</v>
      </c>
      <c r="F2270" s="233" t="s">
        <v>194</v>
      </c>
      <c r="G2270" s="233" t="s">
        <v>2204</v>
      </c>
      <c r="H2270" s="233" t="s">
        <v>2203</v>
      </c>
      <c r="I2270" s="233" t="s">
        <v>2954</v>
      </c>
      <c r="J2270" s="233" t="s">
        <v>180</v>
      </c>
      <c r="K2270" s="233" t="s">
        <v>179</v>
      </c>
      <c r="L2270" s="233" t="s">
        <v>178</v>
      </c>
      <c r="M2270" s="233" t="s">
        <v>377</v>
      </c>
    </row>
    <row r="2271" spans="1:13">
      <c r="A2271" s="224">
        <v>2270</v>
      </c>
      <c r="B2271" s="233" t="s">
        <v>2953</v>
      </c>
      <c r="C2271" s="233" t="s">
        <v>2952</v>
      </c>
      <c r="D2271" s="234">
        <v>93.787234042553195</v>
      </c>
      <c r="E2271" s="223" t="s">
        <v>195</v>
      </c>
      <c r="F2271" s="233" t="s">
        <v>194</v>
      </c>
      <c r="G2271" s="233" t="s">
        <v>964</v>
      </c>
      <c r="H2271" s="233" t="s">
        <v>2951</v>
      </c>
      <c r="I2271" s="233" t="s">
        <v>2950</v>
      </c>
      <c r="J2271" s="233" t="s">
        <v>180</v>
      </c>
      <c r="K2271" s="233" t="s">
        <v>192</v>
      </c>
      <c r="L2271" s="233" t="s">
        <v>178</v>
      </c>
      <c r="M2271" s="233" t="s">
        <v>330</v>
      </c>
    </row>
    <row r="2272" spans="1:13">
      <c r="A2272" s="224">
        <v>2271</v>
      </c>
      <c r="B2272" s="233" t="s">
        <v>1892</v>
      </c>
      <c r="C2272" s="233" t="s">
        <v>2949</v>
      </c>
      <c r="D2272" s="234">
        <v>93.763608087091797</v>
      </c>
      <c r="E2272" s="223" t="s">
        <v>195</v>
      </c>
      <c r="F2272" s="233" t="s">
        <v>194</v>
      </c>
      <c r="G2272" s="233" t="s">
        <v>1890</v>
      </c>
      <c r="H2272" s="233" t="s">
        <v>1889</v>
      </c>
      <c r="I2272" s="233" t="s">
        <v>2948</v>
      </c>
      <c r="J2272" s="233" t="s">
        <v>180</v>
      </c>
      <c r="K2272" s="233" t="s">
        <v>1029</v>
      </c>
      <c r="L2272" s="233" t="s">
        <v>178</v>
      </c>
      <c r="M2272" s="233" t="s">
        <v>191</v>
      </c>
    </row>
    <row r="2273" spans="1:13">
      <c r="A2273" s="224">
        <v>2272</v>
      </c>
      <c r="B2273" s="233" t="s">
        <v>2947</v>
      </c>
      <c r="C2273" s="233" t="s">
        <v>2947</v>
      </c>
      <c r="D2273" s="234">
        <v>93.75</v>
      </c>
      <c r="E2273" s="223" t="s">
        <v>195</v>
      </c>
      <c r="F2273" s="233" t="s">
        <v>194</v>
      </c>
      <c r="G2273" s="233" t="s">
        <v>572</v>
      </c>
      <c r="H2273" s="233" t="s">
        <v>2946</v>
      </c>
      <c r="I2273" s="233" t="s">
        <v>2946</v>
      </c>
      <c r="J2273" s="233" t="s">
        <v>951</v>
      </c>
      <c r="K2273" s="233" t="s">
        <v>202</v>
      </c>
      <c r="L2273" s="233" t="s">
        <v>178</v>
      </c>
      <c r="M2273" s="233" t="s">
        <v>601</v>
      </c>
    </row>
    <row r="2274" spans="1:13">
      <c r="A2274" s="224">
        <v>2273</v>
      </c>
      <c r="B2274" s="233" t="s">
        <v>2945</v>
      </c>
      <c r="C2274" s="233" t="s">
        <v>2945</v>
      </c>
      <c r="D2274" s="234">
        <v>93.737373737373701</v>
      </c>
      <c r="E2274" s="223" t="s">
        <v>195</v>
      </c>
      <c r="F2274" s="233" t="s">
        <v>194</v>
      </c>
      <c r="G2274" s="233" t="s">
        <v>336</v>
      </c>
      <c r="H2274" s="233" t="s">
        <v>2944</v>
      </c>
      <c r="I2274" s="233" t="s">
        <v>2944</v>
      </c>
      <c r="J2274" s="233" t="s">
        <v>951</v>
      </c>
      <c r="K2274" s="233" t="s">
        <v>202</v>
      </c>
      <c r="L2274" s="233" t="s">
        <v>178</v>
      </c>
      <c r="M2274" s="233" t="s">
        <v>601</v>
      </c>
    </row>
    <row r="2275" spans="1:13">
      <c r="A2275" s="224">
        <v>2274</v>
      </c>
      <c r="B2275" s="233" t="s">
        <v>1714</v>
      </c>
      <c r="C2275" s="233" t="s">
        <v>2943</v>
      </c>
      <c r="D2275" s="234">
        <v>93.7078651685393</v>
      </c>
      <c r="E2275" s="223" t="s">
        <v>195</v>
      </c>
      <c r="F2275" s="233" t="s">
        <v>194</v>
      </c>
      <c r="G2275" s="233" t="s">
        <v>1331</v>
      </c>
      <c r="H2275" s="233" t="s">
        <v>1712</v>
      </c>
      <c r="I2275" s="233" t="s">
        <v>2942</v>
      </c>
      <c r="J2275" s="233" t="s">
        <v>180</v>
      </c>
      <c r="K2275" s="233" t="s">
        <v>202</v>
      </c>
      <c r="L2275" s="233" t="s">
        <v>178</v>
      </c>
      <c r="M2275" s="233" t="s">
        <v>324</v>
      </c>
    </row>
    <row r="2276" spans="1:13">
      <c r="A2276" s="224">
        <v>2275</v>
      </c>
      <c r="B2276" s="233" t="s">
        <v>2793</v>
      </c>
      <c r="C2276" s="233" t="s">
        <v>2941</v>
      </c>
      <c r="D2276" s="234">
        <v>93.706491063029105</v>
      </c>
      <c r="E2276" s="223" t="s">
        <v>195</v>
      </c>
      <c r="F2276" s="233" t="s">
        <v>194</v>
      </c>
      <c r="G2276" s="233" t="s">
        <v>1334</v>
      </c>
      <c r="H2276" s="233" t="s">
        <v>2791</v>
      </c>
      <c r="I2276" s="233" t="s">
        <v>2940</v>
      </c>
      <c r="J2276" s="233" t="s">
        <v>180</v>
      </c>
      <c r="K2276" s="233" t="s">
        <v>192</v>
      </c>
      <c r="L2276" s="233" t="s">
        <v>178</v>
      </c>
      <c r="M2276" s="233" t="s">
        <v>333</v>
      </c>
    </row>
    <row r="2277" spans="1:13">
      <c r="A2277" s="224">
        <v>2276</v>
      </c>
      <c r="B2277" s="233" t="s">
        <v>2106</v>
      </c>
      <c r="C2277" s="233" t="s">
        <v>2939</v>
      </c>
      <c r="D2277" s="234">
        <v>93.702290076335899</v>
      </c>
      <c r="E2277" s="223" t="s">
        <v>195</v>
      </c>
      <c r="F2277" s="233" t="s">
        <v>194</v>
      </c>
      <c r="G2277" s="233" t="s">
        <v>572</v>
      </c>
      <c r="H2277" s="233" t="s">
        <v>2104</v>
      </c>
      <c r="I2277" s="233" t="s">
        <v>2938</v>
      </c>
      <c r="J2277" s="233" t="s">
        <v>180</v>
      </c>
      <c r="K2277" s="233" t="s">
        <v>179</v>
      </c>
      <c r="L2277" s="233" t="s">
        <v>178</v>
      </c>
      <c r="M2277" s="233" t="s">
        <v>748</v>
      </c>
    </row>
    <row r="2278" spans="1:13">
      <c r="A2278" s="224">
        <v>2277</v>
      </c>
      <c r="B2278" s="233" t="s">
        <v>2937</v>
      </c>
      <c r="C2278" s="233" t="s">
        <v>2936</v>
      </c>
      <c r="D2278" s="234">
        <v>93.692883895131104</v>
      </c>
      <c r="E2278" s="223" t="s">
        <v>195</v>
      </c>
      <c r="F2278" s="233" t="s">
        <v>194</v>
      </c>
      <c r="G2278" s="233" t="s">
        <v>976</v>
      </c>
      <c r="H2278" s="233" t="s">
        <v>2935</v>
      </c>
      <c r="I2278" s="233" t="s">
        <v>2934</v>
      </c>
      <c r="J2278" s="233" t="s">
        <v>180</v>
      </c>
      <c r="K2278" s="233" t="s">
        <v>192</v>
      </c>
      <c r="L2278" s="233" t="s">
        <v>178</v>
      </c>
      <c r="M2278" s="233" t="s">
        <v>1022</v>
      </c>
    </row>
    <row r="2279" spans="1:13">
      <c r="A2279" s="224">
        <v>2278</v>
      </c>
      <c r="B2279" s="233" t="s">
        <v>1899</v>
      </c>
      <c r="C2279" s="233" t="s">
        <v>2933</v>
      </c>
      <c r="D2279" s="234">
        <v>93.652482269503594</v>
      </c>
      <c r="E2279" s="223" t="s">
        <v>195</v>
      </c>
      <c r="F2279" s="233" t="s">
        <v>194</v>
      </c>
      <c r="G2279" s="233" t="s">
        <v>1897</v>
      </c>
      <c r="H2279" s="233" t="s">
        <v>1896</v>
      </c>
      <c r="I2279" s="233" t="s">
        <v>2932</v>
      </c>
      <c r="J2279" s="233" t="s">
        <v>180</v>
      </c>
      <c r="K2279" s="233" t="s">
        <v>192</v>
      </c>
      <c r="L2279" s="233" t="s">
        <v>178</v>
      </c>
      <c r="M2279" s="233" t="s">
        <v>333</v>
      </c>
    </row>
    <row r="2280" spans="1:13">
      <c r="A2280" s="224">
        <v>2279</v>
      </c>
      <c r="B2280" s="233" t="s">
        <v>2931</v>
      </c>
      <c r="C2280" s="233" t="s">
        <v>2930</v>
      </c>
      <c r="D2280" s="234">
        <v>93.65234375</v>
      </c>
      <c r="E2280" s="223" t="s">
        <v>195</v>
      </c>
      <c r="F2280" s="233" t="s">
        <v>194</v>
      </c>
      <c r="G2280" s="233" t="s">
        <v>1809</v>
      </c>
      <c r="H2280" s="233" t="s">
        <v>2929</v>
      </c>
      <c r="I2280" s="233" t="s">
        <v>2928</v>
      </c>
      <c r="J2280" s="233" t="s">
        <v>180</v>
      </c>
      <c r="K2280" s="233" t="s">
        <v>1029</v>
      </c>
      <c r="L2280" s="233" t="s">
        <v>178</v>
      </c>
      <c r="M2280" s="233" t="s">
        <v>333</v>
      </c>
    </row>
    <row r="2281" spans="1:13">
      <c r="A2281" s="224">
        <v>2280</v>
      </c>
      <c r="B2281" s="233" t="s">
        <v>2897</v>
      </c>
      <c r="C2281" s="233" t="s">
        <v>2750</v>
      </c>
      <c r="D2281" s="234">
        <v>93.644544431946002</v>
      </c>
      <c r="E2281" s="223" t="s">
        <v>195</v>
      </c>
      <c r="F2281" s="233" t="s">
        <v>194</v>
      </c>
      <c r="G2281" s="233" t="s">
        <v>1193</v>
      </c>
      <c r="H2281" s="233" t="s">
        <v>2895</v>
      </c>
      <c r="I2281" s="233" t="s">
        <v>2927</v>
      </c>
      <c r="J2281" s="233" t="s">
        <v>180</v>
      </c>
      <c r="K2281" s="233" t="s">
        <v>192</v>
      </c>
      <c r="L2281" s="233" t="s">
        <v>178</v>
      </c>
      <c r="M2281" s="233" t="s">
        <v>333</v>
      </c>
    </row>
    <row r="2282" spans="1:13">
      <c r="A2282" s="224">
        <v>2281</v>
      </c>
      <c r="B2282" s="233" t="s">
        <v>2926</v>
      </c>
      <c r="C2282" s="233" t="s">
        <v>2925</v>
      </c>
      <c r="D2282" s="234">
        <v>93.625</v>
      </c>
      <c r="E2282" s="223" t="s">
        <v>195</v>
      </c>
      <c r="F2282" s="233" t="s">
        <v>194</v>
      </c>
      <c r="G2282" s="233" t="s">
        <v>2723</v>
      </c>
      <c r="H2282" s="233" t="s">
        <v>2924</v>
      </c>
      <c r="I2282" s="233" t="s">
        <v>2923</v>
      </c>
      <c r="J2282" s="233" t="s">
        <v>180</v>
      </c>
      <c r="K2282" s="233" t="s">
        <v>179</v>
      </c>
      <c r="L2282" s="233" t="s">
        <v>178</v>
      </c>
      <c r="M2282" s="233" t="s">
        <v>1211</v>
      </c>
    </row>
    <row r="2283" spans="1:13">
      <c r="A2283" s="224">
        <v>2282</v>
      </c>
      <c r="B2283" s="233" t="s">
        <v>2922</v>
      </c>
      <c r="C2283" s="233" t="s">
        <v>2921</v>
      </c>
      <c r="D2283" s="234">
        <v>93.603896103896105</v>
      </c>
      <c r="E2283" s="223" t="s">
        <v>195</v>
      </c>
      <c r="F2283" s="233" t="s">
        <v>194</v>
      </c>
      <c r="G2283" s="233" t="s">
        <v>1334</v>
      </c>
      <c r="H2283" s="233" t="s">
        <v>2920</v>
      </c>
      <c r="I2283" s="233" t="s">
        <v>2919</v>
      </c>
      <c r="J2283" s="233" t="s">
        <v>180</v>
      </c>
      <c r="K2283" s="233" t="s">
        <v>179</v>
      </c>
      <c r="L2283" s="233" t="s">
        <v>178</v>
      </c>
      <c r="M2283" s="233" t="s">
        <v>748</v>
      </c>
    </row>
    <row r="2284" spans="1:13">
      <c r="A2284" s="224">
        <v>2283</v>
      </c>
      <c r="B2284" s="233" t="s">
        <v>2252</v>
      </c>
      <c r="C2284" s="233" t="s">
        <v>2918</v>
      </c>
      <c r="D2284" s="234">
        <v>93.585657370517893</v>
      </c>
      <c r="E2284" s="223" t="s">
        <v>195</v>
      </c>
      <c r="F2284" s="233" t="s">
        <v>194</v>
      </c>
      <c r="G2284" s="233" t="s">
        <v>321</v>
      </c>
      <c r="H2284" s="233" t="s">
        <v>2250</v>
      </c>
      <c r="I2284" s="233" t="s">
        <v>2917</v>
      </c>
      <c r="J2284" s="233" t="s">
        <v>180</v>
      </c>
      <c r="K2284" s="233" t="s">
        <v>179</v>
      </c>
      <c r="L2284" s="233" t="s">
        <v>178</v>
      </c>
      <c r="M2284" s="233" t="s">
        <v>748</v>
      </c>
    </row>
    <row r="2285" spans="1:13">
      <c r="A2285" s="224">
        <v>2284</v>
      </c>
      <c r="B2285" s="233" t="s">
        <v>2916</v>
      </c>
      <c r="C2285" s="233" t="s">
        <v>2915</v>
      </c>
      <c r="D2285" s="236">
        <v>93.583333333333343</v>
      </c>
      <c r="E2285" s="233" t="s">
        <v>185</v>
      </c>
      <c r="F2285" s="233" t="s">
        <v>184</v>
      </c>
      <c r="G2285" s="233" t="s">
        <v>183</v>
      </c>
      <c r="H2285" s="233" t="s">
        <v>2914</v>
      </c>
      <c r="I2285" s="233" t="s">
        <v>2913</v>
      </c>
      <c r="J2285" s="233" t="s">
        <v>180</v>
      </c>
      <c r="K2285" s="233" t="s">
        <v>179</v>
      </c>
      <c r="L2285" s="233" t="s">
        <v>178</v>
      </c>
      <c r="M2285" s="233" t="s">
        <v>188</v>
      </c>
    </row>
    <row r="2286" spans="1:13">
      <c r="A2286" s="224">
        <v>2285</v>
      </c>
      <c r="B2286" s="233" t="s">
        <v>2460</v>
      </c>
      <c r="C2286" s="233" t="s">
        <v>2912</v>
      </c>
      <c r="D2286" s="236">
        <v>93.57692307692308</v>
      </c>
      <c r="E2286" s="233" t="s">
        <v>185</v>
      </c>
      <c r="F2286" s="233" t="s">
        <v>184</v>
      </c>
      <c r="G2286" s="233" t="s">
        <v>2458</v>
      </c>
      <c r="H2286" s="233" t="s">
        <v>2457</v>
      </c>
      <c r="I2286" s="233" t="s">
        <v>2911</v>
      </c>
      <c r="J2286" s="233" t="s">
        <v>180</v>
      </c>
      <c r="K2286" s="233" t="s">
        <v>179</v>
      </c>
      <c r="L2286" s="233" t="s">
        <v>178</v>
      </c>
      <c r="M2286" s="233" t="s">
        <v>177</v>
      </c>
    </row>
    <row r="2287" spans="1:13">
      <c r="A2287" s="224">
        <v>2286</v>
      </c>
      <c r="B2287" s="233" t="s">
        <v>2056</v>
      </c>
      <c r="C2287" s="233" t="s">
        <v>2910</v>
      </c>
      <c r="D2287" s="234">
        <v>93.575757575757606</v>
      </c>
      <c r="E2287" s="223" t="s">
        <v>195</v>
      </c>
      <c r="F2287" s="233" t="s">
        <v>194</v>
      </c>
      <c r="G2287" s="233" t="s">
        <v>183</v>
      </c>
      <c r="H2287" s="233" t="s">
        <v>2054</v>
      </c>
      <c r="I2287" s="233" t="s">
        <v>2909</v>
      </c>
      <c r="J2287" s="233" t="s">
        <v>180</v>
      </c>
      <c r="K2287" s="233" t="s">
        <v>192</v>
      </c>
      <c r="L2287" s="233" t="s">
        <v>178</v>
      </c>
      <c r="M2287" s="233" t="s">
        <v>333</v>
      </c>
    </row>
    <row r="2288" spans="1:13">
      <c r="A2288" s="224">
        <v>2287</v>
      </c>
      <c r="B2288" s="233" t="s">
        <v>2133</v>
      </c>
      <c r="C2288" s="233" t="s">
        <v>2908</v>
      </c>
      <c r="D2288" s="234">
        <v>93.552812071330607</v>
      </c>
      <c r="E2288" s="223" t="s">
        <v>195</v>
      </c>
      <c r="F2288" s="233" t="s">
        <v>194</v>
      </c>
      <c r="G2288" s="233" t="s">
        <v>1687</v>
      </c>
      <c r="H2288" s="233" t="s">
        <v>2131</v>
      </c>
      <c r="I2288" s="233" t="s">
        <v>2907</v>
      </c>
      <c r="J2288" s="233" t="s">
        <v>180</v>
      </c>
      <c r="K2288" s="233" t="s">
        <v>192</v>
      </c>
      <c r="L2288" s="233" t="s">
        <v>178</v>
      </c>
      <c r="M2288" s="233" t="s">
        <v>2906</v>
      </c>
    </row>
    <row r="2289" spans="1:13">
      <c r="A2289" s="224">
        <v>2288</v>
      </c>
      <c r="B2289" s="233" t="s">
        <v>2905</v>
      </c>
      <c r="C2289" s="233" t="s">
        <v>2904</v>
      </c>
      <c r="D2289" s="234">
        <v>93.551340745585406</v>
      </c>
      <c r="E2289" s="223" t="s">
        <v>195</v>
      </c>
      <c r="F2289" s="233" t="s">
        <v>194</v>
      </c>
      <c r="G2289" s="233" t="s">
        <v>938</v>
      </c>
      <c r="H2289" s="233" t="s">
        <v>2903</v>
      </c>
      <c r="I2289" s="233" t="s">
        <v>2902</v>
      </c>
      <c r="J2289" s="233" t="s">
        <v>180</v>
      </c>
      <c r="K2289" s="233" t="s">
        <v>192</v>
      </c>
      <c r="L2289" s="233" t="s">
        <v>178</v>
      </c>
      <c r="M2289" s="233" t="s">
        <v>1022</v>
      </c>
    </row>
    <row r="2290" spans="1:13">
      <c r="A2290" s="224">
        <v>2289</v>
      </c>
      <c r="B2290" s="233" t="s">
        <v>2258</v>
      </c>
      <c r="C2290" s="233" t="s">
        <v>2901</v>
      </c>
      <c r="D2290" s="234">
        <v>93.550401427297103</v>
      </c>
      <c r="E2290" s="223" t="s">
        <v>195</v>
      </c>
      <c r="F2290" s="233" t="s">
        <v>194</v>
      </c>
      <c r="G2290" s="233" t="s">
        <v>1017</v>
      </c>
      <c r="H2290" s="233" t="s">
        <v>2256</v>
      </c>
      <c r="I2290" s="233" t="s">
        <v>2900</v>
      </c>
      <c r="J2290" s="233" t="s">
        <v>180</v>
      </c>
      <c r="K2290" s="233" t="s">
        <v>179</v>
      </c>
      <c r="L2290" s="233" t="s">
        <v>178</v>
      </c>
      <c r="M2290" s="233" t="s">
        <v>330</v>
      </c>
    </row>
    <row r="2291" spans="1:13">
      <c r="A2291" s="224">
        <v>2290</v>
      </c>
      <c r="B2291" s="233" t="s">
        <v>2855</v>
      </c>
      <c r="C2291" s="233" t="s">
        <v>2899</v>
      </c>
      <c r="D2291" s="234">
        <v>93.548387096774206</v>
      </c>
      <c r="E2291" s="223" t="s">
        <v>195</v>
      </c>
      <c r="F2291" s="233" t="s">
        <v>194</v>
      </c>
      <c r="G2291" s="233" t="s">
        <v>2465</v>
      </c>
      <c r="H2291" s="233" t="s">
        <v>2853</v>
      </c>
      <c r="I2291" s="233" t="s">
        <v>2898</v>
      </c>
      <c r="J2291" s="233" t="s">
        <v>180</v>
      </c>
      <c r="K2291" s="233" t="s">
        <v>202</v>
      </c>
      <c r="L2291" s="233" t="s">
        <v>178</v>
      </c>
      <c r="M2291" s="233" t="s">
        <v>201</v>
      </c>
    </row>
    <row r="2292" spans="1:13">
      <c r="A2292" s="224">
        <v>2291</v>
      </c>
      <c r="B2292" s="233" t="s">
        <v>2897</v>
      </c>
      <c r="C2292" s="233" t="s">
        <v>2896</v>
      </c>
      <c r="D2292" s="234">
        <v>93.527397260274</v>
      </c>
      <c r="E2292" s="223" t="s">
        <v>195</v>
      </c>
      <c r="F2292" s="233" t="s">
        <v>194</v>
      </c>
      <c r="G2292" s="233" t="s">
        <v>1193</v>
      </c>
      <c r="H2292" s="233" t="s">
        <v>2895</v>
      </c>
      <c r="I2292" s="233" t="s">
        <v>2894</v>
      </c>
      <c r="J2292" s="233" t="s">
        <v>180</v>
      </c>
      <c r="K2292" s="233" t="s">
        <v>179</v>
      </c>
      <c r="L2292" s="233" t="s">
        <v>178</v>
      </c>
      <c r="M2292" s="233" t="s">
        <v>341</v>
      </c>
    </row>
    <row r="2293" spans="1:13">
      <c r="A2293" s="224">
        <v>2292</v>
      </c>
      <c r="B2293" s="233" t="s">
        <v>2893</v>
      </c>
      <c r="C2293" s="233" t="s">
        <v>2892</v>
      </c>
      <c r="D2293" s="234">
        <v>93.514563106796103</v>
      </c>
      <c r="E2293" s="223" t="s">
        <v>195</v>
      </c>
      <c r="F2293" s="233" t="s">
        <v>194</v>
      </c>
      <c r="G2293" s="233" t="s">
        <v>2891</v>
      </c>
      <c r="H2293" s="233" t="s">
        <v>2890</v>
      </c>
      <c r="I2293" s="233" t="s">
        <v>2889</v>
      </c>
      <c r="J2293" s="233" t="s">
        <v>180</v>
      </c>
      <c r="K2293" s="233" t="s">
        <v>192</v>
      </c>
      <c r="L2293" s="233" t="s">
        <v>178</v>
      </c>
      <c r="M2293" s="233" t="s">
        <v>1022</v>
      </c>
    </row>
    <row r="2294" spans="1:13">
      <c r="A2294" s="224">
        <v>2293</v>
      </c>
      <c r="B2294" s="233" t="s">
        <v>2888</v>
      </c>
      <c r="C2294" s="233" t="s">
        <v>2887</v>
      </c>
      <c r="D2294" s="234">
        <v>93.502024291498003</v>
      </c>
      <c r="E2294" s="223" t="s">
        <v>195</v>
      </c>
      <c r="F2294" s="233" t="s">
        <v>194</v>
      </c>
      <c r="G2294" s="233" t="s">
        <v>1566</v>
      </c>
      <c r="H2294" s="233" t="s">
        <v>2886</v>
      </c>
      <c r="I2294" s="233" t="s">
        <v>2885</v>
      </c>
      <c r="J2294" s="233" t="s">
        <v>180</v>
      </c>
      <c r="K2294" s="233" t="s">
        <v>179</v>
      </c>
      <c r="L2294" s="233" t="s">
        <v>178</v>
      </c>
      <c r="M2294" s="233" t="s">
        <v>2175</v>
      </c>
    </row>
    <row r="2295" spans="1:13">
      <c r="A2295" s="224">
        <v>2294</v>
      </c>
      <c r="B2295" s="233" t="s">
        <v>2884</v>
      </c>
      <c r="C2295" s="233" t="s">
        <v>2883</v>
      </c>
      <c r="D2295" s="234">
        <v>93.497997329773</v>
      </c>
      <c r="E2295" s="223" t="s">
        <v>195</v>
      </c>
      <c r="F2295" s="233" t="s">
        <v>194</v>
      </c>
      <c r="G2295" s="233" t="s">
        <v>1247</v>
      </c>
      <c r="H2295" s="233" t="s">
        <v>2882</v>
      </c>
      <c r="I2295" s="233" t="s">
        <v>2881</v>
      </c>
      <c r="J2295" s="233" t="s">
        <v>180</v>
      </c>
      <c r="K2295" s="233" t="s">
        <v>192</v>
      </c>
      <c r="L2295" s="233" t="s">
        <v>178</v>
      </c>
      <c r="M2295" s="233" t="s">
        <v>1022</v>
      </c>
    </row>
    <row r="2296" spans="1:13">
      <c r="A2296" s="224">
        <v>2295</v>
      </c>
      <c r="B2296" s="233" t="s">
        <v>1835</v>
      </c>
      <c r="C2296" s="233" t="s">
        <v>2880</v>
      </c>
      <c r="D2296" s="234">
        <v>93.494736842105297</v>
      </c>
      <c r="E2296" s="223" t="s">
        <v>195</v>
      </c>
      <c r="F2296" s="233" t="s">
        <v>194</v>
      </c>
      <c r="G2296" s="233" t="s">
        <v>1680</v>
      </c>
      <c r="H2296" s="233" t="s">
        <v>1833</v>
      </c>
      <c r="I2296" s="233" t="s">
        <v>2879</v>
      </c>
      <c r="J2296" s="233" t="s">
        <v>180</v>
      </c>
      <c r="K2296" s="233" t="s">
        <v>179</v>
      </c>
      <c r="L2296" s="233" t="s">
        <v>178</v>
      </c>
      <c r="M2296" s="233" t="s">
        <v>377</v>
      </c>
    </row>
    <row r="2297" spans="1:13">
      <c r="A2297" s="224">
        <v>2296</v>
      </c>
      <c r="B2297" s="233" t="s">
        <v>1719</v>
      </c>
      <c r="C2297" s="233" t="s">
        <v>2878</v>
      </c>
      <c r="D2297" s="234">
        <v>93.488372093023301</v>
      </c>
      <c r="E2297" s="223" t="s">
        <v>195</v>
      </c>
      <c r="F2297" s="233" t="s">
        <v>194</v>
      </c>
      <c r="G2297" s="233" t="s">
        <v>1717</v>
      </c>
      <c r="H2297" s="233" t="s">
        <v>1716</v>
      </c>
      <c r="I2297" s="233" t="s">
        <v>2877</v>
      </c>
      <c r="J2297" s="233" t="s">
        <v>180</v>
      </c>
      <c r="K2297" s="233" t="s">
        <v>179</v>
      </c>
      <c r="L2297" s="233" t="s">
        <v>178</v>
      </c>
      <c r="M2297" s="233" t="s">
        <v>377</v>
      </c>
    </row>
    <row r="2298" spans="1:13">
      <c r="A2298" s="224">
        <v>2297</v>
      </c>
      <c r="B2298" s="233" t="s">
        <v>2876</v>
      </c>
      <c r="C2298" s="233" t="s">
        <v>2875</v>
      </c>
      <c r="D2298" s="234">
        <v>93.481152993348104</v>
      </c>
      <c r="E2298" s="223" t="s">
        <v>195</v>
      </c>
      <c r="F2298" s="233" t="s">
        <v>194</v>
      </c>
      <c r="G2298" s="233" t="s">
        <v>2874</v>
      </c>
      <c r="H2298" s="233" t="s">
        <v>2873</v>
      </c>
      <c r="I2298" s="233" t="s">
        <v>2872</v>
      </c>
      <c r="J2298" s="233" t="s">
        <v>180</v>
      </c>
      <c r="K2298" s="233" t="s">
        <v>192</v>
      </c>
      <c r="L2298" s="233" t="s">
        <v>178</v>
      </c>
      <c r="M2298" s="233" t="s">
        <v>333</v>
      </c>
    </row>
    <row r="2299" spans="1:13">
      <c r="A2299" s="224">
        <v>2298</v>
      </c>
      <c r="B2299" s="233" t="s">
        <v>2235</v>
      </c>
      <c r="C2299" s="233" t="s">
        <v>2871</v>
      </c>
      <c r="D2299" s="234">
        <v>93.470235348407897</v>
      </c>
      <c r="E2299" s="223" t="s">
        <v>195</v>
      </c>
      <c r="F2299" s="233" t="s">
        <v>194</v>
      </c>
      <c r="G2299" s="233" t="s">
        <v>321</v>
      </c>
      <c r="H2299" s="233" t="s">
        <v>2233</v>
      </c>
      <c r="I2299" s="233" t="s">
        <v>2870</v>
      </c>
      <c r="J2299" s="233" t="s">
        <v>180</v>
      </c>
      <c r="K2299" s="233" t="s">
        <v>192</v>
      </c>
      <c r="L2299" s="233" t="s">
        <v>178</v>
      </c>
      <c r="M2299" s="233" t="s">
        <v>191</v>
      </c>
    </row>
    <row r="2300" spans="1:13">
      <c r="A2300" s="224">
        <v>2299</v>
      </c>
      <c r="B2300" s="233" t="s">
        <v>2869</v>
      </c>
      <c r="C2300" s="233" t="s">
        <v>2868</v>
      </c>
      <c r="D2300" s="234">
        <v>93.448275862068996</v>
      </c>
      <c r="E2300" s="223" t="s">
        <v>195</v>
      </c>
      <c r="F2300" s="233" t="s">
        <v>194</v>
      </c>
      <c r="G2300" s="233" t="s">
        <v>2290</v>
      </c>
      <c r="H2300" s="233" t="s">
        <v>2867</v>
      </c>
      <c r="I2300" s="233" t="s">
        <v>2866</v>
      </c>
      <c r="J2300" s="233" t="s">
        <v>180</v>
      </c>
      <c r="K2300" s="233" t="s">
        <v>179</v>
      </c>
      <c r="L2300" s="233" t="s">
        <v>178</v>
      </c>
      <c r="M2300" s="233" t="s">
        <v>213</v>
      </c>
    </row>
    <row r="2301" spans="1:13">
      <c r="A2301" s="224">
        <v>2300</v>
      </c>
      <c r="B2301" s="233" t="s">
        <v>2865</v>
      </c>
      <c r="C2301" s="233" t="s">
        <v>2864</v>
      </c>
      <c r="D2301" s="234">
        <v>93.398520084566599</v>
      </c>
      <c r="E2301" s="223" t="s">
        <v>195</v>
      </c>
      <c r="F2301" s="233" t="s">
        <v>194</v>
      </c>
      <c r="G2301" s="233" t="s">
        <v>938</v>
      </c>
      <c r="H2301" s="233" t="s">
        <v>2863</v>
      </c>
      <c r="I2301" s="233" t="s">
        <v>2862</v>
      </c>
      <c r="J2301" s="233" t="s">
        <v>180</v>
      </c>
      <c r="K2301" s="233" t="s">
        <v>179</v>
      </c>
      <c r="L2301" s="233" t="s">
        <v>178</v>
      </c>
      <c r="M2301" s="233" t="s">
        <v>1211</v>
      </c>
    </row>
    <row r="2302" spans="1:13">
      <c r="A2302" s="224">
        <v>2301</v>
      </c>
      <c r="B2302" s="233" t="s">
        <v>1584</v>
      </c>
      <c r="C2302" s="233" t="s">
        <v>2861</v>
      </c>
      <c r="D2302" s="234">
        <v>93.387732132808097</v>
      </c>
      <c r="E2302" s="223" t="s">
        <v>195</v>
      </c>
      <c r="F2302" s="233" t="s">
        <v>194</v>
      </c>
      <c r="G2302" s="233" t="s">
        <v>336</v>
      </c>
      <c r="H2302" s="233" t="s">
        <v>1582</v>
      </c>
      <c r="I2302" s="233" t="s">
        <v>2860</v>
      </c>
      <c r="J2302" s="233" t="s">
        <v>180</v>
      </c>
      <c r="K2302" s="233" t="s">
        <v>192</v>
      </c>
      <c r="L2302" s="233" t="s">
        <v>178</v>
      </c>
      <c r="M2302" s="233" t="s">
        <v>191</v>
      </c>
    </row>
    <row r="2303" spans="1:13">
      <c r="A2303" s="224">
        <v>2302</v>
      </c>
      <c r="B2303" s="233" t="s">
        <v>2248</v>
      </c>
      <c r="C2303" s="233" t="s">
        <v>2859</v>
      </c>
      <c r="D2303" s="234">
        <v>93.377192982456094</v>
      </c>
      <c r="E2303" s="223" t="s">
        <v>195</v>
      </c>
      <c r="F2303" s="233" t="s">
        <v>194</v>
      </c>
      <c r="G2303" s="233" t="s">
        <v>2246</v>
      </c>
      <c r="H2303" s="233" t="s">
        <v>2245</v>
      </c>
      <c r="I2303" s="233" t="s">
        <v>2858</v>
      </c>
      <c r="J2303" s="233" t="s">
        <v>180</v>
      </c>
      <c r="K2303" s="233" t="s">
        <v>192</v>
      </c>
      <c r="L2303" s="233" t="s">
        <v>178</v>
      </c>
      <c r="M2303" s="233" t="s">
        <v>191</v>
      </c>
    </row>
    <row r="2304" spans="1:13">
      <c r="A2304" s="224">
        <v>2303</v>
      </c>
      <c r="B2304" s="233" t="s">
        <v>2690</v>
      </c>
      <c r="C2304" s="233" t="s">
        <v>2857</v>
      </c>
      <c r="D2304" s="234">
        <v>93.3613445378151</v>
      </c>
      <c r="E2304" s="223" t="s">
        <v>195</v>
      </c>
      <c r="F2304" s="233" t="s">
        <v>194</v>
      </c>
      <c r="G2304" s="233" t="s">
        <v>2146</v>
      </c>
      <c r="H2304" s="233" t="s">
        <v>2688</v>
      </c>
      <c r="I2304" s="233" t="s">
        <v>2856</v>
      </c>
      <c r="J2304" s="233" t="s">
        <v>180</v>
      </c>
      <c r="K2304" s="233" t="s">
        <v>202</v>
      </c>
      <c r="L2304" s="233" t="s">
        <v>178</v>
      </c>
      <c r="M2304" s="233" t="s">
        <v>201</v>
      </c>
    </row>
    <row r="2305" spans="1:13">
      <c r="A2305" s="224">
        <v>2304</v>
      </c>
      <c r="B2305" s="233" t="s">
        <v>2855</v>
      </c>
      <c r="C2305" s="233" t="s">
        <v>2854</v>
      </c>
      <c r="D2305" s="234">
        <v>93.349593495934997</v>
      </c>
      <c r="E2305" s="223" t="s">
        <v>195</v>
      </c>
      <c r="F2305" s="233" t="s">
        <v>194</v>
      </c>
      <c r="G2305" s="233" t="s">
        <v>2465</v>
      </c>
      <c r="H2305" s="233" t="s">
        <v>2853</v>
      </c>
      <c r="I2305" s="233" t="s">
        <v>2852</v>
      </c>
      <c r="J2305" s="233" t="s">
        <v>180</v>
      </c>
      <c r="K2305" s="233" t="s">
        <v>192</v>
      </c>
      <c r="L2305" s="233" t="s">
        <v>178</v>
      </c>
      <c r="M2305" s="233" t="s">
        <v>333</v>
      </c>
    </row>
    <row r="2306" spans="1:13">
      <c r="A2306" s="224">
        <v>2305</v>
      </c>
      <c r="B2306" s="233" t="s">
        <v>2851</v>
      </c>
      <c r="C2306" s="233" t="s">
        <v>2851</v>
      </c>
      <c r="D2306" s="234">
        <v>93.3333333333333</v>
      </c>
      <c r="E2306" s="223" t="s">
        <v>195</v>
      </c>
      <c r="F2306" s="233" t="s">
        <v>194</v>
      </c>
      <c r="G2306" s="233" t="s">
        <v>1337</v>
      </c>
      <c r="H2306" s="233" t="s">
        <v>2850</v>
      </c>
      <c r="I2306" s="233" t="s">
        <v>2850</v>
      </c>
      <c r="J2306" s="233" t="s">
        <v>951</v>
      </c>
      <c r="K2306" s="233" t="s">
        <v>179</v>
      </c>
      <c r="L2306" s="233" t="s">
        <v>178</v>
      </c>
      <c r="M2306" s="233" t="s">
        <v>748</v>
      </c>
    </row>
    <row r="2307" spans="1:13">
      <c r="A2307" s="224">
        <v>2305</v>
      </c>
      <c r="B2307" s="233" t="s">
        <v>1994</v>
      </c>
      <c r="C2307" s="233" t="s">
        <v>2849</v>
      </c>
      <c r="D2307" s="234">
        <v>93.3333333333333</v>
      </c>
      <c r="E2307" s="223" t="s">
        <v>195</v>
      </c>
      <c r="F2307" s="233" t="s">
        <v>194</v>
      </c>
      <c r="G2307" s="233" t="s">
        <v>1675</v>
      </c>
      <c r="H2307" s="233" t="s">
        <v>1992</v>
      </c>
      <c r="I2307" s="233" t="s">
        <v>2848</v>
      </c>
      <c r="J2307" s="233" t="s">
        <v>180</v>
      </c>
      <c r="K2307" s="233" t="s">
        <v>202</v>
      </c>
      <c r="L2307" s="233" t="s">
        <v>178</v>
      </c>
      <c r="M2307" s="233" t="s">
        <v>201</v>
      </c>
    </row>
    <row r="2308" spans="1:13">
      <c r="A2308" s="224">
        <v>2307</v>
      </c>
      <c r="B2308" s="233" t="s">
        <v>2847</v>
      </c>
      <c r="C2308" s="233" t="s">
        <v>2846</v>
      </c>
      <c r="D2308" s="234">
        <v>93.329886246122001</v>
      </c>
      <c r="E2308" s="223" t="s">
        <v>195</v>
      </c>
      <c r="F2308" s="233" t="s">
        <v>194</v>
      </c>
      <c r="G2308" s="233" t="s">
        <v>2759</v>
      </c>
      <c r="H2308" s="233" t="s">
        <v>2845</v>
      </c>
      <c r="I2308" s="233" t="s">
        <v>2844</v>
      </c>
      <c r="J2308" s="233" t="s">
        <v>180</v>
      </c>
      <c r="K2308" s="233" t="s">
        <v>192</v>
      </c>
      <c r="L2308" s="233" t="s">
        <v>178</v>
      </c>
      <c r="M2308" s="233" t="s">
        <v>197</v>
      </c>
    </row>
    <row r="2309" spans="1:13">
      <c r="A2309" s="224">
        <v>2308</v>
      </c>
      <c r="B2309" s="233" t="s">
        <v>2702</v>
      </c>
      <c r="C2309" s="233" t="s">
        <v>1612</v>
      </c>
      <c r="D2309" s="234">
        <v>93.322884012539205</v>
      </c>
      <c r="E2309" s="223" t="s">
        <v>195</v>
      </c>
      <c r="F2309" s="233" t="s">
        <v>194</v>
      </c>
      <c r="G2309" s="233" t="s">
        <v>2700</v>
      </c>
      <c r="H2309" s="233" t="s">
        <v>2699</v>
      </c>
      <c r="I2309" s="233" t="s">
        <v>2843</v>
      </c>
      <c r="J2309" s="233" t="s">
        <v>180</v>
      </c>
      <c r="K2309" s="233" t="s">
        <v>179</v>
      </c>
      <c r="L2309" s="233" t="s">
        <v>178</v>
      </c>
      <c r="M2309" s="233" t="s">
        <v>377</v>
      </c>
    </row>
    <row r="2310" spans="1:13">
      <c r="A2310" s="224">
        <v>2309</v>
      </c>
      <c r="B2310" s="233" t="s">
        <v>2842</v>
      </c>
      <c r="C2310" s="233" t="s">
        <v>2842</v>
      </c>
      <c r="D2310" s="234">
        <v>93.315217391304301</v>
      </c>
      <c r="E2310" s="223" t="s">
        <v>195</v>
      </c>
      <c r="F2310" s="233" t="s">
        <v>194</v>
      </c>
      <c r="G2310" s="233" t="s">
        <v>336</v>
      </c>
      <c r="H2310" s="233" t="s">
        <v>2841</v>
      </c>
      <c r="I2310" s="233" t="s">
        <v>2841</v>
      </c>
      <c r="J2310" s="233" t="s">
        <v>951</v>
      </c>
      <c r="K2310" s="233" t="s">
        <v>192</v>
      </c>
      <c r="L2310" s="233" t="s">
        <v>178</v>
      </c>
      <c r="M2310" s="233" t="s">
        <v>333</v>
      </c>
    </row>
    <row r="2311" spans="1:13">
      <c r="A2311" s="224">
        <v>2310</v>
      </c>
      <c r="B2311" s="233" t="s">
        <v>2235</v>
      </c>
      <c r="C2311" s="233" t="s">
        <v>2840</v>
      </c>
      <c r="D2311" s="234">
        <v>93.304981773997596</v>
      </c>
      <c r="E2311" s="223" t="s">
        <v>195</v>
      </c>
      <c r="F2311" s="233" t="s">
        <v>194</v>
      </c>
      <c r="G2311" s="233" t="s">
        <v>321</v>
      </c>
      <c r="H2311" s="233" t="s">
        <v>2233</v>
      </c>
      <c r="I2311" s="233" t="s">
        <v>2839</v>
      </c>
      <c r="J2311" s="233" t="s">
        <v>180</v>
      </c>
      <c r="K2311" s="233" t="s">
        <v>179</v>
      </c>
      <c r="L2311" s="233" t="s">
        <v>178</v>
      </c>
      <c r="M2311" s="233" t="s">
        <v>529</v>
      </c>
    </row>
    <row r="2312" spans="1:13">
      <c r="A2312" s="224">
        <v>2311</v>
      </c>
      <c r="B2312" s="233" t="s">
        <v>1225</v>
      </c>
      <c r="C2312" s="233" t="s">
        <v>2838</v>
      </c>
      <c r="D2312" s="234">
        <v>93.299189073836899</v>
      </c>
      <c r="E2312" s="223" t="s">
        <v>195</v>
      </c>
      <c r="F2312" s="233" t="s">
        <v>194</v>
      </c>
      <c r="G2312" s="233" t="s">
        <v>572</v>
      </c>
      <c r="H2312" s="233" t="s">
        <v>1223</v>
      </c>
      <c r="I2312" s="233" t="s">
        <v>2837</v>
      </c>
      <c r="J2312" s="233" t="s">
        <v>180</v>
      </c>
      <c r="K2312" s="233" t="s">
        <v>202</v>
      </c>
      <c r="L2312" s="233" t="s">
        <v>178</v>
      </c>
      <c r="M2312" s="233" t="s">
        <v>201</v>
      </c>
    </row>
    <row r="2313" spans="1:13">
      <c r="A2313" s="224">
        <v>2312</v>
      </c>
      <c r="B2313" s="233" t="s">
        <v>2836</v>
      </c>
      <c r="C2313" s="233" t="s">
        <v>2835</v>
      </c>
      <c r="D2313" s="234">
        <v>93.287250384024603</v>
      </c>
      <c r="E2313" s="223" t="s">
        <v>195</v>
      </c>
      <c r="F2313" s="233" t="s">
        <v>194</v>
      </c>
      <c r="G2313" s="233" t="s">
        <v>2564</v>
      </c>
      <c r="H2313" s="233" t="s">
        <v>2834</v>
      </c>
      <c r="I2313" s="233" t="s">
        <v>2833</v>
      </c>
      <c r="J2313" s="233" t="s">
        <v>180</v>
      </c>
      <c r="K2313" s="233" t="s">
        <v>179</v>
      </c>
      <c r="L2313" s="233" t="s">
        <v>178</v>
      </c>
      <c r="M2313" s="233" t="s">
        <v>341</v>
      </c>
    </row>
    <row r="2314" spans="1:13">
      <c r="A2314" s="224">
        <v>2313</v>
      </c>
      <c r="B2314" s="233" t="s">
        <v>2640</v>
      </c>
      <c r="C2314" s="233" t="s">
        <v>2832</v>
      </c>
      <c r="D2314" s="234">
        <v>93.275109170305697</v>
      </c>
      <c r="E2314" s="223" t="s">
        <v>195</v>
      </c>
      <c r="F2314" s="233" t="s">
        <v>194</v>
      </c>
      <c r="G2314" s="233" t="s">
        <v>2146</v>
      </c>
      <c r="H2314" s="233" t="s">
        <v>2638</v>
      </c>
      <c r="I2314" s="233" t="s">
        <v>2831</v>
      </c>
      <c r="J2314" s="233" t="s">
        <v>180</v>
      </c>
      <c r="K2314" s="233" t="s">
        <v>202</v>
      </c>
      <c r="L2314" s="233" t="s">
        <v>178</v>
      </c>
      <c r="M2314" s="233" t="s">
        <v>514</v>
      </c>
    </row>
    <row r="2315" spans="1:13">
      <c r="A2315" s="224">
        <v>2314</v>
      </c>
      <c r="B2315" s="233" t="s">
        <v>2830</v>
      </c>
      <c r="C2315" s="233" t="s">
        <v>2829</v>
      </c>
      <c r="D2315" s="234">
        <v>93.261390887290204</v>
      </c>
      <c r="E2315" s="223" t="s">
        <v>195</v>
      </c>
      <c r="F2315" s="233" t="s">
        <v>194</v>
      </c>
      <c r="G2315" s="233" t="s">
        <v>1193</v>
      </c>
      <c r="H2315" s="233" t="s">
        <v>2828</v>
      </c>
      <c r="I2315" s="233" t="s">
        <v>2827</v>
      </c>
      <c r="J2315" s="233" t="s">
        <v>180</v>
      </c>
      <c r="K2315" s="233" t="s">
        <v>179</v>
      </c>
      <c r="L2315" s="233" t="s">
        <v>178</v>
      </c>
      <c r="M2315" s="233" t="s">
        <v>2826</v>
      </c>
    </row>
    <row r="2316" spans="1:13">
      <c r="A2316" s="224">
        <v>2315</v>
      </c>
      <c r="B2316" s="233" t="s">
        <v>2387</v>
      </c>
      <c r="C2316" s="233" t="s">
        <v>2825</v>
      </c>
      <c r="D2316" s="234">
        <v>93.250345781466095</v>
      </c>
      <c r="E2316" s="223" t="s">
        <v>195</v>
      </c>
      <c r="F2316" s="233" t="s">
        <v>194</v>
      </c>
      <c r="G2316" s="233" t="s">
        <v>2385</v>
      </c>
      <c r="H2316" s="233" t="s">
        <v>2384</v>
      </c>
      <c r="I2316" s="233" t="s">
        <v>2824</v>
      </c>
      <c r="J2316" s="233" t="s">
        <v>180</v>
      </c>
      <c r="K2316" s="233" t="s">
        <v>1029</v>
      </c>
      <c r="L2316" s="233" t="s">
        <v>178</v>
      </c>
      <c r="M2316" s="233" t="s">
        <v>333</v>
      </c>
    </row>
    <row r="2317" spans="1:13">
      <c r="A2317" s="224">
        <v>2316</v>
      </c>
      <c r="B2317" s="233" t="s">
        <v>2823</v>
      </c>
      <c r="C2317" s="233" t="s">
        <v>2823</v>
      </c>
      <c r="D2317" s="234">
        <v>93.235294117647101</v>
      </c>
      <c r="E2317" s="223" t="s">
        <v>195</v>
      </c>
      <c r="F2317" s="233" t="s">
        <v>194</v>
      </c>
      <c r="G2317" s="233" t="s">
        <v>572</v>
      </c>
      <c r="H2317" s="233" t="s">
        <v>2822</v>
      </c>
      <c r="I2317" s="233" t="s">
        <v>2822</v>
      </c>
      <c r="J2317" s="233" t="s">
        <v>951</v>
      </c>
      <c r="K2317" s="233" t="s">
        <v>179</v>
      </c>
      <c r="L2317" s="233" t="s">
        <v>178</v>
      </c>
      <c r="M2317" s="233" t="s">
        <v>213</v>
      </c>
    </row>
    <row r="2318" spans="1:13">
      <c r="A2318" s="224">
        <v>2317</v>
      </c>
      <c r="B2318" s="233" t="s">
        <v>2821</v>
      </c>
      <c r="C2318" s="233" t="s">
        <v>2821</v>
      </c>
      <c r="D2318" s="234">
        <v>93.222116301239296</v>
      </c>
      <c r="E2318" s="223" t="s">
        <v>195</v>
      </c>
      <c r="F2318" s="233" t="s">
        <v>194</v>
      </c>
      <c r="G2318" s="233" t="s">
        <v>321</v>
      </c>
      <c r="H2318" s="233" t="s">
        <v>2820</v>
      </c>
      <c r="I2318" s="233" t="s">
        <v>2820</v>
      </c>
      <c r="J2318" s="233" t="s">
        <v>951</v>
      </c>
      <c r="K2318" s="233" t="s">
        <v>179</v>
      </c>
      <c r="L2318" s="233" t="s">
        <v>178</v>
      </c>
      <c r="M2318" s="233" t="s">
        <v>213</v>
      </c>
    </row>
    <row r="2319" spans="1:13">
      <c r="A2319" s="224">
        <v>2318</v>
      </c>
      <c r="B2319" s="233" t="s">
        <v>1574</v>
      </c>
      <c r="C2319" s="233" t="s">
        <v>2819</v>
      </c>
      <c r="D2319" s="234">
        <v>93.215962441314602</v>
      </c>
      <c r="E2319" s="223" t="s">
        <v>195</v>
      </c>
      <c r="F2319" s="233" t="s">
        <v>194</v>
      </c>
      <c r="G2319" s="233" t="s">
        <v>336</v>
      </c>
      <c r="H2319" s="233" t="s">
        <v>1572</v>
      </c>
      <c r="I2319" s="233" t="s">
        <v>2818</v>
      </c>
      <c r="J2319" s="233" t="s">
        <v>180</v>
      </c>
      <c r="K2319" s="233" t="s">
        <v>192</v>
      </c>
      <c r="L2319" s="233" t="s">
        <v>178</v>
      </c>
      <c r="M2319" s="233" t="s">
        <v>2817</v>
      </c>
    </row>
    <row r="2320" spans="1:13">
      <c r="A2320" s="224">
        <v>2319</v>
      </c>
      <c r="B2320" s="233" t="s">
        <v>2816</v>
      </c>
      <c r="C2320" s="233" t="s">
        <v>2815</v>
      </c>
      <c r="D2320" s="234">
        <v>93.164983164983198</v>
      </c>
      <c r="E2320" s="223" t="s">
        <v>195</v>
      </c>
      <c r="F2320" s="233" t="s">
        <v>194</v>
      </c>
      <c r="G2320" s="233" t="s">
        <v>2814</v>
      </c>
      <c r="H2320" s="233" t="s">
        <v>2813</v>
      </c>
      <c r="I2320" s="233" t="s">
        <v>2812</v>
      </c>
      <c r="J2320" s="233" t="s">
        <v>180</v>
      </c>
      <c r="K2320" s="233" t="s">
        <v>179</v>
      </c>
      <c r="L2320" s="233" t="s">
        <v>178</v>
      </c>
      <c r="M2320" s="233" t="s">
        <v>346</v>
      </c>
    </row>
    <row r="2321" spans="1:13">
      <c r="A2321" s="224">
        <v>2320</v>
      </c>
      <c r="B2321" s="233" t="s">
        <v>2811</v>
      </c>
      <c r="C2321" s="233" t="s">
        <v>2810</v>
      </c>
      <c r="D2321" s="234">
        <v>93.164556962025301</v>
      </c>
      <c r="E2321" s="223" t="s">
        <v>195</v>
      </c>
      <c r="F2321" s="233" t="s">
        <v>194</v>
      </c>
      <c r="G2321" s="233" t="s">
        <v>2718</v>
      </c>
      <c r="H2321" s="233" t="s">
        <v>2809</v>
      </c>
      <c r="I2321" s="233" t="s">
        <v>2808</v>
      </c>
      <c r="J2321" s="233" t="s">
        <v>180</v>
      </c>
      <c r="K2321" s="233" t="s">
        <v>179</v>
      </c>
      <c r="L2321" s="233" t="s">
        <v>178</v>
      </c>
      <c r="M2321" s="233" t="s">
        <v>346</v>
      </c>
    </row>
    <row r="2322" spans="1:13">
      <c r="A2322" s="224">
        <v>2321</v>
      </c>
      <c r="B2322" s="233" t="s">
        <v>2807</v>
      </c>
      <c r="C2322" s="233" t="s">
        <v>2806</v>
      </c>
      <c r="D2322" s="234">
        <v>93.1636726546906</v>
      </c>
      <c r="E2322" s="223" t="s">
        <v>195</v>
      </c>
      <c r="F2322" s="233" t="s">
        <v>194</v>
      </c>
      <c r="G2322" s="233" t="s">
        <v>2805</v>
      </c>
      <c r="H2322" s="233" t="s">
        <v>2804</v>
      </c>
      <c r="I2322" s="233" t="s">
        <v>2803</v>
      </c>
      <c r="J2322" s="233" t="s">
        <v>180</v>
      </c>
      <c r="K2322" s="233" t="s">
        <v>179</v>
      </c>
      <c r="L2322" s="233" t="s">
        <v>178</v>
      </c>
      <c r="M2322" s="233" t="s">
        <v>1211</v>
      </c>
    </row>
    <row r="2323" spans="1:13">
      <c r="A2323" s="224">
        <v>2322</v>
      </c>
      <c r="B2323" s="233" t="s">
        <v>2802</v>
      </c>
      <c r="C2323" s="233" t="s">
        <v>284</v>
      </c>
      <c r="D2323" s="234">
        <v>93.152804642166302</v>
      </c>
      <c r="E2323" s="223" t="s">
        <v>195</v>
      </c>
      <c r="F2323" s="233" t="s">
        <v>194</v>
      </c>
      <c r="G2323" s="233" t="s">
        <v>2266</v>
      </c>
      <c r="H2323" s="233" t="s">
        <v>2801</v>
      </c>
      <c r="I2323" s="233" t="s">
        <v>2800</v>
      </c>
      <c r="J2323" s="233" t="s">
        <v>180</v>
      </c>
      <c r="K2323" s="233" t="s">
        <v>179</v>
      </c>
      <c r="L2323" s="233" t="s">
        <v>178</v>
      </c>
      <c r="M2323" s="233" t="s">
        <v>346</v>
      </c>
    </row>
    <row r="2324" spans="1:13">
      <c r="A2324" s="224">
        <v>2323</v>
      </c>
      <c r="B2324" s="233" t="s">
        <v>2799</v>
      </c>
      <c r="C2324" s="233" t="s">
        <v>2798</v>
      </c>
      <c r="D2324" s="234">
        <v>93.152064451158097</v>
      </c>
      <c r="E2324" s="223" t="s">
        <v>195</v>
      </c>
      <c r="F2324" s="233" t="s">
        <v>194</v>
      </c>
      <c r="G2324" s="233" t="s">
        <v>1405</v>
      </c>
      <c r="H2324" s="233" t="s">
        <v>2797</v>
      </c>
      <c r="I2324" s="233" t="s">
        <v>2796</v>
      </c>
      <c r="J2324" s="233" t="s">
        <v>180</v>
      </c>
      <c r="K2324" s="233" t="s">
        <v>192</v>
      </c>
      <c r="L2324" s="233" t="s">
        <v>178</v>
      </c>
      <c r="M2324" s="233" t="s">
        <v>333</v>
      </c>
    </row>
    <row r="2325" spans="1:13">
      <c r="A2325" s="224">
        <v>2324</v>
      </c>
      <c r="B2325" s="233" t="s">
        <v>2411</v>
      </c>
      <c r="C2325" s="233" t="s">
        <v>2795</v>
      </c>
      <c r="D2325" s="234">
        <v>93.1388888888889</v>
      </c>
      <c r="E2325" s="223" t="s">
        <v>195</v>
      </c>
      <c r="F2325" s="233" t="s">
        <v>194</v>
      </c>
      <c r="G2325" s="233" t="s">
        <v>2409</v>
      </c>
      <c r="H2325" s="233" t="s">
        <v>2408</v>
      </c>
      <c r="I2325" s="233" t="s">
        <v>2794</v>
      </c>
      <c r="J2325" s="233" t="s">
        <v>180</v>
      </c>
      <c r="K2325" s="233" t="s">
        <v>202</v>
      </c>
      <c r="L2325" s="233" t="s">
        <v>178</v>
      </c>
      <c r="M2325" s="233" t="s">
        <v>201</v>
      </c>
    </row>
    <row r="2326" spans="1:13">
      <c r="A2326" s="224">
        <v>2325</v>
      </c>
      <c r="B2326" s="233" t="s">
        <v>2793</v>
      </c>
      <c r="C2326" s="233" t="s">
        <v>2792</v>
      </c>
      <c r="D2326" s="234">
        <v>93.137777777777799</v>
      </c>
      <c r="E2326" s="223" t="s">
        <v>195</v>
      </c>
      <c r="F2326" s="233" t="s">
        <v>194</v>
      </c>
      <c r="G2326" s="233" t="s">
        <v>1334</v>
      </c>
      <c r="H2326" s="233" t="s">
        <v>2791</v>
      </c>
      <c r="I2326" s="233" t="s">
        <v>2790</v>
      </c>
      <c r="J2326" s="233" t="s">
        <v>180</v>
      </c>
      <c r="K2326" s="233" t="s">
        <v>179</v>
      </c>
      <c r="L2326" s="233" t="s">
        <v>178</v>
      </c>
      <c r="M2326" s="233" t="s">
        <v>341</v>
      </c>
    </row>
    <row r="2327" spans="1:13">
      <c r="A2327" s="224">
        <v>2326</v>
      </c>
      <c r="B2327" s="233" t="s">
        <v>2011</v>
      </c>
      <c r="C2327" s="233" t="s">
        <v>2789</v>
      </c>
      <c r="D2327" s="234">
        <v>93.1273062730627</v>
      </c>
      <c r="E2327" s="223" t="s">
        <v>195</v>
      </c>
      <c r="F2327" s="233" t="s">
        <v>194</v>
      </c>
      <c r="G2327" s="233" t="s">
        <v>2009</v>
      </c>
      <c r="H2327" s="233" t="s">
        <v>2008</v>
      </c>
      <c r="I2327" s="233" t="s">
        <v>2788</v>
      </c>
      <c r="J2327" s="233" t="s">
        <v>180</v>
      </c>
      <c r="K2327" s="233" t="s">
        <v>192</v>
      </c>
      <c r="L2327" s="233" t="s">
        <v>178</v>
      </c>
      <c r="M2327" s="233" t="s">
        <v>333</v>
      </c>
    </row>
    <row r="2328" spans="1:13">
      <c r="A2328" s="224">
        <v>2327</v>
      </c>
      <c r="B2328" s="233" t="s">
        <v>323</v>
      </c>
      <c r="C2328" s="233" t="s">
        <v>2787</v>
      </c>
      <c r="D2328" s="234">
        <v>93.118503118503099</v>
      </c>
      <c r="E2328" s="223" t="s">
        <v>195</v>
      </c>
      <c r="F2328" s="233" t="s">
        <v>194</v>
      </c>
      <c r="G2328" s="233" t="s">
        <v>1193</v>
      </c>
      <c r="H2328" s="233" t="s">
        <v>2786</v>
      </c>
      <c r="I2328" s="233" t="s">
        <v>2785</v>
      </c>
      <c r="J2328" s="233" t="s">
        <v>180</v>
      </c>
      <c r="K2328" s="233" t="s">
        <v>179</v>
      </c>
      <c r="L2328" s="233" t="s">
        <v>178</v>
      </c>
      <c r="M2328" s="233" t="s">
        <v>1211</v>
      </c>
    </row>
    <row r="2329" spans="1:13">
      <c r="A2329" s="224">
        <v>2328</v>
      </c>
      <c r="B2329" s="233" t="s">
        <v>2148</v>
      </c>
      <c r="C2329" s="233" t="s">
        <v>2784</v>
      </c>
      <c r="D2329" s="234">
        <v>93.113207547169793</v>
      </c>
      <c r="E2329" s="223" t="s">
        <v>195</v>
      </c>
      <c r="F2329" s="233" t="s">
        <v>194</v>
      </c>
      <c r="G2329" s="233" t="s">
        <v>2146</v>
      </c>
      <c r="H2329" s="233" t="s">
        <v>2145</v>
      </c>
      <c r="I2329" s="233" t="s">
        <v>2783</v>
      </c>
      <c r="J2329" s="233" t="s">
        <v>180</v>
      </c>
      <c r="K2329" s="233" t="s">
        <v>179</v>
      </c>
      <c r="L2329" s="233" t="s">
        <v>178</v>
      </c>
      <c r="M2329" s="233" t="s">
        <v>346</v>
      </c>
    </row>
    <row r="2330" spans="1:13">
      <c r="A2330" s="224">
        <v>2329</v>
      </c>
      <c r="B2330" s="233" t="s">
        <v>1620</v>
      </c>
      <c r="C2330" s="233" t="s">
        <v>2782</v>
      </c>
      <c r="D2330" s="234">
        <v>93.093333333333305</v>
      </c>
      <c r="E2330" s="223" t="s">
        <v>195</v>
      </c>
      <c r="F2330" s="233" t="s">
        <v>194</v>
      </c>
      <c r="G2330" s="233" t="s">
        <v>336</v>
      </c>
      <c r="H2330" s="233" t="s">
        <v>1618</v>
      </c>
      <c r="I2330" s="233" t="s">
        <v>2781</v>
      </c>
      <c r="J2330" s="233" t="s">
        <v>180</v>
      </c>
      <c r="K2330" s="233" t="s">
        <v>202</v>
      </c>
      <c r="L2330" s="233" t="s">
        <v>178</v>
      </c>
      <c r="M2330" s="233" t="s">
        <v>201</v>
      </c>
    </row>
    <row r="2331" spans="1:13">
      <c r="A2331" s="224">
        <v>2330</v>
      </c>
      <c r="B2331" s="233" t="s">
        <v>1412</v>
      </c>
      <c r="C2331" s="233" t="s">
        <v>2780</v>
      </c>
      <c r="D2331" s="234">
        <v>93.076923076923094</v>
      </c>
      <c r="E2331" s="223" t="s">
        <v>195</v>
      </c>
      <c r="F2331" s="233" t="s">
        <v>194</v>
      </c>
      <c r="G2331" s="233" t="s">
        <v>1410</v>
      </c>
      <c r="H2331" s="233" t="s">
        <v>1409</v>
      </c>
      <c r="I2331" s="233" t="s">
        <v>2779</v>
      </c>
      <c r="J2331" s="233" t="s">
        <v>180</v>
      </c>
      <c r="K2331" s="233" t="s">
        <v>202</v>
      </c>
      <c r="L2331" s="233" t="s">
        <v>178</v>
      </c>
      <c r="M2331" s="233" t="s">
        <v>201</v>
      </c>
    </row>
    <row r="2332" spans="1:13">
      <c r="A2332" s="224">
        <v>2331</v>
      </c>
      <c r="B2332" s="233" t="s">
        <v>2455</v>
      </c>
      <c r="C2332" s="233" t="s">
        <v>2778</v>
      </c>
      <c r="D2332" s="234">
        <v>93.070624360286601</v>
      </c>
      <c r="E2332" s="223" t="s">
        <v>195</v>
      </c>
      <c r="F2332" s="233" t="s">
        <v>194</v>
      </c>
      <c r="G2332" s="233" t="s">
        <v>2303</v>
      </c>
      <c r="H2332" s="233" t="s">
        <v>2777</v>
      </c>
      <c r="I2332" s="233" t="s">
        <v>2776</v>
      </c>
      <c r="J2332" s="233" t="s">
        <v>180</v>
      </c>
      <c r="K2332" s="233" t="s">
        <v>179</v>
      </c>
      <c r="L2332" s="233" t="s">
        <v>178</v>
      </c>
      <c r="M2332" s="233" t="s">
        <v>213</v>
      </c>
    </row>
    <row r="2333" spans="1:13">
      <c r="A2333" s="224">
        <v>2332</v>
      </c>
      <c r="B2333" s="233" t="s">
        <v>2278</v>
      </c>
      <c r="C2333" s="233" t="s">
        <v>2775</v>
      </c>
      <c r="D2333" s="234">
        <v>93.0555555555556</v>
      </c>
      <c r="E2333" s="223" t="s">
        <v>195</v>
      </c>
      <c r="F2333" s="233" t="s">
        <v>194</v>
      </c>
      <c r="G2333" s="233" t="s">
        <v>964</v>
      </c>
      <c r="H2333" s="233" t="s">
        <v>2276</v>
      </c>
      <c r="I2333" s="233" t="s">
        <v>2774</v>
      </c>
      <c r="J2333" s="233" t="s">
        <v>180</v>
      </c>
      <c r="K2333" s="233" t="s">
        <v>179</v>
      </c>
      <c r="L2333" s="233" t="s">
        <v>178</v>
      </c>
      <c r="M2333" s="233" t="s">
        <v>748</v>
      </c>
    </row>
    <row r="2334" spans="1:13">
      <c r="A2334" s="224">
        <v>2333</v>
      </c>
      <c r="B2334" s="233" t="s">
        <v>1574</v>
      </c>
      <c r="C2334" s="233" t="s">
        <v>2773</v>
      </c>
      <c r="D2334" s="234">
        <v>93.050108932461896</v>
      </c>
      <c r="E2334" s="223" t="s">
        <v>195</v>
      </c>
      <c r="F2334" s="233" t="s">
        <v>194</v>
      </c>
      <c r="G2334" s="233" t="s">
        <v>336</v>
      </c>
      <c r="H2334" s="233" t="s">
        <v>1572</v>
      </c>
      <c r="I2334" s="233" t="s">
        <v>2772</v>
      </c>
      <c r="J2334" s="233" t="s">
        <v>180</v>
      </c>
      <c r="K2334" s="233" t="s">
        <v>179</v>
      </c>
      <c r="L2334" s="233" t="s">
        <v>178</v>
      </c>
      <c r="M2334" s="233" t="s">
        <v>377</v>
      </c>
    </row>
    <row r="2335" spans="1:13">
      <c r="A2335" s="224">
        <v>2334</v>
      </c>
      <c r="B2335" s="233" t="s">
        <v>2595</v>
      </c>
      <c r="C2335" s="233" t="s">
        <v>2771</v>
      </c>
      <c r="D2335" s="234">
        <v>93.041044776119406</v>
      </c>
      <c r="E2335" s="223" t="s">
        <v>195</v>
      </c>
      <c r="F2335" s="233" t="s">
        <v>194</v>
      </c>
      <c r="G2335" s="233" t="s">
        <v>321</v>
      </c>
      <c r="H2335" s="233" t="s">
        <v>2593</v>
      </c>
      <c r="I2335" s="233" t="s">
        <v>2770</v>
      </c>
      <c r="J2335" s="233" t="s">
        <v>180</v>
      </c>
      <c r="K2335" s="233" t="s">
        <v>179</v>
      </c>
      <c r="L2335" s="233" t="s">
        <v>178</v>
      </c>
      <c r="M2335" s="233" t="s">
        <v>1649</v>
      </c>
    </row>
    <row r="2336" spans="1:13">
      <c r="A2336" s="224">
        <v>2335</v>
      </c>
      <c r="B2336" s="233" t="s">
        <v>2769</v>
      </c>
      <c r="C2336" s="233" t="s">
        <v>2768</v>
      </c>
      <c r="D2336" s="234">
        <v>93.033333333333303</v>
      </c>
      <c r="E2336" s="223" t="s">
        <v>195</v>
      </c>
      <c r="F2336" s="233" t="s">
        <v>194</v>
      </c>
      <c r="G2336" s="233" t="s">
        <v>1783</v>
      </c>
      <c r="H2336" s="233" t="s">
        <v>2767</v>
      </c>
      <c r="I2336" s="233" t="s">
        <v>2766</v>
      </c>
      <c r="J2336" s="233" t="s">
        <v>180</v>
      </c>
      <c r="K2336" s="233" t="s">
        <v>202</v>
      </c>
      <c r="L2336" s="233" t="s">
        <v>178</v>
      </c>
      <c r="M2336" s="233" t="s">
        <v>324</v>
      </c>
    </row>
    <row r="2337" spans="1:13">
      <c r="A2337" s="224">
        <v>2336</v>
      </c>
      <c r="B2337" s="233" t="s">
        <v>2216</v>
      </c>
      <c r="C2337" s="233" t="s">
        <v>2765</v>
      </c>
      <c r="D2337" s="234">
        <v>93.030303030303003</v>
      </c>
      <c r="E2337" s="223" t="s">
        <v>195</v>
      </c>
      <c r="F2337" s="233" t="s">
        <v>194</v>
      </c>
      <c r="G2337" s="233" t="s">
        <v>2160</v>
      </c>
      <c r="H2337" s="233" t="s">
        <v>2215</v>
      </c>
      <c r="I2337" s="233" t="s">
        <v>2764</v>
      </c>
      <c r="J2337" s="233" t="s">
        <v>180</v>
      </c>
      <c r="K2337" s="233" t="s">
        <v>192</v>
      </c>
      <c r="L2337" s="233" t="s">
        <v>178</v>
      </c>
      <c r="M2337" s="233" t="s">
        <v>333</v>
      </c>
    </row>
    <row r="2338" spans="1:13">
      <c r="A2338" s="224">
        <v>2337</v>
      </c>
      <c r="B2338" s="233" t="s">
        <v>1877</v>
      </c>
      <c r="C2338" s="233" t="s">
        <v>2763</v>
      </c>
      <c r="D2338" s="234">
        <v>93</v>
      </c>
      <c r="E2338" s="223" t="s">
        <v>195</v>
      </c>
      <c r="F2338" s="233" t="s">
        <v>194</v>
      </c>
      <c r="G2338" s="233" t="s">
        <v>1875</v>
      </c>
      <c r="H2338" s="233" t="s">
        <v>1874</v>
      </c>
      <c r="I2338" s="233" t="s">
        <v>2762</v>
      </c>
      <c r="J2338" s="233" t="s">
        <v>180</v>
      </c>
      <c r="K2338" s="233" t="s">
        <v>192</v>
      </c>
      <c r="L2338" s="233" t="s">
        <v>178</v>
      </c>
      <c r="M2338" s="233" t="s">
        <v>191</v>
      </c>
    </row>
    <row r="2339" spans="1:13">
      <c r="A2339" s="224">
        <v>2338</v>
      </c>
      <c r="B2339" s="233" t="s">
        <v>2761</v>
      </c>
      <c r="C2339" s="233" t="s">
        <v>2760</v>
      </c>
      <c r="D2339" s="234">
        <v>92.982456140350905</v>
      </c>
      <c r="E2339" s="223" t="s">
        <v>195</v>
      </c>
      <c r="F2339" s="233" t="s">
        <v>194</v>
      </c>
      <c r="G2339" s="233" t="s">
        <v>2759</v>
      </c>
      <c r="H2339" s="233" t="s">
        <v>2758</v>
      </c>
      <c r="I2339" s="233" t="s">
        <v>2757</v>
      </c>
      <c r="J2339" s="233" t="s">
        <v>180</v>
      </c>
      <c r="K2339" s="233" t="s">
        <v>179</v>
      </c>
      <c r="L2339" s="233" t="s">
        <v>178</v>
      </c>
      <c r="M2339" s="233" t="s">
        <v>377</v>
      </c>
    </row>
    <row r="2340" spans="1:13">
      <c r="A2340" s="224">
        <v>2339</v>
      </c>
      <c r="B2340" s="233" t="s">
        <v>1799</v>
      </c>
      <c r="C2340" s="233" t="s">
        <v>2756</v>
      </c>
      <c r="D2340" s="234">
        <v>92.977099236641195</v>
      </c>
      <c r="E2340" s="223" t="s">
        <v>195</v>
      </c>
      <c r="F2340" s="233" t="s">
        <v>194</v>
      </c>
      <c r="G2340" s="233" t="s">
        <v>1797</v>
      </c>
      <c r="H2340" s="233" t="s">
        <v>1796</v>
      </c>
      <c r="I2340" s="233" t="s">
        <v>2755</v>
      </c>
      <c r="J2340" s="233" t="s">
        <v>180</v>
      </c>
      <c r="K2340" s="233" t="s">
        <v>202</v>
      </c>
      <c r="L2340" s="233" t="s">
        <v>178</v>
      </c>
      <c r="M2340" s="233" t="s">
        <v>201</v>
      </c>
    </row>
    <row r="2341" spans="1:13">
      <c r="A2341" s="224">
        <v>2340</v>
      </c>
      <c r="B2341" s="233" t="s">
        <v>2382</v>
      </c>
      <c r="C2341" s="233" t="s">
        <v>2754</v>
      </c>
      <c r="D2341" s="234">
        <v>92.973856209150298</v>
      </c>
      <c r="E2341" s="223" t="s">
        <v>195</v>
      </c>
      <c r="F2341" s="233" t="s">
        <v>194</v>
      </c>
      <c r="G2341" s="233" t="s">
        <v>1405</v>
      </c>
      <c r="H2341" s="233" t="s">
        <v>2380</v>
      </c>
      <c r="I2341" s="233" t="s">
        <v>2753</v>
      </c>
      <c r="J2341" s="233" t="s">
        <v>180</v>
      </c>
      <c r="K2341" s="233" t="s">
        <v>179</v>
      </c>
      <c r="L2341" s="233" t="s">
        <v>178</v>
      </c>
      <c r="M2341" s="233" t="s">
        <v>529</v>
      </c>
    </row>
    <row r="2342" spans="1:13">
      <c r="A2342" s="224">
        <v>2341</v>
      </c>
      <c r="B2342" s="233" t="s">
        <v>1532</v>
      </c>
      <c r="C2342" s="233" t="s">
        <v>2752</v>
      </c>
      <c r="D2342" s="234">
        <v>92.969837587007007</v>
      </c>
      <c r="E2342" s="223" t="s">
        <v>195</v>
      </c>
      <c r="F2342" s="233" t="s">
        <v>194</v>
      </c>
      <c r="G2342" s="233" t="s">
        <v>976</v>
      </c>
      <c r="H2342" s="233" t="s">
        <v>1530</v>
      </c>
      <c r="I2342" s="233" t="s">
        <v>2751</v>
      </c>
      <c r="J2342" s="233" t="s">
        <v>180</v>
      </c>
      <c r="K2342" s="233" t="s">
        <v>179</v>
      </c>
      <c r="L2342" s="233" t="s">
        <v>178</v>
      </c>
      <c r="M2342" s="233" t="s">
        <v>377</v>
      </c>
    </row>
    <row r="2343" spans="1:13">
      <c r="A2343" s="224">
        <v>2342</v>
      </c>
      <c r="B2343" s="233" t="s">
        <v>1776</v>
      </c>
      <c r="C2343" s="233" t="s">
        <v>2750</v>
      </c>
      <c r="D2343" s="234">
        <v>92.961937716262995</v>
      </c>
      <c r="E2343" s="223" t="s">
        <v>195</v>
      </c>
      <c r="F2343" s="233" t="s">
        <v>194</v>
      </c>
      <c r="G2343" s="233" t="s">
        <v>1093</v>
      </c>
      <c r="H2343" s="233" t="s">
        <v>1774</v>
      </c>
      <c r="I2343" s="233" t="s">
        <v>2749</v>
      </c>
      <c r="J2343" s="233" t="s">
        <v>180</v>
      </c>
      <c r="K2343" s="233" t="s">
        <v>192</v>
      </c>
      <c r="L2343" s="233" t="s">
        <v>178</v>
      </c>
      <c r="M2343" s="233" t="s">
        <v>191</v>
      </c>
    </row>
    <row r="2344" spans="1:13">
      <c r="A2344" s="224">
        <v>2343</v>
      </c>
      <c r="B2344" s="233" t="s">
        <v>1306</v>
      </c>
      <c r="C2344" s="233" t="s">
        <v>2748</v>
      </c>
      <c r="D2344" s="234">
        <v>92.951807228915698</v>
      </c>
      <c r="E2344" s="223" t="s">
        <v>195</v>
      </c>
      <c r="F2344" s="233" t="s">
        <v>194</v>
      </c>
      <c r="G2344" s="233" t="s">
        <v>1304</v>
      </c>
      <c r="H2344" s="233" t="s">
        <v>1303</v>
      </c>
      <c r="I2344" s="233" t="s">
        <v>2747</v>
      </c>
      <c r="J2344" s="233" t="s">
        <v>180</v>
      </c>
      <c r="K2344" s="233" t="s">
        <v>202</v>
      </c>
      <c r="L2344" s="233" t="s">
        <v>178</v>
      </c>
      <c r="M2344" s="233" t="s">
        <v>201</v>
      </c>
    </row>
    <row r="2345" spans="1:13">
      <c r="A2345" s="224">
        <v>2344</v>
      </c>
      <c r="B2345" s="233" t="s">
        <v>2162</v>
      </c>
      <c r="C2345" s="233" t="s">
        <v>2701</v>
      </c>
      <c r="D2345" s="234">
        <v>92.943262411347504</v>
      </c>
      <c r="E2345" s="223" t="s">
        <v>195</v>
      </c>
      <c r="F2345" s="233" t="s">
        <v>194</v>
      </c>
      <c r="G2345" s="233" t="s">
        <v>2160</v>
      </c>
      <c r="H2345" s="233" t="s">
        <v>2159</v>
      </c>
      <c r="I2345" s="233" t="s">
        <v>2746</v>
      </c>
      <c r="J2345" s="233" t="s">
        <v>180</v>
      </c>
      <c r="K2345" s="233" t="s">
        <v>179</v>
      </c>
      <c r="L2345" s="233" t="s">
        <v>178</v>
      </c>
      <c r="M2345" s="233" t="s">
        <v>377</v>
      </c>
    </row>
    <row r="2346" spans="1:13">
      <c r="A2346" s="224">
        <v>2345</v>
      </c>
      <c r="B2346" s="233" t="s">
        <v>1584</v>
      </c>
      <c r="C2346" s="233" t="s">
        <v>2745</v>
      </c>
      <c r="D2346" s="234">
        <v>92.941176470588204</v>
      </c>
      <c r="E2346" s="223" t="s">
        <v>195</v>
      </c>
      <c r="F2346" s="233" t="s">
        <v>194</v>
      </c>
      <c r="G2346" s="233" t="s">
        <v>336</v>
      </c>
      <c r="H2346" s="233" t="s">
        <v>1582</v>
      </c>
      <c r="I2346" s="233" t="s">
        <v>2744</v>
      </c>
      <c r="J2346" s="233" t="s">
        <v>180</v>
      </c>
      <c r="K2346" s="233" t="s">
        <v>202</v>
      </c>
      <c r="L2346" s="233" t="s">
        <v>178</v>
      </c>
      <c r="M2346" s="233" t="s">
        <v>201</v>
      </c>
    </row>
    <row r="2347" spans="1:13">
      <c r="A2347" s="224">
        <v>2346</v>
      </c>
      <c r="B2347" s="233" t="s">
        <v>2743</v>
      </c>
      <c r="C2347" s="233" t="s">
        <v>2742</v>
      </c>
      <c r="D2347" s="234">
        <v>92.923076923076906</v>
      </c>
      <c r="E2347" s="223" t="s">
        <v>195</v>
      </c>
      <c r="F2347" s="233" t="s">
        <v>194</v>
      </c>
      <c r="G2347" s="233" t="s">
        <v>1779</v>
      </c>
      <c r="H2347" s="233" t="s">
        <v>2741</v>
      </c>
      <c r="I2347" s="233" t="s">
        <v>2740</v>
      </c>
      <c r="J2347" s="233" t="s">
        <v>180</v>
      </c>
      <c r="K2347" s="233" t="s">
        <v>179</v>
      </c>
      <c r="L2347" s="233" t="s">
        <v>178</v>
      </c>
      <c r="M2347" s="233" t="s">
        <v>529</v>
      </c>
    </row>
    <row r="2348" spans="1:13">
      <c r="A2348" s="224">
        <v>2347</v>
      </c>
      <c r="B2348" s="233" t="s">
        <v>2739</v>
      </c>
      <c r="C2348" s="233" t="s">
        <v>2738</v>
      </c>
      <c r="D2348" s="234">
        <v>92.912813738441201</v>
      </c>
      <c r="E2348" s="223" t="s">
        <v>195</v>
      </c>
      <c r="F2348" s="233" t="s">
        <v>194</v>
      </c>
      <c r="G2348" s="233" t="s">
        <v>888</v>
      </c>
      <c r="H2348" s="233" t="s">
        <v>2737</v>
      </c>
      <c r="I2348" s="233" t="s">
        <v>2736</v>
      </c>
      <c r="J2348" s="233" t="s">
        <v>180</v>
      </c>
      <c r="K2348" s="233" t="s">
        <v>192</v>
      </c>
      <c r="L2348" s="233" t="s">
        <v>178</v>
      </c>
      <c r="M2348" s="233" t="s">
        <v>1022</v>
      </c>
    </row>
    <row r="2349" spans="1:13">
      <c r="A2349" s="224">
        <v>2348</v>
      </c>
      <c r="B2349" s="233" t="s">
        <v>1532</v>
      </c>
      <c r="C2349" s="233" t="s">
        <v>2735</v>
      </c>
      <c r="D2349" s="234">
        <v>92.906764168190094</v>
      </c>
      <c r="E2349" s="223" t="s">
        <v>195</v>
      </c>
      <c r="F2349" s="233" t="s">
        <v>194</v>
      </c>
      <c r="G2349" s="233" t="s">
        <v>976</v>
      </c>
      <c r="H2349" s="233" t="s">
        <v>1530</v>
      </c>
      <c r="I2349" s="233" t="s">
        <v>2734</v>
      </c>
      <c r="J2349" s="233" t="s">
        <v>180</v>
      </c>
      <c r="K2349" s="233" t="s">
        <v>179</v>
      </c>
      <c r="L2349" s="233" t="s">
        <v>178</v>
      </c>
      <c r="M2349" s="233" t="s">
        <v>377</v>
      </c>
    </row>
    <row r="2350" spans="1:13">
      <c r="A2350" s="224">
        <v>2349</v>
      </c>
      <c r="B2350" s="233" t="s">
        <v>2248</v>
      </c>
      <c r="C2350" s="233" t="s">
        <v>2733</v>
      </c>
      <c r="D2350" s="234">
        <v>92.885154061624604</v>
      </c>
      <c r="E2350" s="223" t="s">
        <v>195</v>
      </c>
      <c r="F2350" s="233" t="s">
        <v>194</v>
      </c>
      <c r="G2350" s="233" t="s">
        <v>2246</v>
      </c>
      <c r="H2350" s="233" t="s">
        <v>2245</v>
      </c>
      <c r="I2350" s="233" t="s">
        <v>2732</v>
      </c>
      <c r="J2350" s="233" t="s">
        <v>180</v>
      </c>
      <c r="K2350" s="233" t="s">
        <v>179</v>
      </c>
      <c r="L2350" s="233" t="s">
        <v>178</v>
      </c>
      <c r="M2350" s="233" t="s">
        <v>377</v>
      </c>
    </row>
    <row r="2351" spans="1:13">
      <c r="A2351" s="224">
        <v>2350</v>
      </c>
      <c r="B2351" s="233" t="s">
        <v>1636</v>
      </c>
      <c r="C2351" s="233" t="s">
        <v>2731</v>
      </c>
      <c r="D2351" s="234">
        <v>92.877030162413007</v>
      </c>
      <c r="E2351" s="223" t="s">
        <v>195</v>
      </c>
      <c r="F2351" s="233" t="s">
        <v>194</v>
      </c>
      <c r="G2351" s="233" t="s">
        <v>1076</v>
      </c>
      <c r="H2351" s="233" t="s">
        <v>1634</v>
      </c>
      <c r="I2351" s="233" t="s">
        <v>2730</v>
      </c>
      <c r="J2351" s="233" t="s">
        <v>180</v>
      </c>
      <c r="K2351" s="233" t="s">
        <v>179</v>
      </c>
      <c r="L2351" s="233" t="s">
        <v>178</v>
      </c>
      <c r="M2351" s="233" t="s">
        <v>377</v>
      </c>
    </row>
    <row r="2352" spans="1:13">
      <c r="A2352" s="224">
        <v>2351</v>
      </c>
      <c r="B2352" s="233" t="s">
        <v>1584</v>
      </c>
      <c r="C2352" s="233" t="s">
        <v>2729</v>
      </c>
      <c r="D2352" s="234">
        <v>92.852722772277204</v>
      </c>
      <c r="E2352" s="223" t="s">
        <v>195</v>
      </c>
      <c r="F2352" s="233" t="s">
        <v>194</v>
      </c>
      <c r="G2352" s="233" t="s">
        <v>336</v>
      </c>
      <c r="H2352" s="233" t="s">
        <v>1582</v>
      </c>
      <c r="I2352" s="233" t="s">
        <v>2728</v>
      </c>
      <c r="J2352" s="233" t="s">
        <v>180</v>
      </c>
      <c r="K2352" s="233" t="s">
        <v>179</v>
      </c>
      <c r="L2352" s="233" t="s">
        <v>178</v>
      </c>
      <c r="M2352" s="233" t="s">
        <v>197</v>
      </c>
    </row>
    <row r="2353" spans="1:13">
      <c r="A2353" s="224">
        <v>2352</v>
      </c>
      <c r="B2353" s="233" t="s">
        <v>2702</v>
      </c>
      <c r="C2353" s="233" t="s">
        <v>2727</v>
      </c>
      <c r="D2353" s="234">
        <v>92.818181818181799</v>
      </c>
      <c r="E2353" s="223" t="s">
        <v>195</v>
      </c>
      <c r="F2353" s="233" t="s">
        <v>194</v>
      </c>
      <c r="G2353" s="233" t="s">
        <v>2700</v>
      </c>
      <c r="H2353" s="233" t="s">
        <v>2699</v>
      </c>
      <c r="I2353" s="233" t="s">
        <v>2726</v>
      </c>
      <c r="J2353" s="233" t="s">
        <v>180</v>
      </c>
      <c r="K2353" s="233" t="s">
        <v>179</v>
      </c>
      <c r="L2353" s="233" t="s">
        <v>178</v>
      </c>
      <c r="M2353" s="233" t="s">
        <v>2335</v>
      </c>
    </row>
    <row r="2354" spans="1:13">
      <c r="A2354" s="224">
        <v>2353</v>
      </c>
      <c r="B2354" s="233" t="s">
        <v>2725</v>
      </c>
      <c r="C2354" s="233" t="s">
        <v>2724</v>
      </c>
      <c r="D2354" s="234">
        <v>92.8125</v>
      </c>
      <c r="E2354" s="223" t="s">
        <v>195</v>
      </c>
      <c r="F2354" s="233" t="s">
        <v>194</v>
      </c>
      <c r="G2354" s="233" t="s">
        <v>2723</v>
      </c>
      <c r="H2354" s="233" t="s">
        <v>2722</v>
      </c>
      <c r="I2354" s="233" t="s">
        <v>2721</v>
      </c>
      <c r="J2354" s="233" t="s">
        <v>180</v>
      </c>
      <c r="K2354" s="233" t="s">
        <v>179</v>
      </c>
      <c r="L2354" s="233" t="s">
        <v>178</v>
      </c>
      <c r="M2354" s="233" t="s">
        <v>529</v>
      </c>
    </row>
    <row r="2355" spans="1:13">
      <c r="A2355" s="224">
        <v>2354</v>
      </c>
      <c r="B2355" s="233" t="s">
        <v>2720</v>
      </c>
      <c r="C2355" s="233" t="s">
        <v>2719</v>
      </c>
      <c r="D2355" s="234">
        <v>92.792792792792795</v>
      </c>
      <c r="E2355" s="223" t="s">
        <v>195</v>
      </c>
      <c r="F2355" s="233" t="s">
        <v>194</v>
      </c>
      <c r="G2355" s="233" t="s">
        <v>2718</v>
      </c>
      <c r="H2355" s="233" t="s">
        <v>2717</v>
      </c>
      <c r="I2355" s="233" t="s">
        <v>2716</v>
      </c>
      <c r="J2355" s="233" t="s">
        <v>180</v>
      </c>
      <c r="K2355" s="233" t="s">
        <v>179</v>
      </c>
      <c r="L2355" s="233" t="s">
        <v>178</v>
      </c>
      <c r="M2355" s="233" t="s">
        <v>205</v>
      </c>
    </row>
    <row r="2356" spans="1:13">
      <c r="A2356" s="224">
        <v>2355</v>
      </c>
      <c r="B2356" s="233" t="s">
        <v>2715</v>
      </c>
      <c r="C2356" s="233" t="s">
        <v>2714</v>
      </c>
      <c r="D2356" s="234">
        <v>92.7777777777778</v>
      </c>
      <c r="E2356" s="223" t="s">
        <v>195</v>
      </c>
      <c r="F2356" s="233" t="s">
        <v>194</v>
      </c>
      <c r="G2356" s="233" t="s">
        <v>2713</v>
      </c>
      <c r="H2356" s="233" t="s">
        <v>2712</v>
      </c>
      <c r="I2356" s="233" t="s">
        <v>2711</v>
      </c>
      <c r="J2356" s="233" t="s">
        <v>180</v>
      </c>
      <c r="K2356" s="233" t="s">
        <v>179</v>
      </c>
      <c r="L2356" s="233" t="s">
        <v>178</v>
      </c>
      <c r="M2356" s="233" t="s">
        <v>748</v>
      </c>
    </row>
    <row r="2357" spans="1:13">
      <c r="A2357" s="224">
        <v>2356</v>
      </c>
      <c r="B2357" s="233" t="s">
        <v>2577</v>
      </c>
      <c r="C2357" s="233" t="s">
        <v>2710</v>
      </c>
      <c r="D2357" s="234">
        <v>92.776280323450194</v>
      </c>
      <c r="E2357" s="223" t="s">
        <v>195</v>
      </c>
      <c r="F2357" s="233" t="s">
        <v>194</v>
      </c>
      <c r="G2357" s="233" t="s">
        <v>1480</v>
      </c>
      <c r="H2357" s="233" t="s">
        <v>2575</v>
      </c>
      <c r="I2357" s="233" t="s">
        <v>2709</v>
      </c>
      <c r="J2357" s="233" t="s">
        <v>180</v>
      </c>
      <c r="K2357" s="233" t="s">
        <v>179</v>
      </c>
      <c r="L2357" s="233" t="s">
        <v>178</v>
      </c>
      <c r="M2357" s="233" t="s">
        <v>377</v>
      </c>
    </row>
    <row r="2358" spans="1:13">
      <c r="A2358" s="224">
        <v>2357</v>
      </c>
      <c r="B2358" s="233" t="s">
        <v>2114</v>
      </c>
      <c r="C2358" s="233" t="s">
        <v>2708</v>
      </c>
      <c r="D2358" s="234">
        <v>92.748815165876806</v>
      </c>
      <c r="E2358" s="223" t="s">
        <v>195</v>
      </c>
      <c r="F2358" s="233" t="s">
        <v>194</v>
      </c>
      <c r="G2358" s="233" t="s">
        <v>1405</v>
      </c>
      <c r="H2358" s="233" t="s">
        <v>2112</v>
      </c>
      <c r="I2358" s="233" t="s">
        <v>2707</v>
      </c>
      <c r="J2358" s="233" t="s">
        <v>180</v>
      </c>
      <c r="K2358" s="233" t="s">
        <v>192</v>
      </c>
      <c r="L2358" s="233" t="s">
        <v>178</v>
      </c>
      <c r="M2358" s="233" t="s">
        <v>191</v>
      </c>
    </row>
    <row r="2359" spans="1:13">
      <c r="A2359" s="224">
        <v>2358</v>
      </c>
      <c r="B2359" s="233" t="s">
        <v>2706</v>
      </c>
      <c r="C2359" s="233" t="s">
        <v>2705</v>
      </c>
      <c r="D2359" s="234">
        <v>92.715355805243405</v>
      </c>
      <c r="E2359" s="223" t="s">
        <v>195</v>
      </c>
      <c r="F2359" s="233" t="s">
        <v>194</v>
      </c>
      <c r="G2359" s="233" t="s">
        <v>336</v>
      </c>
      <c r="H2359" s="233" t="s">
        <v>2704</v>
      </c>
      <c r="I2359" s="233" t="s">
        <v>2703</v>
      </c>
      <c r="J2359" s="233" t="s">
        <v>180</v>
      </c>
      <c r="K2359" s="233" t="s">
        <v>179</v>
      </c>
      <c r="L2359" s="233" t="s">
        <v>178</v>
      </c>
      <c r="M2359" s="233" t="s">
        <v>341</v>
      </c>
    </row>
    <row r="2360" spans="1:13">
      <c r="A2360" s="224">
        <v>2359</v>
      </c>
      <c r="B2360" s="233" t="s">
        <v>2702</v>
      </c>
      <c r="C2360" s="233" t="s">
        <v>2701</v>
      </c>
      <c r="D2360" s="234">
        <v>92.704714640198503</v>
      </c>
      <c r="E2360" s="223" t="s">
        <v>195</v>
      </c>
      <c r="F2360" s="233" t="s">
        <v>194</v>
      </c>
      <c r="G2360" s="233" t="s">
        <v>2700</v>
      </c>
      <c r="H2360" s="233" t="s">
        <v>2699</v>
      </c>
      <c r="I2360" s="233" t="s">
        <v>2698</v>
      </c>
      <c r="J2360" s="233" t="s">
        <v>180</v>
      </c>
      <c r="K2360" s="233" t="s">
        <v>179</v>
      </c>
      <c r="L2360" s="233" t="s">
        <v>178</v>
      </c>
      <c r="M2360" s="233" t="s">
        <v>2697</v>
      </c>
    </row>
    <row r="2361" spans="1:13">
      <c r="A2361" s="224">
        <v>2360</v>
      </c>
      <c r="B2361" s="233" t="s">
        <v>2696</v>
      </c>
      <c r="C2361" s="233" t="s">
        <v>2695</v>
      </c>
      <c r="D2361" s="234">
        <v>92.6467331118494</v>
      </c>
      <c r="E2361" s="223" t="s">
        <v>195</v>
      </c>
      <c r="F2361" s="233" t="s">
        <v>194</v>
      </c>
      <c r="G2361" s="233" t="s">
        <v>1193</v>
      </c>
      <c r="H2361" s="233" t="s">
        <v>2694</v>
      </c>
      <c r="I2361" s="233" t="s">
        <v>2693</v>
      </c>
      <c r="J2361" s="233" t="s">
        <v>180</v>
      </c>
      <c r="K2361" s="233" t="s">
        <v>192</v>
      </c>
      <c r="L2361" s="233" t="s">
        <v>178</v>
      </c>
      <c r="M2361" s="233" t="s">
        <v>333</v>
      </c>
    </row>
    <row r="2362" spans="1:13">
      <c r="A2362" s="224">
        <v>2361</v>
      </c>
      <c r="B2362" s="233" t="s">
        <v>1506</v>
      </c>
      <c r="C2362" s="233" t="s">
        <v>2692</v>
      </c>
      <c r="D2362" s="234">
        <v>92.6450116009281</v>
      </c>
      <c r="E2362" s="223" t="s">
        <v>195</v>
      </c>
      <c r="F2362" s="233" t="s">
        <v>194</v>
      </c>
      <c r="G2362" s="233" t="s">
        <v>1093</v>
      </c>
      <c r="H2362" s="233" t="s">
        <v>1504</v>
      </c>
      <c r="I2362" s="233" t="s">
        <v>2691</v>
      </c>
      <c r="J2362" s="233" t="s">
        <v>180</v>
      </c>
      <c r="K2362" s="233" t="s">
        <v>179</v>
      </c>
      <c r="L2362" s="233" t="s">
        <v>178</v>
      </c>
      <c r="M2362" s="233" t="s">
        <v>377</v>
      </c>
    </row>
    <row r="2363" spans="1:13">
      <c r="A2363" s="224">
        <v>2362</v>
      </c>
      <c r="B2363" s="233" t="s">
        <v>2690</v>
      </c>
      <c r="C2363" s="233" t="s">
        <v>2689</v>
      </c>
      <c r="D2363" s="234">
        <v>92.642857142857096</v>
      </c>
      <c r="E2363" s="223" t="s">
        <v>195</v>
      </c>
      <c r="F2363" s="233" t="s">
        <v>194</v>
      </c>
      <c r="G2363" s="233" t="s">
        <v>2146</v>
      </c>
      <c r="H2363" s="233" t="s">
        <v>2688</v>
      </c>
      <c r="I2363" s="233" t="s">
        <v>2687</v>
      </c>
      <c r="J2363" s="233" t="s">
        <v>180</v>
      </c>
      <c r="K2363" s="233" t="s">
        <v>179</v>
      </c>
      <c r="L2363" s="233" t="s">
        <v>178</v>
      </c>
      <c r="M2363" s="233" t="s">
        <v>341</v>
      </c>
    </row>
    <row r="2364" spans="1:13">
      <c r="A2364" s="224">
        <v>2363</v>
      </c>
      <c r="B2364" s="233" t="s">
        <v>1794</v>
      </c>
      <c r="C2364" s="233" t="s">
        <v>2686</v>
      </c>
      <c r="D2364" s="234">
        <v>92.6388888888889</v>
      </c>
      <c r="E2364" s="223" t="s">
        <v>195</v>
      </c>
      <c r="F2364" s="233" t="s">
        <v>194</v>
      </c>
      <c r="G2364" s="233" t="s">
        <v>183</v>
      </c>
      <c r="H2364" s="233" t="s">
        <v>1792</v>
      </c>
      <c r="I2364" s="233" t="s">
        <v>2685</v>
      </c>
      <c r="J2364" s="233" t="s">
        <v>180</v>
      </c>
      <c r="K2364" s="233" t="s">
        <v>179</v>
      </c>
      <c r="L2364" s="233" t="s">
        <v>178</v>
      </c>
      <c r="M2364" s="233" t="s">
        <v>341</v>
      </c>
    </row>
    <row r="2365" spans="1:13">
      <c r="A2365" s="224">
        <v>2364</v>
      </c>
      <c r="B2365" s="233" t="s">
        <v>2056</v>
      </c>
      <c r="C2365" s="233" t="s">
        <v>2684</v>
      </c>
      <c r="D2365" s="234">
        <v>92.618806875632004</v>
      </c>
      <c r="E2365" s="223" t="s">
        <v>195</v>
      </c>
      <c r="F2365" s="233" t="s">
        <v>194</v>
      </c>
      <c r="G2365" s="233" t="s">
        <v>183</v>
      </c>
      <c r="H2365" s="233" t="s">
        <v>2054</v>
      </c>
      <c r="I2365" s="233" t="s">
        <v>2683</v>
      </c>
      <c r="J2365" s="233" t="s">
        <v>180</v>
      </c>
      <c r="K2365" s="233" t="s">
        <v>179</v>
      </c>
      <c r="L2365" s="233" t="s">
        <v>178</v>
      </c>
      <c r="M2365" s="233" t="s">
        <v>2175</v>
      </c>
    </row>
    <row r="2366" spans="1:13">
      <c r="A2366" s="224">
        <v>2365</v>
      </c>
      <c r="B2366" s="233" t="s">
        <v>2658</v>
      </c>
      <c r="C2366" s="233" t="s">
        <v>2682</v>
      </c>
      <c r="D2366" s="234">
        <v>92.616618075801696</v>
      </c>
      <c r="E2366" s="223" t="s">
        <v>195</v>
      </c>
      <c r="F2366" s="233" t="s">
        <v>194</v>
      </c>
      <c r="G2366" s="233" t="s">
        <v>888</v>
      </c>
      <c r="H2366" s="233" t="s">
        <v>2656</v>
      </c>
      <c r="I2366" s="233" t="s">
        <v>2681</v>
      </c>
      <c r="J2366" s="233" t="s">
        <v>180</v>
      </c>
      <c r="K2366" s="233" t="s">
        <v>1029</v>
      </c>
      <c r="L2366" s="233" t="s">
        <v>178</v>
      </c>
      <c r="M2366" s="233" t="s">
        <v>191</v>
      </c>
    </row>
    <row r="2367" spans="1:13">
      <c r="A2367" s="224">
        <v>2366</v>
      </c>
      <c r="B2367" s="233" t="s">
        <v>2680</v>
      </c>
      <c r="C2367" s="233" t="s">
        <v>2679</v>
      </c>
      <c r="D2367" s="234">
        <v>92.593406593406598</v>
      </c>
      <c r="E2367" s="223" t="s">
        <v>195</v>
      </c>
      <c r="F2367" s="233" t="s">
        <v>194</v>
      </c>
      <c r="G2367" s="233" t="s">
        <v>1783</v>
      </c>
      <c r="H2367" s="233" t="s">
        <v>2678</v>
      </c>
      <c r="I2367" s="233" t="s">
        <v>2677</v>
      </c>
      <c r="J2367" s="233" t="s">
        <v>180</v>
      </c>
      <c r="K2367" s="233" t="s">
        <v>202</v>
      </c>
      <c r="L2367" s="233" t="s">
        <v>178</v>
      </c>
      <c r="M2367" s="233" t="s">
        <v>201</v>
      </c>
    </row>
    <row r="2368" spans="1:13">
      <c r="A2368" s="224">
        <v>2367</v>
      </c>
      <c r="B2368" s="233" t="s">
        <v>2676</v>
      </c>
      <c r="C2368" s="233" t="s">
        <v>2675</v>
      </c>
      <c r="D2368" s="234">
        <v>92.593192868719598</v>
      </c>
      <c r="E2368" s="223" t="s">
        <v>195</v>
      </c>
      <c r="F2368" s="233" t="s">
        <v>194</v>
      </c>
      <c r="G2368" s="233" t="s">
        <v>1722</v>
      </c>
      <c r="H2368" s="233" t="s">
        <v>2674</v>
      </c>
      <c r="I2368" s="233" t="s">
        <v>2673</v>
      </c>
      <c r="J2368" s="233" t="s">
        <v>180</v>
      </c>
      <c r="K2368" s="233" t="s">
        <v>179</v>
      </c>
      <c r="L2368" s="233" t="s">
        <v>178</v>
      </c>
      <c r="M2368" s="233" t="s">
        <v>377</v>
      </c>
    </row>
    <row r="2369" spans="1:13">
      <c r="A2369" s="224">
        <v>2368</v>
      </c>
      <c r="B2369" s="233" t="s">
        <v>2672</v>
      </c>
      <c r="C2369" s="233" t="s">
        <v>2672</v>
      </c>
      <c r="D2369" s="234">
        <v>92.589498806682599</v>
      </c>
      <c r="E2369" s="223" t="s">
        <v>195</v>
      </c>
      <c r="F2369" s="233" t="s">
        <v>194</v>
      </c>
      <c r="G2369" s="233" t="s">
        <v>321</v>
      </c>
      <c r="H2369" s="233" t="s">
        <v>2671</v>
      </c>
      <c r="I2369" s="233" t="s">
        <v>2671</v>
      </c>
      <c r="J2369" s="233" t="s">
        <v>951</v>
      </c>
      <c r="K2369" s="233" t="s">
        <v>179</v>
      </c>
      <c r="L2369" s="233" t="s">
        <v>178</v>
      </c>
      <c r="M2369" s="233" t="s">
        <v>213</v>
      </c>
    </row>
    <row r="2370" spans="1:13">
      <c r="A2370" s="224">
        <v>2369</v>
      </c>
      <c r="B2370" s="233" t="s">
        <v>2426</v>
      </c>
      <c r="C2370" s="233" t="s">
        <v>2670</v>
      </c>
      <c r="D2370" s="234">
        <v>92.5831702544031</v>
      </c>
      <c r="E2370" s="223" t="s">
        <v>195</v>
      </c>
      <c r="F2370" s="233" t="s">
        <v>194</v>
      </c>
      <c r="G2370" s="233" t="s">
        <v>2285</v>
      </c>
      <c r="H2370" s="233" t="s">
        <v>2424</v>
      </c>
      <c r="I2370" s="233" t="s">
        <v>2669</v>
      </c>
      <c r="J2370" s="233" t="s">
        <v>180</v>
      </c>
      <c r="K2370" s="233" t="s">
        <v>192</v>
      </c>
      <c r="L2370" s="233" t="s">
        <v>178</v>
      </c>
      <c r="M2370" s="233" t="s">
        <v>333</v>
      </c>
    </row>
    <row r="2371" spans="1:13">
      <c r="A2371" s="224">
        <v>2370</v>
      </c>
      <c r="B2371" s="233" t="s">
        <v>2038</v>
      </c>
      <c r="C2371" s="233" t="s">
        <v>2668</v>
      </c>
      <c r="D2371" s="234">
        <v>92.568627450980401</v>
      </c>
      <c r="E2371" s="223" t="s">
        <v>195</v>
      </c>
      <c r="F2371" s="233" t="s">
        <v>194</v>
      </c>
      <c r="G2371" s="233" t="s">
        <v>1017</v>
      </c>
      <c r="H2371" s="233" t="s">
        <v>2036</v>
      </c>
      <c r="I2371" s="233" t="s">
        <v>2667</v>
      </c>
      <c r="J2371" s="233" t="s">
        <v>180</v>
      </c>
      <c r="K2371" s="233" t="s">
        <v>179</v>
      </c>
      <c r="L2371" s="233" t="s">
        <v>178</v>
      </c>
      <c r="M2371" s="233" t="s">
        <v>748</v>
      </c>
    </row>
    <row r="2372" spans="1:13">
      <c r="A2372" s="224">
        <v>2371</v>
      </c>
      <c r="B2372" s="233" t="s">
        <v>2235</v>
      </c>
      <c r="C2372" s="233" t="s">
        <v>2666</v>
      </c>
      <c r="D2372" s="234">
        <v>92.549504950495006</v>
      </c>
      <c r="E2372" s="223" t="s">
        <v>195</v>
      </c>
      <c r="F2372" s="233" t="s">
        <v>194</v>
      </c>
      <c r="G2372" s="233" t="s">
        <v>321</v>
      </c>
      <c r="H2372" s="233" t="s">
        <v>2233</v>
      </c>
      <c r="I2372" s="233" t="s">
        <v>2665</v>
      </c>
      <c r="J2372" s="233" t="s">
        <v>180</v>
      </c>
      <c r="K2372" s="233" t="s">
        <v>179</v>
      </c>
      <c r="L2372" s="233" t="s">
        <v>178</v>
      </c>
      <c r="M2372" s="233" t="s">
        <v>529</v>
      </c>
    </row>
    <row r="2373" spans="1:13">
      <c r="A2373" s="224">
        <v>2372</v>
      </c>
      <c r="B2373" s="233" t="s">
        <v>2664</v>
      </c>
      <c r="C2373" s="233" t="s">
        <v>2663</v>
      </c>
      <c r="D2373" s="234">
        <v>92.544080604534003</v>
      </c>
      <c r="E2373" s="223" t="s">
        <v>195</v>
      </c>
      <c r="F2373" s="233" t="s">
        <v>194</v>
      </c>
      <c r="G2373" s="233" t="s">
        <v>572</v>
      </c>
      <c r="H2373" s="233" t="s">
        <v>2662</v>
      </c>
      <c r="I2373" s="233" t="s">
        <v>2661</v>
      </c>
      <c r="J2373" s="233" t="s">
        <v>180</v>
      </c>
      <c r="K2373" s="233" t="s">
        <v>179</v>
      </c>
      <c r="L2373" s="233" t="s">
        <v>178</v>
      </c>
      <c r="M2373" s="233" t="s">
        <v>529</v>
      </c>
    </row>
    <row r="2374" spans="1:13">
      <c r="A2374" s="224">
        <v>2373</v>
      </c>
      <c r="B2374" s="233" t="s">
        <v>2172</v>
      </c>
      <c r="C2374" s="233" t="s">
        <v>2660</v>
      </c>
      <c r="D2374" s="234">
        <v>92.535885167464102</v>
      </c>
      <c r="E2374" s="223" t="s">
        <v>195</v>
      </c>
      <c r="F2374" s="233" t="s">
        <v>194</v>
      </c>
      <c r="G2374" s="233" t="s">
        <v>572</v>
      </c>
      <c r="H2374" s="233" t="s">
        <v>2170</v>
      </c>
      <c r="I2374" s="233" t="s">
        <v>2659</v>
      </c>
      <c r="J2374" s="233" t="s">
        <v>180</v>
      </c>
      <c r="K2374" s="233" t="s">
        <v>202</v>
      </c>
      <c r="L2374" s="233" t="s">
        <v>178</v>
      </c>
      <c r="M2374" s="233" t="s">
        <v>201</v>
      </c>
    </row>
    <row r="2375" spans="1:13">
      <c r="A2375" s="224">
        <v>2374</v>
      </c>
      <c r="B2375" s="233" t="s">
        <v>2658</v>
      </c>
      <c r="C2375" s="233" t="s">
        <v>2657</v>
      </c>
      <c r="D2375" s="234">
        <v>92.522522522522493</v>
      </c>
      <c r="E2375" s="223" t="s">
        <v>195</v>
      </c>
      <c r="F2375" s="233" t="s">
        <v>194</v>
      </c>
      <c r="G2375" s="233" t="s">
        <v>888</v>
      </c>
      <c r="H2375" s="233" t="s">
        <v>2656</v>
      </c>
      <c r="I2375" s="233" t="s">
        <v>2655</v>
      </c>
      <c r="J2375" s="233" t="s">
        <v>180</v>
      </c>
      <c r="K2375" s="233" t="s">
        <v>179</v>
      </c>
      <c r="L2375" s="233" t="s">
        <v>178</v>
      </c>
      <c r="M2375" s="233" t="s">
        <v>330</v>
      </c>
    </row>
    <row r="2376" spans="1:13">
      <c r="A2376" s="224">
        <v>2375</v>
      </c>
      <c r="B2376" s="233" t="s">
        <v>2654</v>
      </c>
      <c r="C2376" s="233" t="s">
        <v>2653</v>
      </c>
      <c r="D2376" s="234">
        <v>92.490196078431396</v>
      </c>
      <c r="E2376" s="223" t="s">
        <v>195</v>
      </c>
      <c r="F2376" s="233" t="s">
        <v>194</v>
      </c>
      <c r="G2376" s="233" t="s">
        <v>1890</v>
      </c>
      <c r="H2376" s="233" t="s">
        <v>2652</v>
      </c>
      <c r="I2376" s="233" t="s">
        <v>2651</v>
      </c>
      <c r="J2376" s="233" t="s">
        <v>180</v>
      </c>
      <c r="K2376" s="233" t="s">
        <v>179</v>
      </c>
      <c r="L2376" s="233" t="s">
        <v>178</v>
      </c>
      <c r="M2376" s="233" t="s">
        <v>341</v>
      </c>
    </row>
    <row r="2377" spans="1:13">
      <c r="A2377" s="224">
        <v>2376</v>
      </c>
      <c r="B2377" s="233" t="s">
        <v>1225</v>
      </c>
      <c r="C2377" s="233" t="s">
        <v>2650</v>
      </c>
      <c r="D2377" s="234">
        <v>92.465437788018406</v>
      </c>
      <c r="E2377" s="223" t="s">
        <v>195</v>
      </c>
      <c r="F2377" s="233" t="s">
        <v>194</v>
      </c>
      <c r="G2377" s="233" t="s">
        <v>572</v>
      </c>
      <c r="H2377" s="233" t="s">
        <v>1223</v>
      </c>
      <c r="I2377" s="233" t="s">
        <v>2649</v>
      </c>
      <c r="J2377" s="233" t="s">
        <v>180</v>
      </c>
      <c r="K2377" s="233" t="s">
        <v>179</v>
      </c>
      <c r="L2377" s="233" t="s">
        <v>178</v>
      </c>
      <c r="M2377" s="233" t="s">
        <v>377</v>
      </c>
    </row>
    <row r="2378" spans="1:13">
      <c r="A2378" s="224">
        <v>2377</v>
      </c>
      <c r="B2378" s="233" t="s">
        <v>2648</v>
      </c>
      <c r="C2378" s="233" t="s">
        <v>2647</v>
      </c>
      <c r="D2378" s="234">
        <v>92.456747404844293</v>
      </c>
      <c r="E2378" s="223" t="s">
        <v>195</v>
      </c>
      <c r="F2378" s="233" t="s">
        <v>194</v>
      </c>
      <c r="G2378" s="233" t="s">
        <v>1337</v>
      </c>
      <c r="H2378" s="233" t="s">
        <v>2646</v>
      </c>
      <c r="I2378" s="233" t="s">
        <v>2645</v>
      </c>
      <c r="J2378" s="233" t="s">
        <v>180</v>
      </c>
      <c r="K2378" s="233" t="s">
        <v>1029</v>
      </c>
      <c r="L2378" s="233" t="s">
        <v>178</v>
      </c>
      <c r="M2378" s="233" t="s">
        <v>333</v>
      </c>
    </row>
    <row r="2379" spans="1:13">
      <c r="A2379" s="224">
        <v>2378</v>
      </c>
      <c r="B2379" s="233" t="s">
        <v>2644</v>
      </c>
      <c r="C2379" s="233" t="s">
        <v>2643</v>
      </c>
      <c r="D2379" s="234">
        <v>92.449567723342895</v>
      </c>
      <c r="E2379" s="223" t="s">
        <v>195</v>
      </c>
      <c r="F2379" s="233" t="s">
        <v>194</v>
      </c>
      <c r="G2379" s="233" t="s">
        <v>1017</v>
      </c>
      <c r="H2379" s="233" t="s">
        <v>2642</v>
      </c>
      <c r="I2379" s="233" t="s">
        <v>2641</v>
      </c>
      <c r="J2379" s="233" t="s">
        <v>180</v>
      </c>
      <c r="K2379" s="233" t="s">
        <v>179</v>
      </c>
      <c r="L2379" s="233" t="s">
        <v>178</v>
      </c>
      <c r="M2379" s="233" t="s">
        <v>377</v>
      </c>
    </row>
    <row r="2380" spans="1:13">
      <c r="A2380" s="224">
        <v>2379</v>
      </c>
      <c r="B2380" s="233" t="s">
        <v>2640</v>
      </c>
      <c r="C2380" s="233" t="s">
        <v>2639</v>
      </c>
      <c r="D2380" s="234">
        <v>92.447368421052602</v>
      </c>
      <c r="E2380" s="223" t="s">
        <v>195</v>
      </c>
      <c r="F2380" s="233" t="s">
        <v>194</v>
      </c>
      <c r="G2380" s="233" t="s">
        <v>2146</v>
      </c>
      <c r="H2380" s="233" t="s">
        <v>2638</v>
      </c>
      <c r="I2380" s="233" t="s">
        <v>2637</v>
      </c>
      <c r="J2380" s="233" t="s">
        <v>180</v>
      </c>
      <c r="K2380" s="233" t="s">
        <v>179</v>
      </c>
      <c r="L2380" s="233" t="s">
        <v>178</v>
      </c>
      <c r="M2380" s="233" t="s">
        <v>341</v>
      </c>
    </row>
    <row r="2381" spans="1:13">
      <c r="A2381" s="224">
        <v>2380</v>
      </c>
      <c r="B2381" s="233" t="s">
        <v>1954</v>
      </c>
      <c r="C2381" s="233" t="s">
        <v>2636</v>
      </c>
      <c r="D2381" s="234">
        <v>92.424242424242394</v>
      </c>
      <c r="E2381" s="223" t="s">
        <v>195</v>
      </c>
      <c r="F2381" s="233" t="s">
        <v>194</v>
      </c>
      <c r="G2381" s="233" t="s">
        <v>888</v>
      </c>
      <c r="H2381" s="233" t="s">
        <v>1952</v>
      </c>
      <c r="I2381" s="233" t="s">
        <v>2635</v>
      </c>
      <c r="J2381" s="233" t="s">
        <v>180</v>
      </c>
      <c r="K2381" s="233" t="s">
        <v>202</v>
      </c>
      <c r="L2381" s="233" t="s">
        <v>178</v>
      </c>
      <c r="M2381" s="233" t="s">
        <v>201</v>
      </c>
    </row>
    <row r="2382" spans="1:13">
      <c r="A2382" s="224">
        <v>2381</v>
      </c>
      <c r="B2382" s="233" t="s">
        <v>2252</v>
      </c>
      <c r="C2382" s="233" t="s">
        <v>2634</v>
      </c>
      <c r="D2382" s="234">
        <v>92.421758569299598</v>
      </c>
      <c r="E2382" s="223" t="s">
        <v>195</v>
      </c>
      <c r="F2382" s="233" t="s">
        <v>194</v>
      </c>
      <c r="G2382" s="233" t="s">
        <v>321</v>
      </c>
      <c r="H2382" s="233" t="s">
        <v>2250</v>
      </c>
      <c r="I2382" s="233" t="s">
        <v>2633</v>
      </c>
      <c r="J2382" s="233" t="s">
        <v>180</v>
      </c>
      <c r="K2382" s="233" t="s">
        <v>192</v>
      </c>
      <c r="L2382" s="233" t="s">
        <v>178</v>
      </c>
      <c r="M2382" s="233" t="s">
        <v>191</v>
      </c>
    </row>
    <row r="2383" spans="1:13">
      <c r="A2383" s="224">
        <v>2382</v>
      </c>
      <c r="B2383" s="233" t="s">
        <v>2422</v>
      </c>
      <c r="C2383" s="233" t="s">
        <v>2632</v>
      </c>
      <c r="D2383" s="234">
        <v>92.410501193317401</v>
      </c>
      <c r="E2383" s="223" t="s">
        <v>195</v>
      </c>
      <c r="F2383" s="233" t="s">
        <v>194</v>
      </c>
      <c r="G2383" s="233" t="s">
        <v>1809</v>
      </c>
      <c r="H2383" s="233" t="s">
        <v>2420</v>
      </c>
      <c r="I2383" s="233" t="s">
        <v>2631</v>
      </c>
      <c r="J2383" s="233" t="s">
        <v>180</v>
      </c>
      <c r="K2383" s="233" t="s">
        <v>179</v>
      </c>
      <c r="L2383" s="233" t="s">
        <v>178</v>
      </c>
      <c r="M2383" s="233" t="s">
        <v>1649</v>
      </c>
    </row>
    <row r="2384" spans="1:13">
      <c r="A2384" s="224">
        <v>2383</v>
      </c>
      <c r="B2384" s="233" t="s">
        <v>2141</v>
      </c>
      <c r="C2384" s="233" t="s">
        <v>2630</v>
      </c>
      <c r="D2384" s="234">
        <v>92.369477911646598</v>
      </c>
      <c r="E2384" s="223" t="s">
        <v>195</v>
      </c>
      <c r="F2384" s="233" t="s">
        <v>194</v>
      </c>
      <c r="G2384" s="233" t="s">
        <v>210</v>
      </c>
      <c r="H2384" s="233" t="s">
        <v>2139</v>
      </c>
      <c r="I2384" s="233" t="s">
        <v>2629</v>
      </c>
      <c r="J2384" s="233" t="s">
        <v>180</v>
      </c>
      <c r="K2384" s="233" t="s">
        <v>179</v>
      </c>
      <c r="L2384" s="233" t="s">
        <v>178</v>
      </c>
      <c r="M2384" s="233" t="s">
        <v>529</v>
      </c>
    </row>
    <row r="2385" spans="1:13">
      <c r="A2385" s="224">
        <v>2384</v>
      </c>
      <c r="B2385" s="233" t="s">
        <v>2607</v>
      </c>
      <c r="C2385" s="233" t="s">
        <v>2628</v>
      </c>
      <c r="D2385" s="234">
        <v>92.36</v>
      </c>
      <c r="E2385" s="223" t="s">
        <v>195</v>
      </c>
      <c r="F2385" s="233" t="s">
        <v>194</v>
      </c>
      <c r="G2385" s="233" t="s">
        <v>2146</v>
      </c>
      <c r="H2385" s="233" t="s">
        <v>2605</v>
      </c>
      <c r="I2385" s="233" t="s">
        <v>2627</v>
      </c>
      <c r="J2385" s="233" t="s">
        <v>180</v>
      </c>
      <c r="K2385" s="233" t="s">
        <v>179</v>
      </c>
      <c r="L2385" s="233" t="s">
        <v>178</v>
      </c>
      <c r="M2385" s="233" t="s">
        <v>2335</v>
      </c>
    </row>
    <row r="2386" spans="1:13">
      <c r="A2386" s="224">
        <v>2385</v>
      </c>
      <c r="B2386" s="233" t="s">
        <v>2626</v>
      </c>
      <c r="C2386" s="233" t="s">
        <v>2625</v>
      </c>
      <c r="D2386" s="234">
        <v>92.342606149341194</v>
      </c>
      <c r="E2386" s="223" t="s">
        <v>195</v>
      </c>
      <c r="F2386" s="233" t="s">
        <v>194</v>
      </c>
      <c r="G2386" s="233" t="s">
        <v>2100</v>
      </c>
      <c r="H2386" s="233" t="s">
        <v>2624</v>
      </c>
      <c r="I2386" s="233" t="s">
        <v>2623</v>
      </c>
      <c r="J2386" s="233" t="s">
        <v>180</v>
      </c>
      <c r="K2386" s="233" t="s">
        <v>192</v>
      </c>
      <c r="L2386" s="233" t="s">
        <v>178</v>
      </c>
      <c r="M2386" s="233" t="s">
        <v>333</v>
      </c>
    </row>
    <row r="2387" spans="1:13">
      <c r="A2387" s="224">
        <v>2386</v>
      </c>
      <c r="B2387" s="233" t="s">
        <v>1762</v>
      </c>
      <c r="C2387" s="233" t="s">
        <v>2622</v>
      </c>
      <c r="D2387" s="234">
        <v>92.335279399499598</v>
      </c>
      <c r="E2387" s="223" t="s">
        <v>195</v>
      </c>
      <c r="F2387" s="233" t="s">
        <v>194</v>
      </c>
      <c r="G2387" s="233" t="s">
        <v>1170</v>
      </c>
      <c r="H2387" s="233" t="s">
        <v>1760</v>
      </c>
      <c r="I2387" s="233" t="s">
        <v>2621</v>
      </c>
      <c r="J2387" s="233" t="s">
        <v>180</v>
      </c>
      <c r="K2387" s="233" t="s">
        <v>202</v>
      </c>
      <c r="L2387" s="233" t="s">
        <v>178</v>
      </c>
      <c r="M2387" s="233" t="s">
        <v>201</v>
      </c>
    </row>
    <row r="2388" spans="1:13">
      <c r="A2388" s="224">
        <v>2387</v>
      </c>
      <c r="B2388" s="233" t="s">
        <v>1922</v>
      </c>
      <c r="C2388" s="233" t="s">
        <v>2257</v>
      </c>
      <c r="D2388" s="234">
        <v>92.3333333333333</v>
      </c>
      <c r="E2388" s="223" t="s">
        <v>195</v>
      </c>
      <c r="F2388" s="233" t="s">
        <v>194</v>
      </c>
      <c r="G2388" s="233" t="s">
        <v>572</v>
      </c>
      <c r="H2388" s="233" t="s">
        <v>1920</v>
      </c>
      <c r="I2388" s="233" t="s">
        <v>2620</v>
      </c>
      <c r="J2388" s="233" t="s">
        <v>180</v>
      </c>
      <c r="K2388" s="233" t="s">
        <v>179</v>
      </c>
      <c r="L2388" s="233" t="s">
        <v>178</v>
      </c>
      <c r="M2388" s="233" t="s">
        <v>377</v>
      </c>
    </row>
    <row r="2389" spans="1:13">
      <c r="A2389" s="224">
        <v>2388</v>
      </c>
      <c r="B2389" s="233" t="s">
        <v>2619</v>
      </c>
      <c r="C2389" s="233" t="s">
        <v>2618</v>
      </c>
      <c r="D2389" s="234">
        <v>92.294117647058798</v>
      </c>
      <c r="E2389" s="223" t="s">
        <v>195</v>
      </c>
      <c r="F2389" s="233" t="s">
        <v>194</v>
      </c>
      <c r="G2389" s="233" t="s">
        <v>964</v>
      </c>
      <c r="H2389" s="233" t="s">
        <v>2617</v>
      </c>
      <c r="I2389" s="233" t="s">
        <v>2616</v>
      </c>
      <c r="J2389" s="233" t="s">
        <v>180</v>
      </c>
      <c r="K2389" s="233" t="s">
        <v>179</v>
      </c>
      <c r="L2389" s="233" t="s">
        <v>178</v>
      </c>
      <c r="M2389" s="233" t="s">
        <v>748</v>
      </c>
    </row>
    <row r="2390" spans="1:13">
      <c r="A2390" s="224">
        <v>2389</v>
      </c>
      <c r="B2390" s="233" t="s">
        <v>2084</v>
      </c>
      <c r="C2390" s="233" t="s">
        <v>2615</v>
      </c>
      <c r="D2390" s="236">
        <v>92.26495726495726</v>
      </c>
      <c r="E2390" s="233" t="s">
        <v>185</v>
      </c>
      <c r="F2390" s="233" t="s">
        <v>184</v>
      </c>
      <c r="G2390" s="233" t="s">
        <v>1247</v>
      </c>
      <c r="H2390" s="233" t="s">
        <v>2082</v>
      </c>
      <c r="I2390" s="233" t="s">
        <v>2614</v>
      </c>
      <c r="J2390" s="233" t="s">
        <v>180</v>
      </c>
      <c r="K2390" s="233" t="s">
        <v>179</v>
      </c>
      <c r="L2390" s="233" t="s">
        <v>178</v>
      </c>
      <c r="M2390" s="233" t="s">
        <v>2613</v>
      </c>
    </row>
    <row r="2391" spans="1:13">
      <c r="A2391" s="224">
        <v>2389</v>
      </c>
      <c r="B2391" s="233" t="s">
        <v>2084</v>
      </c>
      <c r="C2391" s="233" t="s">
        <v>268</v>
      </c>
      <c r="D2391" s="236">
        <v>92.26495726495726</v>
      </c>
      <c r="E2391" s="233" t="s">
        <v>185</v>
      </c>
      <c r="F2391" s="233" t="s">
        <v>184</v>
      </c>
      <c r="G2391" s="233" t="s">
        <v>1247</v>
      </c>
      <c r="H2391" s="233" t="s">
        <v>2082</v>
      </c>
      <c r="I2391" s="233" t="s">
        <v>2612</v>
      </c>
      <c r="J2391" s="233" t="s">
        <v>180</v>
      </c>
      <c r="K2391" s="233" t="s">
        <v>179</v>
      </c>
      <c r="L2391" s="233" t="s">
        <v>178</v>
      </c>
      <c r="M2391" s="233" t="s">
        <v>318</v>
      </c>
    </row>
    <row r="2392" spans="1:13">
      <c r="A2392" s="224">
        <v>2391</v>
      </c>
      <c r="B2392" s="233" t="s">
        <v>2611</v>
      </c>
      <c r="C2392" s="233" t="s">
        <v>2610</v>
      </c>
      <c r="D2392" s="234">
        <v>92.186098654708502</v>
      </c>
      <c r="E2392" s="223" t="s">
        <v>195</v>
      </c>
      <c r="F2392" s="233" t="s">
        <v>194</v>
      </c>
      <c r="G2392" s="233" t="s">
        <v>1193</v>
      </c>
      <c r="H2392" s="233" t="s">
        <v>2609</v>
      </c>
      <c r="I2392" s="233" t="s">
        <v>2608</v>
      </c>
      <c r="J2392" s="233" t="s">
        <v>180</v>
      </c>
      <c r="K2392" s="233" t="s">
        <v>179</v>
      </c>
      <c r="L2392" s="233" t="s">
        <v>178</v>
      </c>
      <c r="M2392" s="233" t="s">
        <v>2175</v>
      </c>
    </row>
    <row r="2393" spans="1:13">
      <c r="A2393" s="224">
        <v>2392</v>
      </c>
      <c r="B2393" s="233" t="s">
        <v>2607</v>
      </c>
      <c r="C2393" s="233" t="s">
        <v>2606</v>
      </c>
      <c r="D2393" s="234">
        <v>92.140175219023803</v>
      </c>
      <c r="E2393" s="223" t="s">
        <v>195</v>
      </c>
      <c r="F2393" s="233" t="s">
        <v>194</v>
      </c>
      <c r="G2393" s="233" t="s">
        <v>2146</v>
      </c>
      <c r="H2393" s="233" t="s">
        <v>2605</v>
      </c>
      <c r="I2393" s="233" t="s">
        <v>2604</v>
      </c>
      <c r="J2393" s="233" t="s">
        <v>180</v>
      </c>
      <c r="K2393" s="233" t="s">
        <v>202</v>
      </c>
      <c r="L2393" s="233" t="s">
        <v>178</v>
      </c>
      <c r="M2393" s="233" t="s">
        <v>2603</v>
      </c>
    </row>
    <row r="2394" spans="1:13">
      <c r="A2394" s="224">
        <v>2393</v>
      </c>
      <c r="B2394" s="233" t="s">
        <v>1225</v>
      </c>
      <c r="C2394" s="233" t="s">
        <v>2602</v>
      </c>
      <c r="D2394" s="234">
        <v>92.135561745589598</v>
      </c>
      <c r="E2394" s="223" t="s">
        <v>195</v>
      </c>
      <c r="F2394" s="233" t="s">
        <v>194</v>
      </c>
      <c r="G2394" s="233" t="s">
        <v>572</v>
      </c>
      <c r="H2394" s="233" t="s">
        <v>1223</v>
      </c>
      <c r="I2394" s="233" t="s">
        <v>2601</v>
      </c>
      <c r="J2394" s="233" t="s">
        <v>180</v>
      </c>
      <c r="K2394" s="233" t="s">
        <v>192</v>
      </c>
      <c r="L2394" s="233" t="s">
        <v>178</v>
      </c>
      <c r="M2394" s="233" t="s">
        <v>333</v>
      </c>
    </row>
    <row r="2395" spans="1:13">
      <c r="A2395" s="224">
        <v>2394</v>
      </c>
      <c r="B2395" s="233" t="s">
        <v>2600</v>
      </c>
      <c r="C2395" s="233" t="s">
        <v>2599</v>
      </c>
      <c r="D2395" s="234">
        <v>92.121724429416702</v>
      </c>
      <c r="E2395" s="223" t="s">
        <v>195</v>
      </c>
      <c r="F2395" s="233" t="s">
        <v>194</v>
      </c>
      <c r="G2395" s="233" t="s">
        <v>1680</v>
      </c>
      <c r="H2395" s="233" t="s">
        <v>2598</v>
      </c>
      <c r="I2395" s="233" t="s">
        <v>2597</v>
      </c>
      <c r="J2395" s="233" t="s">
        <v>180</v>
      </c>
      <c r="K2395" s="233" t="s">
        <v>192</v>
      </c>
      <c r="L2395" s="233" t="s">
        <v>178</v>
      </c>
      <c r="M2395" s="233" t="s">
        <v>1022</v>
      </c>
    </row>
    <row r="2396" spans="1:13">
      <c r="A2396" s="224">
        <v>2395</v>
      </c>
      <c r="B2396" s="233" t="s">
        <v>1776</v>
      </c>
      <c r="C2396" s="233" t="s">
        <v>464</v>
      </c>
      <c r="D2396" s="234">
        <v>92.118226600985196</v>
      </c>
      <c r="E2396" s="223" t="s">
        <v>195</v>
      </c>
      <c r="F2396" s="233" t="s">
        <v>194</v>
      </c>
      <c r="G2396" s="233" t="s">
        <v>1093</v>
      </c>
      <c r="H2396" s="233" t="s">
        <v>1774</v>
      </c>
      <c r="I2396" s="233" t="s">
        <v>2596</v>
      </c>
      <c r="J2396" s="233" t="s">
        <v>180</v>
      </c>
      <c r="K2396" s="233" t="s">
        <v>179</v>
      </c>
      <c r="L2396" s="233" t="s">
        <v>178</v>
      </c>
      <c r="M2396" s="233" t="s">
        <v>529</v>
      </c>
    </row>
    <row r="2397" spans="1:13">
      <c r="A2397" s="224">
        <v>2396</v>
      </c>
      <c r="B2397" s="233" t="s">
        <v>2595</v>
      </c>
      <c r="C2397" s="233" t="s">
        <v>2594</v>
      </c>
      <c r="D2397" s="234">
        <v>92.071552221581101</v>
      </c>
      <c r="E2397" s="223" t="s">
        <v>195</v>
      </c>
      <c r="F2397" s="233" t="s">
        <v>194</v>
      </c>
      <c r="G2397" s="233" t="s">
        <v>321</v>
      </c>
      <c r="H2397" s="233" t="s">
        <v>2593</v>
      </c>
      <c r="I2397" s="233" t="s">
        <v>2592</v>
      </c>
      <c r="J2397" s="233" t="s">
        <v>180</v>
      </c>
      <c r="K2397" s="233" t="s">
        <v>192</v>
      </c>
      <c r="L2397" s="233" t="s">
        <v>178</v>
      </c>
      <c r="M2397" s="233" t="s">
        <v>333</v>
      </c>
    </row>
    <row r="2398" spans="1:13">
      <c r="A2398" s="224">
        <v>2397</v>
      </c>
      <c r="B2398" s="233" t="s">
        <v>2591</v>
      </c>
      <c r="C2398" s="233" t="s">
        <v>2591</v>
      </c>
      <c r="D2398" s="234">
        <v>92.0236087689713</v>
      </c>
      <c r="E2398" s="223" t="s">
        <v>195</v>
      </c>
      <c r="F2398" s="233" t="s">
        <v>194</v>
      </c>
      <c r="G2398" s="233" t="s">
        <v>572</v>
      </c>
      <c r="H2398" s="233" t="s">
        <v>2590</v>
      </c>
      <c r="I2398" s="233" t="s">
        <v>2590</v>
      </c>
      <c r="J2398" s="233" t="s">
        <v>951</v>
      </c>
      <c r="K2398" s="233" t="s">
        <v>202</v>
      </c>
      <c r="L2398" s="233" t="s">
        <v>178</v>
      </c>
      <c r="M2398" s="233" t="s">
        <v>601</v>
      </c>
    </row>
    <row r="2399" spans="1:13">
      <c r="A2399" s="224">
        <v>2398</v>
      </c>
      <c r="B2399" s="233" t="s">
        <v>2589</v>
      </c>
      <c r="C2399" s="233" t="s">
        <v>2588</v>
      </c>
      <c r="D2399" s="234">
        <v>92.019607843137294</v>
      </c>
      <c r="E2399" s="223" t="s">
        <v>195</v>
      </c>
      <c r="F2399" s="233" t="s">
        <v>194</v>
      </c>
      <c r="G2399" s="233" t="s">
        <v>1145</v>
      </c>
      <c r="H2399" s="233" t="s">
        <v>2587</v>
      </c>
      <c r="I2399" s="233" t="s">
        <v>2586</v>
      </c>
      <c r="J2399" s="233" t="s">
        <v>180</v>
      </c>
      <c r="K2399" s="233" t="s">
        <v>202</v>
      </c>
      <c r="L2399" s="233" t="s">
        <v>178</v>
      </c>
      <c r="M2399" s="233" t="s">
        <v>514</v>
      </c>
    </row>
    <row r="2400" spans="1:13">
      <c r="A2400" s="224">
        <v>2399</v>
      </c>
      <c r="B2400" s="233" t="s">
        <v>2585</v>
      </c>
      <c r="C2400" s="233" t="s">
        <v>2585</v>
      </c>
      <c r="D2400" s="234">
        <v>92.011480507055694</v>
      </c>
      <c r="E2400" s="223" t="s">
        <v>195</v>
      </c>
      <c r="F2400" s="233" t="s">
        <v>194</v>
      </c>
      <c r="G2400" s="233" t="s">
        <v>572</v>
      </c>
      <c r="H2400" s="233" t="s">
        <v>2584</v>
      </c>
      <c r="I2400" s="233" t="s">
        <v>2584</v>
      </c>
      <c r="J2400" s="233" t="s">
        <v>951</v>
      </c>
      <c r="K2400" s="233" t="s">
        <v>202</v>
      </c>
      <c r="L2400" s="233" t="s">
        <v>178</v>
      </c>
      <c r="M2400" s="233" t="s">
        <v>601</v>
      </c>
    </row>
    <row r="2401" spans="1:13">
      <c r="A2401" s="224">
        <v>2400</v>
      </c>
      <c r="B2401" s="233" t="s">
        <v>1962</v>
      </c>
      <c r="C2401" s="233" t="s">
        <v>2583</v>
      </c>
      <c r="D2401" s="234">
        <v>91.983122362869196</v>
      </c>
      <c r="E2401" s="223" t="s">
        <v>195</v>
      </c>
      <c r="F2401" s="233" t="s">
        <v>194</v>
      </c>
      <c r="G2401" s="233" t="s">
        <v>183</v>
      </c>
      <c r="H2401" s="233" t="s">
        <v>1960</v>
      </c>
      <c r="I2401" s="233" t="s">
        <v>2582</v>
      </c>
      <c r="J2401" s="233" t="s">
        <v>180</v>
      </c>
      <c r="K2401" s="233" t="s">
        <v>179</v>
      </c>
      <c r="L2401" s="233" t="s">
        <v>178</v>
      </c>
      <c r="M2401" s="233" t="s">
        <v>529</v>
      </c>
    </row>
    <row r="2402" spans="1:13">
      <c r="A2402" s="224">
        <v>2401</v>
      </c>
      <c r="B2402" s="233" t="s">
        <v>2581</v>
      </c>
      <c r="C2402" s="233" t="s">
        <v>2581</v>
      </c>
      <c r="D2402" s="234">
        <v>91.981132075471706</v>
      </c>
      <c r="E2402" s="223" t="s">
        <v>195</v>
      </c>
      <c r="F2402" s="233" t="s">
        <v>194</v>
      </c>
      <c r="G2402" s="233" t="s">
        <v>1193</v>
      </c>
      <c r="H2402" s="233" t="s">
        <v>2580</v>
      </c>
      <c r="I2402" s="233" t="s">
        <v>2580</v>
      </c>
      <c r="J2402" s="233" t="s">
        <v>951</v>
      </c>
      <c r="K2402" s="233" t="s">
        <v>179</v>
      </c>
      <c r="L2402" s="233" t="s">
        <v>178</v>
      </c>
      <c r="M2402" s="233" t="s">
        <v>529</v>
      </c>
    </row>
    <row r="2403" spans="1:13">
      <c r="A2403" s="224">
        <v>2402</v>
      </c>
      <c r="B2403" s="233" t="s">
        <v>2579</v>
      </c>
      <c r="C2403" s="233" t="s">
        <v>2579</v>
      </c>
      <c r="D2403" s="234">
        <v>91.956521739130395</v>
      </c>
      <c r="E2403" s="223" t="s">
        <v>195</v>
      </c>
      <c r="F2403" s="233" t="s">
        <v>194</v>
      </c>
      <c r="G2403" s="233" t="s">
        <v>1334</v>
      </c>
      <c r="H2403" s="233" t="s">
        <v>2578</v>
      </c>
      <c r="I2403" s="233" t="s">
        <v>2578</v>
      </c>
      <c r="J2403" s="233" t="s">
        <v>951</v>
      </c>
      <c r="K2403" s="233" t="s">
        <v>202</v>
      </c>
      <c r="L2403" s="233" t="s">
        <v>178</v>
      </c>
      <c r="M2403" s="233" t="s">
        <v>601</v>
      </c>
    </row>
    <row r="2404" spans="1:13">
      <c r="A2404" s="224">
        <v>2403</v>
      </c>
      <c r="B2404" s="233" t="s">
        <v>2577</v>
      </c>
      <c r="C2404" s="233" t="s">
        <v>2576</v>
      </c>
      <c r="D2404" s="234">
        <v>91.954350927246793</v>
      </c>
      <c r="E2404" s="223" t="s">
        <v>195</v>
      </c>
      <c r="F2404" s="233" t="s">
        <v>194</v>
      </c>
      <c r="G2404" s="233" t="s">
        <v>1480</v>
      </c>
      <c r="H2404" s="233" t="s">
        <v>2575</v>
      </c>
      <c r="I2404" s="233" t="s">
        <v>2574</v>
      </c>
      <c r="J2404" s="233" t="s">
        <v>180</v>
      </c>
      <c r="K2404" s="233" t="s">
        <v>202</v>
      </c>
      <c r="L2404" s="233" t="s">
        <v>178</v>
      </c>
      <c r="M2404" s="233" t="s">
        <v>514</v>
      </c>
    </row>
    <row r="2405" spans="1:13">
      <c r="A2405" s="224">
        <v>2404</v>
      </c>
      <c r="B2405" s="233" t="s">
        <v>2206</v>
      </c>
      <c r="C2405" s="233" t="s">
        <v>2573</v>
      </c>
      <c r="D2405" s="234">
        <v>91.954198473282403</v>
      </c>
      <c r="E2405" s="223" t="s">
        <v>195</v>
      </c>
      <c r="F2405" s="233" t="s">
        <v>194</v>
      </c>
      <c r="G2405" s="233" t="s">
        <v>2204</v>
      </c>
      <c r="H2405" s="233" t="s">
        <v>2203</v>
      </c>
      <c r="I2405" s="233" t="s">
        <v>2572</v>
      </c>
      <c r="J2405" s="233" t="s">
        <v>180</v>
      </c>
      <c r="K2405" s="233" t="s">
        <v>179</v>
      </c>
      <c r="L2405" s="233" t="s">
        <v>178</v>
      </c>
      <c r="M2405" s="233" t="s">
        <v>377</v>
      </c>
    </row>
    <row r="2406" spans="1:13">
      <c r="A2406" s="224">
        <v>2405</v>
      </c>
      <c r="B2406" s="233" t="s">
        <v>2571</v>
      </c>
      <c r="C2406" s="233" t="s">
        <v>2571</v>
      </c>
      <c r="D2406" s="234">
        <v>91.947115384615401</v>
      </c>
      <c r="E2406" s="223" t="s">
        <v>195</v>
      </c>
      <c r="F2406" s="233" t="s">
        <v>194</v>
      </c>
      <c r="G2406" s="233" t="s">
        <v>572</v>
      </c>
      <c r="H2406" s="233" t="s">
        <v>2570</v>
      </c>
      <c r="I2406" s="233" t="s">
        <v>2570</v>
      </c>
      <c r="J2406" s="233" t="s">
        <v>951</v>
      </c>
      <c r="K2406" s="233" t="s">
        <v>179</v>
      </c>
      <c r="L2406" s="233" t="s">
        <v>178</v>
      </c>
      <c r="M2406" s="233" t="s">
        <v>601</v>
      </c>
    </row>
    <row r="2407" spans="1:13">
      <c r="A2407" s="224">
        <v>2406</v>
      </c>
      <c r="B2407" s="233" t="s">
        <v>2345</v>
      </c>
      <c r="C2407" s="233" t="s">
        <v>2569</v>
      </c>
      <c r="D2407" s="234">
        <v>91.924528301886795</v>
      </c>
      <c r="E2407" s="223" t="s">
        <v>195</v>
      </c>
      <c r="F2407" s="233" t="s">
        <v>194</v>
      </c>
      <c r="G2407" s="233" t="s">
        <v>1936</v>
      </c>
      <c r="H2407" s="233" t="s">
        <v>2343</v>
      </c>
      <c r="I2407" s="233" t="s">
        <v>2568</v>
      </c>
      <c r="J2407" s="233" t="s">
        <v>180</v>
      </c>
      <c r="K2407" s="233" t="s">
        <v>192</v>
      </c>
      <c r="L2407" s="233" t="s">
        <v>178</v>
      </c>
      <c r="M2407" s="233" t="s">
        <v>191</v>
      </c>
    </row>
    <row r="2408" spans="1:13">
      <c r="A2408" s="224">
        <v>2407</v>
      </c>
      <c r="B2408" s="233" t="s">
        <v>2235</v>
      </c>
      <c r="C2408" s="233" t="s">
        <v>372</v>
      </c>
      <c r="D2408" s="234">
        <v>91.910112359550595</v>
      </c>
      <c r="E2408" s="223" t="s">
        <v>195</v>
      </c>
      <c r="F2408" s="233" t="s">
        <v>194</v>
      </c>
      <c r="G2408" s="233" t="s">
        <v>321</v>
      </c>
      <c r="H2408" s="233" t="s">
        <v>2233</v>
      </c>
      <c r="I2408" s="233" t="s">
        <v>2567</v>
      </c>
      <c r="J2408" s="233" t="s">
        <v>180</v>
      </c>
      <c r="K2408" s="233" t="s">
        <v>179</v>
      </c>
      <c r="L2408" s="233" t="s">
        <v>178</v>
      </c>
      <c r="M2408" s="233" t="s">
        <v>529</v>
      </c>
    </row>
    <row r="2409" spans="1:13">
      <c r="A2409" s="224">
        <v>2408</v>
      </c>
      <c r="B2409" s="233" t="s">
        <v>2566</v>
      </c>
      <c r="C2409" s="233" t="s">
        <v>2565</v>
      </c>
      <c r="D2409" s="234">
        <v>91.903614457831296</v>
      </c>
      <c r="E2409" s="223" t="s">
        <v>195</v>
      </c>
      <c r="F2409" s="233" t="s">
        <v>194</v>
      </c>
      <c r="G2409" s="233" t="s">
        <v>2564</v>
      </c>
      <c r="H2409" s="233" t="s">
        <v>2563</v>
      </c>
      <c r="I2409" s="233" t="s">
        <v>2562</v>
      </c>
      <c r="J2409" s="233" t="s">
        <v>180</v>
      </c>
      <c r="K2409" s="233" t="s">
        <v>1029</v>
      </c>
      <c r="L2409" s="233" t="s">
        <v>178</v>
      </c>
      <c r="M2409" s="233" t="s">
        <v>191</v>
      </c>
    </row>
    <row r="2410" spans="1:13">
      <c r="A2410" s="224">
        <v>2409</v>
      </c>
      <c r="B2410" s="233" t="s">
        <v>2553</v>
      </c>
      <c r="C2410" s="233" t="s">
        <v>2561</v>
      </c>
      <c r="D2410" s="234">
        <v>91.868131868131897</v>
      </c>
      <c r="E2410" s="223" t="s">
        <v>195</v>
      </c>
      <c r="F2410" s="233" t="s">
        <v>194</v>
      </c>
      <c r="G2410" s="233" t="s">
        <v>1783</v>
      </c>
      <c r="H2410" s="233" t="s">
        <v>2551</v>
      </c>
      <c r="I2410" s="233" t="s">
        <v>2560</v>
      </c>
      <c r="J2410" s="233" t="s">
        <v>180</v>
      </c>
      <c r="K2410" s="233" t="s">
        <v>202</v>
      </c>
      <c r="L2410" s="233" t="s">
        <v>178</v>
      </c>
      <c r="M2410" s="233" t="s">
        <v>201</v>
      </c>
    </row>
    <row r="2411" spans="1:13">
      <c r="A2411" s="224">
        <v>2410</v>
      </c>
      <c r="B2411" s="233" t="s">
        <v>2559</v>
      </c>
      <c r="C2411" s="233" t="s">
        <v>2558</v>
      </c>
      <c r="D2411" s="234">
        <v>91.858736059479597</v>
      </c>
      <c r="E2411" s="223" t="s">
        <v>195</v>
      </c>
      <c r="F2411" s="233" t="s">
        <v>194</v>
      </c>
      <c r="G2411" s="233" t="s">
        <v>1170</v>
      </c>
      <c r="H2411" s="233" t="s">
        <v>2557</v>
      </c>
      <c r="I2411" s="233" t="s">
        <v>2556</v>
      </c>
      <c r="J2411" s="233" t="s">
        <v>180</v>
      </c>
      <c r="K2411" s="233" t="s">
        <v>179</v>
      </c>
      <c r="L2411" s="233" t="s">
        <v>178</v>
      </c>
      <c r="M2411" s="233" t="s">
        <v>529</v>
      </c>
    </row>
    <row r="2412" spans="1:13">
      <c r="A2412" s="224">
        <v>2411</v>
      </c>
      <c r="B2412" s="233" t="s">
        <v>1019</v>
      </c>
      <c r="C2412" s="233" t="s">
        <v>2555</v>
      </c>
      <c r="D2412" s="234">
        <v>91.855907780979805</v>
      </c>
      <c r="E2412" s="223" t="s">
        <v>195</v>
      </c>
      <c r="F2412" s="233" t="s">
        <v>194</v>
      </c>
      <c r="G2412" s="233" t="s">
        <v>1017</v>
      </c>
      <c r="H2412" s="233" t="s">
        <v>1016</v>
      </c>
      <c r="I2412" s="233" t="s">
        <v>2554</v>
      </c>
      <c r="J2412" s="233" t="s">
        <v>180</v>
      </c>
      <c r="K2412" s="233" t="s">
        <v>192</v>
      </c>
      <c r="L2412" s="233" t="s">
        <v>178</v>
      </c>
      <c r="M2412" s="233" t="s">
        <v>333</v>
      </c>
    </row>
    <row r="2413" spans="1:13">
      <c r="A2413" s="224">
        <v>2412</v>
      </c>
      <c r="B2413" s="233" t="s">
        <v>2553</v>
      </c>
      <c r="C2413" s="233" t="s">
        <v>2552</v>
      </c>
      <c r="D2413" s="234">
        <v>91.842105263157904</v>
      </c>
      <c r="E2413" s="223" t="s">
        <v>195</v>
      </c>
      <c r="F2413" s="233" t="s">
        <v>194</v>
      </c>
      <c r="G2413" s="233" t="s">
        <v>1783</v>
      </c>
      <c r="H2413" s="233" t="s">
        <v>2551</v>
      </c>
      <c r="I2413" s="233" t="s">
        <v>2550</v>
      </c>
      <c r="J2413" s="233" t="s">
        <v>180</v>
      </c>
      <c r="K2413" s="233" t="s">
        <v>179</v>
      </c>
      <c r="L2413" s="233" t="s">
        <v>178</v>
      </c>
      <c r="M2413" s="233" t="s">
        <v>377</v>
      </c>
    </row>
    <row r="2414" spans="1:13">
      <c r="A2414" s="224">
        <v>2413</v>
      </c>
      <c r="B2414" s="233" t="s">
        <v>2549</v>
      </c>
      <c r="C2414" s="233" t="s">
        <v>2548</v>
      </c>
      <c r="D2414" s="234">
        <v>91.8317757009346</v>
      </c>
      <c r="E2414" s="223" t="s">
        <v>195</v>
      </c>
      <c r="F2414" s="233" t="s">
        <v>194</v>
      </c>
      <c r="G2414" s="233" t="s">
        <v>1717</v>
      </c>
      <c r="H2414" s="233" t="s">
        <v>2547</v>
      </c>
      <c r="I2414" s="233" t="s">
        <v>2546</v>
      </c>
      <c r="J2414" s="233" t="s">
        <v>180</v>
      </c>
      <c r="K2414" s="233" t="s">
        <v>192</v>
      </c>
      <c r="L2414" s="233" t="s">
        <v>178</v>
      </c>
      <c r="M2414" s="233" t="s">
        <v>333</v>
      </c>
    </row>
    <row r="2415" spans="1:13">
      <c r="A2415" s="224">
        <v>2414</v>
      </c>
      <c r="B2415" s="233" t="s">
        <v>2545</v>
      </c>
      <c r="C2415" s="233" t="s">
        <v>2545</v>
      </c>
      <c r="D2415" s="234">
        <v>91.818181818181799</v>
      </c>
      <c r="E2415" s="223" t="s">
        <v>195</v>
      </c>
      <c r="F2415" s="233" t="s">
        <v>194</v>
      </c>
      <c r="G2415" s="233" t="s">
        <v>572</v>
      </c>
      <c r="H2415" s="233" t="s">
        <v>2544</v>
      </c>
      <c r="I2415" s="233" t="s">
        <v>2544</v>
      </c>
      <c r="J2415" s="233" t="s">
        <v>951</v>
      </c>
      <c r="K2415" s="233" t="s">
        <v>202</v>
      </c>
      <c r="L2415" s="233" t="s">
        <v>178</v>
      </c>
      <c r="M2415" s="233" t="s">
        <v>601</v>
      </c>
    </row>
    <row r="2416" spans="1:13">
      <c r="A2416" s="224">
        <v>2415</v>
      </c>
      <c r="B2416" s="233" t="s">
        <v>2422</v>
      </c>
      <c r="C2416" s="233" t="s">
        <v>2543</v>
      </c>
      <c r="D2416" s="234">
        <v>91.800643086816706</v>
      </c>
      <c r="E2416" s="223" t="s">
        <v>195</v>
      </c>
      <c r="F2416" s="233" t="s">
        <v>194</v>
      </c>
      <c r="G2416" s="233" t="s">
        <v>1809</v>
      </c>
      <c r="H2416" s="233" t="s">
        <v>2420</v>
      </c>
      <c r="I2416" s="233" t="s">
        <v>2542</v>
      </c>
      <c r="J2416" s="233" t="s">
        <v>180</v>
      </c>
      <c r="K2416" s="233" t="s">
        <v>179</v>
      </c>
      <c r="L2416" s="233" t="s">
        <v>178</v>
      </c>
      <c r="M2416" s="233" t="s">
        <v>1649</v>
      </c>
    </row>
    <row r="2417" spans="1:13">
      <c r="A2417" s="224">
        <v>2416</v>
      </c>
      <c r="B2417" s="233" t="s">
        <v>2541</v>
      </c>
      <c r="C2417" s="233" t="s">
        <v>2541</v>
      </c>
      <c r="D2417" s="234">
        <v>91.799307958477499</v>
      </c>
      <c r="E2417" s="223" t="s">
        <v>195</v>
      </c>
      <c r="F2417" s="233" t="s">
        <v>194</v>
      </c>
      <c r="G2417" s="233" t="s">
        <v>976</v>
      </c>
      <c r="H2417" s="233" t="s">
        <v>2540</v>
      </c>
      <c r="I2417" s="233" t="s">
        <v>2540</v>
      </c>
      <c r="J2417" s="233" t="s">
        <v>951</v>
      </c>
      <c r="K2417" s="233" t="s">
        <v>192</v>
      </c>
      <c r="L2417" s="233" t="s">
        <v>178</v>
      </c>
      <c r="M2417" s="233" t="s">
        <v>1974</v>
      </c>
    </row>
    <row r="2418" spans="1:13">
      <c r="A2418" s="224">
        <v>2417</v>
      </c>
      <c r="B2418" s="233" t="s">
        <v>2539</v>
      </c>
      <c r="C2418" s="233" t="s">
        <v>2538</v>
      </c>
      <c r="D2418" s="234">
        <v>91.795511221945105</v>
      </c>
      <c r="E2418" s="223" t="s">
        <v>195</v>
      </c>
      <c r="F2418" s="233" t="s">
        <v>194</v>
      </c>
      <c r="G2418" s="233" t="s">
        <v>2409</v>
      </c>
      <c r="H2418" s="233" t="s">
        <v>2537</v>
      </c>
      <c r="I2418" s="233" t="s">
        <v>2536</v>
      </c>
      <c r="J2418" s="233" t="s">
        <v>180</v>
      </c>
      <c r="K2418" s="233" t="s">
        <v>179</v>
      </c>
      <c r="L2418" s="233" t="s">
        <v>178</v>
      </c>
      <c r="M2418" s="233" t="s">
        <v>377</v>
      </c>
    </row>
    <row r="2419" spans="1:13">
      <c r="A2419" s="224">
        <v>2418</v>
      </c>
      <c r="B2419" s="233" t="s">
        <v>1506</v>
      </c>
      <c r="C2419" s="233" t="s">
        <v>2535</v>
      </c>
      <c r="D2419" s="234">
        <v>91.782909930715903</v>
      </c>
      <c r="E2419" s="223" t="s">
        <v>195</v>
      </c>
      <c r="F2419" s="233" t="s">
        <v>194</v>
      </c>
      <c r="G2419" s="233" t="s">
        <v>1093</v>
      </c>
      <c r="H2419" s="233" t="s">
        <v>1504</v>
      </c>
      <c r="I2419" s="233" t="s">
        <v>2534</v>
      </c>
      <c r="J2419" s="233" t="s">
        <v>180</v>
      </c>
      <c r="K2419" s="233" t="s">
        <v>202</v>
      </c>
      <c r="L2419" s="233" t="s">
        <v>178</v>
      </c>
      <c r="M2419" s="233" t="s">
        <v>201</v>
      </c>
    </row>
    <row r="2420" spans="1:13">
      <c r="A2420" s="224">
        <v>2419</v>
      </c>
      <c r="B2420" s="233" t="s">
        <v>1457</v>
      </c>
      <c r="C2420" s="233" t="s">
        <v>2533</v>
      </c>
      <c r="D2420" s="234">
        <v>91.776859504132204</v>
      </c>
      <c r="E2420" s="223" t="s">
        <v>195</v>
      </c>
      <c r="F2420" s="233" t="s">
        <v>194</v>
      </c>
      <c r="G2420" s="233" t="s">
        <v>1145</v>
      </c>
      <c r="H2420" s="233" t="s">
        <v>1455</v>
      </c>
      <c r="I2420" s="233" t="s">
        <v>2532</v>
      </c>
      <c r="J2420" s="233" t="s">
        <v>180</v>
      </c>
      <c r="K2420" s="233" t="s">
        <v>179</v>
      </c>
      <c r="L2420" s="233" t="s">
        <v>178</v>
      </c>
      <c r="M2420" s="233" t="s">
        <v>377</v>
      </c>
    </row>
    <row r="2421" spans="1:13">
      <c r="A2421" s="224">
        <v>2420</v>
      </c>
      <c r="B2421" s="233" t="s">
        <v>1858</v>
      </c>
      <c r="C2421" s="233" t="s">
        <v>2531</v>
      </c>
      <c r="D2421" s="234">
        <v>91.773399014778306</v>
      </c>
      <c r="E2421" s="223" t="s">
        <v>195</v>
      </c>
      <c r="F2421" s="233" t="s">
        <v>194</v>
      </c>
      <c r="G2421" s="233" t="s">
        <v>1856</v>
      </c>
      <c r="H2421" s="233" t="s">
        <v>1855</v>
      </c>
      <c r="I2421" s="233" t="s">
        <v>2530</v>
      </c>
      <c r="J2421" s="233" t="s">
        <v>180</v>
      </c>
      <c r="K2421" s="233" t="s">
        <v>179</v>
      </c>
      <c r="L2421" s="233" t="s">
        <v>178</v>
      </c>
      <c r="M2421" s="233" t="s">
        <v>529</v>
      </c>
    </row>
    <row r="2422" spans="1:13">
      <c r="A2422" s="224">
        <v>2421</v>
      </c>
      <c r="B2422" s="233" t="s">
        <v>2529</v>
      </c>
      <c r="C2422" s="233" t="s">
        <v>2529</v>
      </c>
      <c r="D2422" s="234">
        <v>91.762820512820497</v>
      </c>
      <c r="E2422" s="223" t="s">
        <v>195</v>
      </c>
      <c r="F2422" s="233" t="s">
        <v>194</v>
      </c>
      <c r="G2422" s="233" t="s">
        <v>336</v>
      </c>
      <c r="H2422" s="233" t="s">
        <v>2528</v>
      </c>
      <c r="I2422" s="233" t="s">
        <v>2528</v>
      </c>
      <c r="J2422" s="233" t="s">
        <v>951</v>
      </c>
      <c r="K2422" s="233" t="s">
        <v>179</v>
      </c>
      <c r="L2422" s="233" t="s">
        <v>178</v>
      </c>
      <c r="M2422" s="233" t="s">
        <v>601</v>
      </c>
    </row>
    <row r="2423" spans="1:13">
      <c r="A2423" s="224">
        <v>2422</v>
      </c>
      <c r="B2423" s="233" t="s">
        <v>1019</v>
      </c>
      <c r="C2423" s="233" t="s">
        <v>2527</v>
      </c>
      <c r="D2423" s="234">
        <v>91.737451737451806</v>
      </c>
      <c r="E2423" s="223" t="s">
        <v>195</v>
      </c>
      <c r="F2423" s="233" t="s">
        <v>194</v>
      </c>
      <c r="G2423" s="233" t="s">
        <v>1017</v>
      </c>
      <c r="H2423" s="233" t="s">
        <v>1016</v>
      </c>
      <c r="I2423" s="233" t="s">
        <v>2526</v>
      </c>
      <c r="J2423" s="233" t="s">
        <v>180</v>
      </c>
      <c r="K2423" s="233" t="s">
        <v>179</v>
      </c>
      <c r="L2423" s="233" t="s">
        <v>178</v>
      </c>
      <c r="M2423" s="233" t="s">
        <v>377</v>
      </c>
    </row>
    <row r="2424" spans="1:13">
      <c r="A2424" s="224">
        <v>2423</v>
      </c>
      <c r="B2424" s="233" t="s">
        <v>1719</v>
      </c>
      <c r="C2424" s="233" t="s">
        <v>2525</v>
      </c>
      <c r="D2424" s="234">
        <v>91.704545454545496</v>
      </c>
      <c r="E2424" s="223" t="s">
        <v>195</v>
      </c>
      <c r="F2424" s="233" t="s">
        <v>194</v>
      </c>
      <c r="G2424" s="233" t="s">
        <v>1717</v>
      </c>
      <c r="H2424" s="233" t="s">
        <v>1716</v>
      </c>
      <c r="I2424" s="233" t="s">
        <v>2524</v>
      </c>
      <c r="J2424" s="233" t="s">
        <v>180</v>
      </c>
      <c r="K2424" s="233" t="s">
        <v>179</v>
      </c>
      <c r="L2424" s="233" t="s">
        <v>178</v>
      </c>
      <c r="M2424" s="233" t="s">
        <v>377</v>
      </c>
    </row>
    <row r="2425" spans="1:13">
      <c r="A2425" s="224">
        <v>2424</v>
      </c>
      <c r="B2425" s="233" t="s">
        <v>2523</v>
      </c>
      <c r="C2425" s="233" t="s">
        <v>2522</v>
      </c>
      <c r="D2425" s="234">
        <v>91.692126909518194</v>
      </c>
      <c r="E2425" s="223" t="s">
        <v>195</v>
      </c>
      <c r="F2425" s="233" t="s">
        <v>194</v>
      </c>
      <c r="G2425" s="233" t="s">
        <v>1722</v>
      </c>
      <c r="H2425" s="233" t="s">
        <v>2521</v>
      </c>
      <c r="I2425" s="233" t="s">
        <v>2520</v>
      </c>
      <c r="J2425" s="233" t="s">
        <v>180</v>
      </c>
      <c r="K2425" s="233" t="s">
        <v>179</v>
      </c>
      <c r="L2425" s="233" t="s">
        <v>178</v>
      </c>
      <c r="M2425" s="233" t="s">
        <v>2175</v>
      </c>
    </row>
    <row r="2426" spans="1:13">
      <c r="A2426" s="224">
        <v>2425</v>
      </c>
      <c r="B2426" s="233" t="s">
        <v>2519</v>
      </c>
      <c r="C2426" s="233" t="s">
        <v>2518</v>
      </c>
      <c r="D2426" s="234">
        <v>91.687898089171995</v>
      </c>
      <c r="E2426" s="223" t="s">
        <v>195</v>
      </c>
      <c r="F2426" s="233" t="s">
        <v>194</v>
      </c>
      <c r="G2426" s="233" t="s">
        <v>1856</v>
      </c>
      <c r="H2426" s="233" t="s">
        <v>2517</v>
      </c>
      <c r="I2426" s="233" t="s">
        <v>2516</v>
      </c>
      <c r="J2426" s="233" t="s">
        <v>180</v>
      </c>
      <c r="K2426" s="233" t="s">
        <v>179</v>
      </c>
      <c r="L2426" s="233" t="s">
        <v>178</v>
      </c>
      <c r="M2426" s="233" t="s">
        <v>213</v>
      </c>
    </row>
    <row r="2427" spans="1:13">
      <c r="A2427" s="224">
        <v>2426</v>
      </c>
      <c r="B2427" s="233" t="s">
        <v>1584</v>
      </c>
      <c r="C2427" s="233" t="s">
        <v>2515</v>
      </c>
      <c r="D2427" s="234">
        <v>91.683827983040601</v>
      </c>
      <c r="E2427" s="223" t="s">
        <v>195</v>
      </c>
      <c r="F2427" s="233" t="s">
        <v>194</v>
      </c>
      <c r="G2427" s="233" t="s">
        <v>336</v>
      </c>
      <c r="H2427" s="233" t="s">
        <v>1582</v>
      </c>
      <c r="I2427" s="233" t="s">
        <v>2514</v>
      </c>
      <c r="J2427" s="233" t="s">
        <v>180</v>
      </c>
      <c r="K2427" s="233" t="s">
        <v>179</v>
      </c>
      <c r="L2427" s="233" t="s">
        <v>178</v>
      </c>
      <c r="M2427" s="233" t="s">
        <v>197</v>
      </c>
    </row>
    <row r="2428" spans="1:13">
      <c r="A2428" s="224">
        <v>2427</v>
      </c>
      <c r="B2428" s="233" t="s">
        <v>2513</v>
      </c>
      <c r="C2428" s="233" t="s">
        <v>2512</v>
      </c>
      <c r="D2428" s="234">
        <v>91.6806722689076</v>
      </c>
      <c r="E2428" s="223" t="s">
        <v>195</v>
      </c>
      <c r="F2428" s="233" t="s">
        <v>194</v>
      </c>
      <c r="G2428" s="233" t="s">
        <v>2266</v>
      </c>
      <c r="H2428" s="233" t="s">
        <v>2511</v>
      </c>
      <c r="I2428" s="233" t="s">
        <v>2510</v>
      </c>
      <c r="J2428" s="233" t="s">
        <v>180</v>
      </c>
      <c r="K2428" s="233" t="s">
        <v>179</v>
      </c>
      <c r="L2428" s="233" t="s">
        <v>178</v>
      </c>
      <c r="M2428" s="233" t="s">
        <v>529</v>
      </c>
    </row>
    <row r="2429" spans="1:13">
      <c r="A2429" s="224">
        <v>2428</v>
      </c>
      <c r="B2429" s="233" t="s">
        <v>1835</v>
      </c>
      <c r="C2429" s="233" t="s">
        <v>2509</v>
      </c>
      <c r="D2429" s="234">
        <v>91.6666666666667</v>
      </c>
      <c r="E2429" s="223" t="s">
        <v>195</v>
      </c>
      <c r="F2429" s="233" t="s">
        <v>194</v>
      </c>
      <c r="G2429" s="233" t="s">
        <v>1680</v>
      </c>
      <c r="H2429" s="233" t="s">
        <v>1833</v>
      </c>
      <c r="I2429" s="233" t="s">
        <v>2508</v>
      </c>
      <c r="J2429" s="233" t="s">
        <v>180</v>
      </c>
      <c r="K2429" s="233" t="s">
        <v>192</v>
      </c>
      <c r="L2429" s="233" t="s">
        <v>178</v>
      </c>
      <c r="M2429" s="233" t="s">
        <v>333</v>
      </c>
    </row>
    <row r="2430" spans="1:13">
      <c r="A2430" s="224">
        <v>2429</v>
      </c>
      <c r="B2430" s="233" t="s">
        <v>2106</v>
      </c>
      <c r="C2430" s="233" t="s">
        <v>2507</v>
      </c>
      <c r="D2430" s="234">
        <v>91.612903225806406</v>
      </c>
      <c r="E2430" s="223" t="s">
        <v>195</v>
      </c>
      <c r="F2430" s="233" t="s">
        <v>194</v>
      </c>
      <c r="G2430" s="233" t="s">
        <v>572</v>
      </c>
      <c r="H2430" s="233" t="s">
        <v>2104</v>
      </c>
      <c r="I2430" s="233" t="s">
        <v>2506</v>
      </c>
      <c r="J2430" s="233" t="s">
        <v>180</v>
      </c>
      <c r="K2430" s="233" t="s">
        <v>192</v>
      </c>
      <c r="L2430" s="233" t="s">
        <v>178</v>
      </c>
      <c r="M2430" s="233" t="s">
        <v>941</v>
      </c>
    </row>
    <row r="2431" spans="1:13">
      <c r="A2431" s="224">
        <v>2430</v>
      </c>
      <c r="B2431" s="233" t="s">
        <v>2011</v>
      </c>
      <c r="C2431" s="233" t="s">
        <v>2505</v>
      </c>
      <c r="D2431" s="234">
        <v>91.585760517799301</v>
      </c>
      <c r="E2431" s="223" t="s">
        <v>195</v>
      </c>
      <c r="F2431" s="233" t="s">
        <v>194</v>
      </c>
      <c r="G2431" s="233" t="s">
        <v>2009</v>
      </c>
      <c r="H2431" s="233" t="s">
        <v>2008</v>
      </c>
      <c r="I2431" s="233" t="s">
        <v>2504</v>
      </c>
      <c r="J2431" s="233" t="s">
        <v>180</v>
      </c>
      <c r="K2431" s="233" t="s">
        <v>179</v>
      </c>
      <c r="L2431" s="233" t="s">
        <v>178</v>
      </c>
      <c r="M2431" s="233" t="s">
        <v>377</v>
      </c>
    </row>
    <row r="2432" spans="1:13">
      <c r="A2432" s="224">
        <v>2431</v>
      </c>
      <c r="B2432" s="233" t="s">
        <v>2503</v>
      </c>
      <c r="C2432" s="233" t="s">
        <v>2502</v>
      </c>
      <c r="D2432" s="234">
        <v>91.585365853658502</v>
      </c>
      <c r="E2432" s="223" t="s">
        <v>195</v>
      </c>
      <c r="F2432" s="233" t="s">
        <v>194</v>
      </c>
      <c r="G2432" s="233" t="s">
        <v>1229</v>
      </c>
      <c r="H2432" s="233" t="s">
        <v>2501</v>
      </c>
      <c r="I2432" s="233" t="s">
        <v>2500</v>
      </c>
      <c r="J2432" s="233" t="s">
        <v>180</v>
      </c>
      <c r="K2432" s="233" t="s">
        <v>179</v>
      </c>
      <c r="L2432" s="233" t="s">
        <v>178</v>
      </c>
      <c r="M2432" s="233" t="s">
        <v>341</v>
      </c>
    </row>
    <row r="2433" spans="1:13">
      <c r="A2433" s="224">
        <v>2432</v>
      </c>
      <c r="B2433" s="233" t="s">
        <v>2106</v>
      </c>
      <c r="C2433" s="233" t="s">
        <v>2499</v>
      </c>
      <c r="D2433" s="234">
        <v>91.581632653061206</v>
      </c>
      <c r="E2433" s="223" t="s">
        <v>195</v>
      </c>
      <c r="F2433" s="233" t="s">
        <v>194</v>
      </c>
      <c r="G2433" s="233" t="s">
        <v>572</v>
      </c>
      <c r="H2433" s="233" t="s">
        <v>2104</v>
      </c>
      <c r="I2433" s="233" t="s">
        <v>2498</v>
      </c>
      <c r="J2433" s="233" t="s">
        <v>180</v>
      </c>
      <c r="K2433" s="233" t="s">
        <v>179</v>
      </c>
      <c r="L2433" s="233" t="s">
        <v>178</v>
      </c>
      <c r="M2433" s="233" t="s">
        <v>748</v>
      </c>
    </row>
    <row r="2434" spans="1:13">
      <c r="A2434" s="224">
        <v>2433</v>
      </c>
      <c r="B2434" s="233" t="s">
        <v>2497</v>
      </c>
      <c r="C2434" s="233" t="s">
        <v>2496</v>
      </c>
      <c r="D2434" s="234">
        <v>91.568627450980401</v>
      </c>
      <c r="E2434" s="223" t="s">
        <v>195</v>
      </c>
      <c r="F2434" s="233" t="s">
        <v>194</v>
      </c>
      <c r="G2434" s="233" t="s">
        <v>1856</v>
      </c>
      <c r="H2434" s="233" t="s">
        <v>2495</v>
      </c>
      <c r="I2434" s="233" t="s">
        <v>2494</v>
      </c>
      <c r="J2434" s="233" t="s">
        <v>180</v>
      </c>
      <c r="K2434" s="233" t="s">
        <v>179</v>
      </c>
      <c r="L2434" s="233" t="s">
        <v>178</v>
      </c>
      <c r="M2434" s="233" t="s">
        <v>529</v>
      </c>
    </row>
    <row r="2435" spans="1:13">
      <c r="A2435" s="224">
        <v>2434</v>
      </c>
      <c r="B2435" s="233" t="s">
        <v>2493</v>
      </c>
      <c r="C2435" s="233" t="s">
        <v>2492</v>
      </c>
      <c r="D2435" s="234">
        <v>91.568181818181799</v>
      </c>
      <c r="E2435" s="223" t="s">
        <v>195</v>
      </c>
      <c r="F2435" s="233" t="s">
        <v>194</v>
      </c>
      <c r="G2435" s="233" t="s">
        <v>2465</v>
      </c>
      <c r="H2435" s="233" t="s">
        <v>2491</v>
      </c>
      <c r="I2435" s="233" t="s">
        <v>2490</v>
      </c>
      <c r="J2435" s="233" t="s">
        <v>180</v>
      </c>
      <c r="K2435" s="233" t="s">
        <v>179</v>
      </c>
      <c r="L2435" s="233" t="s">
        <v>178</v>
      </c>
      <c r="M2435" s="233" t="s">
        <v>377</v>
      </c>
    </row>
    <row r="2436" spans="1:13">
      <c r="A2436" s="224">
        <v>2435</v>
      </c>
      <c r="B2436" s="233" t="s">
        <v>2489</v>
      </c>
      <c r="C2436" s="233" t="s">
        <v>2488</v>
      </c>
      <c r="D2436" s="234">
        <v>91.561461794019905</v>
      </c>
      <c r="E2436" s="223" t="s">
        <v>195</v>
      </c>
      <c r="F2436" s="233" t="s">
        <v>194</v>
      </c>
      <c r="G2436" s="233" t="s">
        <v>336</v>
      </c>
      <c r="H2436" s="233" t="s">
        <v>2487</v>
      </c>
      <c r="I2436" s="233" t="s">
        <v>2486</v>
      </c>
      <c r="J2436" s="233" t="s">
        <v>180</v>
      </c>
      <c r="K2436" s="233" t="s">
        <v>179</v>
      </c>
      <c r="L2436" s="233" t="s">
        <v>178</v>
      </c>
      <c r="M2436" s="233" t="s">
        <v>377</v>
      </c>
    </row>
    <row r="2437" spans="1:13">
      <c r="A2437" s="224">
        <v>2436</v>
      </c>
      <c r="B2437" s="233" t="s">
        <v>1636</v>
      </c>
      <c r="C2437" s="233" t="s">
        <v>262</v>
      </c>
      <c r="D2437" s="234">
        <v>91.561181434599106</v>
      </c>
      <c r="E2437" s="223" t="s">
        <v>195</v>
      </c>
      <c r="F2437" s="233" t="s">
        <v>194</v>
      </c>
      <c r="G2437" s="233" t="s">
        <v>1076</v>
      </c>
      <c r="H2437" s="233" t="s">
        <v>1634</v>
      </c>
      <c r="I2437" s="233" t="s">
        <v>2485</v>
      </c>
      <c r="J2437" s="233" t="s">
        <v>180</v>
      </c>
      <c r="K2437" s="233" t="s">
        <v>179</v>
      </c>
      <c r="L2437" s="233" t="s">
        <v>178</v>
      </c>
      <c r="M2437" s="233" t="s">
        <v>377</v>
      </c>
    </row>
    <row r="2438" spans="1:13">
      <c r="A2438" s="224">
        <v>2437</v>
      </c>
      <c r="B2438" s="233" t="s">
        <v>1532</v>
      </c>
      <c r="C2438" s="233" t="s">
        <v>2484</v>
      </c>
      <c r="D2438" s="234">
        <v>91.527001862197395</v>
      </c>
      <c r="E2438" s="223" t="s">
        <v>195</v>
      </c>
      <c r="F2438" s="233" t="s">
        <v>194</v>
      </c>
      <c r="G2438" s="233" t="s">
        <v>976</v>
      </c>
      <c r="H2438" s="233" t="s">
        <v>1530</v>
      </c>
      <c r="I2438" s="233" t="s">
        <v>2483</v>
      </c>
      <c r="J2438" s="233" t="s">
        <v>180</v>
      </c>
      <c r="K2438" s="233" t="s">
        <v>179</v>
      </c>
      <c r="L2438" s="233" t="s">
        <v>178</v>
      </c>
      <c r="M2438" s="233" t="s">
        <v>377</v>
      </c>
    </row>
    <row r="2439" spans="1:13">
      <c r="A2439" s="224">
        <v>2438</v>
      </c>
      <c r="B2439" s="233" t="s">
        <v>2305</v>
      </c>
      <c r="C2439" s="233" t="s">
        <v>2482</v>
      </c>
      <c r="D2439" s="234">
        <v>91.488277268093796</v>
      </c>
      <c r="E2439" s="223" t="s">
        <v>195</v>
      </c>
      <c r="F2439" s="233" t="s">
        <v>194</v>
      </c>
      <c r="G2439" s="233" t="s">
        <v>2303</v>
      </c>
      <c r="H2439" s="233" t="s">
        <v>2302</v>
      </c>
      <c r="I2439" s="233" t="s">
        <v>2481</v>
      </c>
      <c r="J2439" s="233" t="s">
        <v>180</v>
      </c>
      <c r="K2439" s="233" t="s">
        <v>192</v>
      </c>
      <c r="L2439" s="233" t="s">
        <v>178</v>
      </c>
      <c r="M2439" s="233" t="s">
        <v>333</v>
      </c>
    </row>
    <row r="2440" spans="1:13">
      <c r="A2440" s="224">
        <v>2439</v>
      </c>
      <c r="B2440" s="233" t="s">
        <v>2480</v>
      </c>
      <c r="C2440" s="233" t="s">
        <v>2479</v>
      </c>
      <c r="D2440" s="234">
        <v>91.483516483516496</v>
      </c>
      <c r="E2440" s="223" t="s">
        <v>195</v>
      </c>
      <c r="F2440" s="233" t="s">
        <v>194</v>
      </c>
      <c r="G2440" s="233" t="s">
        <v>2404</v>
      </c>
      <c r="H2440" s="233" t="s">
        <v>2478</v>
      </c>
      <c r="I2440" s="233" t="s">
        <v>2477</v>
      </c>
      <c r="J2440" s="233" t="s">
        <v>180</v>
      </c>
      <c r="K2440" s="233" t="s">
        <v>179</v>
      </c>
      <c r="L2440" s="233" t="s">
        <v>178</v>
      </c>
      <c r="M2440" s="233" t="s">
        <v>748</v>
      </c>
    </row>
    <row r="2441" spans="1:13">
      <c r="A2441" s="224">
        <v>2440</v>
      </c>
      <c r="B2441" s="233" t="s">
        <v>1794</v>
      </c>
      <c r="C2441" s="233" t="s">
        <v>2476</v>
      </c>
      <c r="D2441" s="234">
        <v>91.476997578692504</v>
      </c>
      <c r="E2441" s="223" t="s">
        <v>195</v>
      </c>
      <c r="F2441" s="233" t="s">
        <v>194</v>
      </c>
      <c r="G2441" s="233" t="s">
        <v>183</v>
      </c>
      <c r="H2441" s="233" t="s">
        <v>1792</v>
      </c>
      <c r="I2441" s="233" t="s">
        <v>2475</v>
      </c>
      <c r="J2441" s="233" t="s">
        <v>180</v>
      </c>
      <c r="K2441" s="233" t="s">
        <v>179</v>
      </c>
      <c r="L2441" s="233" t="s">
        <v>178</v>
      </c>
      <c r="M2441" s="233" t="s">
        <v>341</v>
      </c>
    </row>
    <row r="2442" spans="1:13">
      <c r="A2442" s="224">
        <v>2441</v>
      </c>
      <c r="B2442" s="233" t="s">
        <v>1817</v>
      </c>
      <c r="C2442" s="233" t="s">
        <v>2474</v>
      </c>
      <c r="D2442" s="234">
        <v>91.467889908256893</v>
      </c>
      <c r="E2442" s="223" t="s">
        <v>195</v>
      </c>
      <c r="F2442" s="233" t="s">
        <v>194</v>
      </c>
      <c r="G2442" s="233" t="s">
        <v>1199</v>
      </c>
      <c r="H2442" s="233" t="s">
        <v>1815</v>
      </c>
      <c r="I2442" s="233" t="s">
        <v>2473</v>
      </c>
      <c r="J2442" s="233" t="s">
        <v>180</v>
      </c>
      <c r="K2442" s="233" t="s">
        <v>179</v>
      </c>
      <c r="L2442" s="233" t="s">
        <v>178</v>
      </c>
      <c r="M2442" s="233" t="s">
        <v>1910</v>
      </c>
    </row>
    <row r="2443" spans="1:13">
      <c r="A2443" s="224">
        <v>2442</v>
      </c>
      <c r="B2443" s="233" t="s">
        <v>2472</v>
      </c>
      <c r="C2443" s="233" t="s">
        <v>2471</v>
      </c>
      <c r="D2443" s="236">
        <v>91.456953642384107</v>
      </c>
      <c r="E2443" s="233" t="s">
        <v>185</v>
      </c>
      <c r="F2443" s="233" t="s">
        <v>184</v>
      </c>
      <c r="G2443" s="233" t="s">
        <v>2470</v>
      </c>
      <c r="H2443" s="233" t="s">
        <v>2469</v>
      </c>
      <c r="I2443" s="233" t="s">
        <v>2468</v>
      </c>
      <c r="J2443" s="233" t="s">
        <v>180</v>
      </c>
      <c r="K2443" s="233" t="s">
        <v>179</v>
      </c>
      <c r="L2443" s="233" t="s">
        <v>178</v>
      </c>
      <c r="M2443" s="233" t="s">
        <v>177</v>
      </c>
    </row>
    <row r="2444" spans="1:13">
      <c r="A2444" s="224">
        <v>2443</v>
      </c>
      <c r="B2444" s="233" t="s">
        <v>2467</v>
      </c>
      <c r="C2444" s="233" t="s">
        <v>2466</v>
      </c>
      <c r="D2444" s="234">
        <v>91.429942418426094</v>
      </c>
      <c r="E2444" s="223" t="s">
        <v>195</v>
      </c>
      <c r="F2444" s="233" t="s">
        <v>194</v>
      </c>
      <c r="G2444" s="233" t="s">
        <v>2465</v>
      </c>
      <c r="H2444" s="233" t="s">
        <v>2464</v>
      </c>
      <c r="I2444" s="233" t="s">
        <v>2463</v>
      </c>
      <c r="J2444" s="233" t="s">
        <v>180</v>
      </c>
      <c r="K2444" s="233" t="s">
        <v>192</v>
      </c>
      <c r="L2444" s="233" t="s">
        <v>178</v>
      </c>
      <c r="M2444" s="233" t="s">
        <v>1022</v>
      </c>
    </row>
    <row r="2445" spans="1:13">
      <c r="A2445" s="224">
        <v>2444</v>
      </c>
      <c r="B2445" s="233" t="s">
        <v>1574</v>
      </c>
      <c r="C2445" s="233" t="s">
        <v>2462</v>
      </c>
      <c r="D2445" s="234">
        <v>91.420289855072497</v>
      </c>
      <c r="E2445" s="223" t="s">
        <v>195</v>
      </c>
      <c r="F2445" s="233" t="s">
        <v>194</v>
      </c>
      <c r="G2445" s="233" t="s">
        <v>336</v>
      </c>
      <c r="H2445" s="233" t="s">
        <v>1572</v>
      </c>
      <c r="I2445" s="233" t="s">
        <v>2461</v>
      </c>
      <c r="J2445" s="233" t="s">
        <v>180</v>
      </c>
      <c r="K2445" s="233" t="s">
        <v>179</v>
      </c>
      <c r="L2445" s="233" t="s">
        <v>178</v>
      </c>
      <c r="M2445" s="233" t="s">
        <v>377</v>
      </c>
    </row>
    <row r="2446" spans="1:13">
      <c r="A2446" s="224">
        <v>2445</v>
      </c>
      <c r="B2446" s="233" t="s">
        <v>2460</v>
      </c>
      <c r="C2446" s="233" t="s">
        <v>2459</v>
      </c>
      <c r="D2446" s="234">
        <v>91.412556053811699</v>
      </c>
      <c r="E2446" s="223" t="s">
        <v>195</v>
      </c>
      <c r="F2446" s="233" t="s">
        <v>194</v>
      </c>
      <c r="G2446" s="233" t="s">
        <v>2458</v>
      </c>
      <c r="H2446" s="233" t="s">
        <v>2457</v>
      </c>
      <c r="I2446" s="233" t="s">
        <v>2456</v>
      </c>
      <c r="J2446" s="233" t="s">
        <v>180</v>
      </c>
      <c r="K2446" s="233" t="s">
        <v>179</v>
      </c>
      <c r="L2446" s="233" t="s">
        <v>178</v>
      </c>
      <c r="M2446" s="233" t="s">
        <v>2175</v>
      </c>
    </row>
    <row r="2447" spans="1:13">
      <c r="A2447" s="224">
        <v>2446</v>
      </c>
      <c r="B2447" s="233" t="s">
        <v>2455</v>
      </c>
      <c r="C2447" s="233" t="s">
        <v>2454</v>
      </c>
      <c r="D2447" s="234">
        <v>91.396508728179597</v>
      </c>
      <c r="E2447" s="223" t="s">
        <v>195</v>
      </c>
      <c r="F2447" s="233" t="s">
        <v>194</v>
      </c>
      <c r="G2447" s="233" t="s">
        <v>1199</v>
      </c>
      <c r="H2447" s="233" t="s">
        <v>2453</v>
      </c>
      <c r="I2447" s="233" t="s">
        <v>2452</v>
      </c>
      <c r="J2447" s="233" t="s">
        <v>180</v>
      </c>
      <c r="K2447" s="233" t="s">
        <v>179</v>
      </c>
      <c r="L2447" s="233" t="s">
        <v>178</v>
      </c>
      <c r="M2447" s="233" t="s">
        <v>2175</v>
      </c>
    </row>
    <row r="2448" spans="1:13">
      <c r="A2448" s="224">
        <v>2447</v>
      </c>
      <c r="B2448" s="233" t="s">
        <v>1584</v>
      </c>
      <c r="C2448" s="233" t="s">
        <v>2451</v>
      </c>
      <c r="D2448" s="234">
        <v>91.379310344827601</v>
      </c>
      <c r="E2448" s="223" t="s">
        <v>195</v>
      </c>
      <c r="F2448" s="233" t="s">
        <v>194</v>
      </c>
      <c r="G2448" s="233" t="s">
        <v>336</v>
      </c>
      <c r="H2448" s="233" t="s">
        <v>1582</v>
      </c>
      <c r="I2448" s="233" t="s">
        <v>2450</v>
      </c>
      <c r="J2448" s="233" t="s">
        <v>180</v>
      </c>
      <c r="K2448" s="233" t="s">
        <v>179</v>
      </c>
      <c r="L2448" s="233" t="s">
        <v>178</v>
      </c>
      <c r="M2448" s="233" t="s">
        <v>748</v>
      </c>
    </row>
    <row r="2449" spans="1:13">
      <c r="A2449" s="224">
        <v>2448</v>
      </c>
      <c r="B2449" s="233" t="s">
        <v>2449</v>
      </c>
      <c r="C2449" s="233" t="s">
        <v>2448</v>
      </c>
      <c r="D2449" s="234">
        <v>91.3066666666667</v>
      </c>
      <c r="E2449" s="223" t="s">
        <v>195</v>
      </c>
      <c r="F2449" s="233" t="s">
        <v>194</v>
      </c>
      <c r="G2449" s="233" t="s">
        <v>1405</v>
      </c>
      <c r="H2449" s="233" t="s">
        <v>2447</v>
      </c>
      <c r="I2449" s="233" t="s">
        <v>2446</v>
      </c>
      <c r="J2449" s="233" t="s">
        <v>180</v>
      </c>
      <c r="K2449" s="233" t="s">
        <v>202</v>
      </c>
      <c r="L2449" s="233" t="s">
        <v>178</v>
      </c>
      <c r="M2449" s="233" t="s">
        <v>324</v>
      </c>
    </row>
    <row r="2450" spans="1:13">
      <c r="A2450" s="224">
        <v>2449</v>
      </c>
      <c r="B2450" s="233" t="s">
        <v>1574</v>
      </c>
      <c r="C2450" s="233" t="s">
        <v>2445</v>
      </c>
      <c r="D2450" s="234">
        <v>91.306179775280896</v>
      </c>
      <c r="E2450" s="223" t="s">
        <v>195</v>
      </c>
      <c r="F2450" s="233" t="s">
        <v>194</v>
      </c>
      <c r="G2450" s="233" t="s">
        <v>336</v>
      </c>
      <c r="H2450" s="233" t="s">
        <v>1572</v>
      </c>
      <c r="I2450" s="233" t="s">
        <v>2444</v>
      </c>
      <c r="J2450" s="233" t="s">
        <v>180</v>
      </c>
      <c r="K2450" s="233" t="s">
        <v>192</v>
      </c>
      <c r="L2450" s="233" t="s">
        <v>178</v>
      </c>
      <c r="M2450" s="233" t="s">
        <v>2127</v>
      </c>
    </row>
    <row r="2451" spans="1:13">
      <c r="A2451" s="224">
        <v>2450</v>
      </c>
      <c r="B2451" s="233" t="s">
        <v>2443</v>
      </c>
      <c r="C2451" s="233" t="s">
        <v>2442</v>
      </c>
      <c r="D2451" s="234">
        <v>91.296296296296305</v>
      </c>
      <c r="E2451" s="223" t="s">
        <v>195</v>
      </c>
      <c r="F2451" s="233" t="s">
        <v>194</v>
      </c>
      <c r="G2451" s="233" t="s">
        <v>2441</v>
      </c>
      <c r="H2451" s="233" t="s">
        <v>2440</v>
      </c>
      <c r="I2451" s="233" t="s">
        <v>2439</v>
      </c>
      <c r="J2451" s="233" t="s">
        <v>180</v>
      </c>
      <c r="K2451" s="233" t="s">
        <v>179</v>
      </c>
      <c r="L2451" s="233" t="s">
        <v>178</v>
      </c>
      <c r="M2451" s="233" t="s">
        <v>529</v>
      </c>
    </row>
    <row r="2452" spans="1:13">
      <c r="A2452" s="224">
        <v>2451</v>
      </c>
      <c r="B2452" s="233" t="s">
        <v>1482</v>
      </c>
      <c r="C2452" s="233" t="s">
        <v>2438</v>
      </c>
      <c r="D2452" s="234">
        <v>91.287128712871294</v>
      </c>
      <c r="E2452" s="223" t="s">
        <v>195</v>
      </c>
      <c r="F2452" s="233" t="s">
        <v>194</v>
      </c>
      <c r="G2452" s="233" t="s">
        <v>1480</v>
      </c>
      <c r="H2452" s="233" t="s">
        <v>1479</v>
      </c>
      <c r="I2452" s="233" t="s">
        <v>2437</v>
      </c>
      <c r="J2452" s="233" t="s">
        <v>180</v>
      </c>
      <c r="K2452" s="233" t="s">
        <v>179</v>
      </c>
      <c r="L2452" s="233" t="s">
        <v>178</v>
      </c>
      <c r="M2452" s="233" t="s">
        <v>377</v>
      </c>
    </row>
    <row r="2453" spans="1:13">
      <c r="A2453" s="224">
        <v>2452</v>
      </c>
      <c r="B2453" s="233" t="s">
        <v>1899</v>
      </c>
      <c r="C2453" s="233" t="s">
        <v>2436</v>
      </c>
      <c r="D2453" s="234">
        <v>91.253481894150397</v>
      </c>
      <c r="E2453" s="223" t="s">
        <v>195</v>
      </c>
      <c r="F2453" s="233" t="s">
        <v>194</v>
      </c>
      <c r="G2453" s="233" t="s">
        <v>1897</v>
      </c>
      <c r="H2453" s="233" t="s">
        <v>1896</v>
      </c>
      <c r="I2453" s="233" t="s">
        <v>2435</v>
      </c>
      <c r="J2453" s="233" t="s">
        <v>180</v>
      </c>
      <c r="K2453" s="233" t="s">
        <v>179</v>
      </c>
      <c r="L2453" s="233" t="s">
        <v>178</v>
      </c>
      <c r="M2453" s="233" t="s">
        <v>341</v>
      </c>
    </row>
    <row r="2454" spans="1:13">
      <c r="A2454" s="224">
        <v>2453</v>
      </c>
      <c r="B2454" s="233" t="s">
        <v>2359</v>
      </c>
      <c r="C2454" s="233" t="s">
        <v>2434</v>
      </c>
      <c r="D2454" s="234">
        <v>91.244309559939296</v>
      </c>
      <c r="E2454" s="223" t="s">
        <v>195</v>
      </c>
      <c r="F2454" s="233" t="s">
        <v>194</v>
      </c>
      <c r="G2454" s="233" t="s">
        <v>1680</v>
      </c>
      <c r="H2454" s="233" t="s">
        <v>2357</v>
      </c>
      <c r="I2454" s="233" t="s">
        <v>2433</v>
      </c>
      <c r="J2454" s="233" t="s">
        <v>180</v>
      </c>
      <c r="K2454" s="233" t="s">
        <v>179</v>
      </c>
      <c r="L2454" s="233" t="s">
        <v>178</v>
      </c>
      <c r="M2454" s="233" t="s">
        <v>377</v>
      </c>
    </row>
    <row r="2455" spans="1:13">
      <c r="A2455" s="224">
        <v>2454</v>
      </c>
      <c r="B2455" s="233" t="s">
        <v>2432</v>
      </c>
      <c r="C2455" s="233" t="s">
        <v>2432</v>
      </c>
      <c r="D2455" s="234">
        <v>91.220930232558104</v>
      </c>
      <c r="E2455" s="223" t="s">
        <v>195</v>
      </c>
      <c r="F2455" s="233" t="s">
        <v>194</v>
      </c>
      <c r="G2455" s="233" t="s">
        <v>572</v>
      </c>
      <c r="H2455" s="233" t="s">
        <v>2431</v>
      </c>
      <c r="I2455" s="233" t="s">
        <v>2431</v>
      </c>
      <c r="J2455" s="233" t="s">
        <v>951</v>
      </c>
      <c r="K2455" s="233" t="s">
        <v>192</v>
      </c>
      <c r="L2455" s="233" t="s">
        <v>178</v>
      </c>
      <c r="M2455" s="233" t="s">
        <v>1974</v>
      </c>
    </row>
    <row r="2456" spans="1:13">
      <c r="A2456" s="224">
        <v>2455</v>
      </c>
      <c r="B2456" s="233" t="s">
        <v>1506</v>
      </c>
      <c r="C2456" s="233" t="s">
        <v>2430</v>
      </c>
      <c r="D2456" s="234">
        <v>91.219047619047601</v>
      </c>
      <c r="E2456" s="223" t="s">
        <v>195</v>
      </c>
      <c r="F2456" s="233" t="s">
        <v>194</v>
      </c>
      <c r="G2456" s="233" t="s">
        <v>1093</v>
      </c>
      <c r="H2456" s="233" t="s">
        <v>1504</v>
      </c>
      <c r="I2456" s="233" t="s">
        <v>2429</v>
      </c>
      <c r="J2456" s="233" t="s">
        <v>180</v>
      </c>
      <c r="K2456" s="233" t="s">
        <v>179</v>
      </c>
      <c r="L2456" s="233" t="s">
        <v>178</v>
      </c>
      <c r="M2456" s="233" t="s">
        <v>377</v>
      </c>
    </row>
    <row r="2457" spans="1:13">
      <c r="A2457" s="224">
        <v>2456</v>
      </c>
      <c r="B2457" s="233" t="s">
        <v>2056</v>
      </c>
      <c r="C2457" s="233" t="s">
        <v>2428</v>
      </c>
      <c r="D2457" s="234">
        <v>91.2091121495327</v>
      </c>
      <c r="E2457" s="223" t="s">
        <v>195</v>
      </c>
      <c r="F2457" s="233" t="s">
        <v>194</v>
      </c>
      <c r="G2457" s="233" t="s">
        <v>183</v>
      </c>
      <c r="H2457" s="233" t="s">
        <v>2054</v>
      </c>
      <c r="I2457" s="233" t="s">
        <v>2427</v>
      </c>
      <c r="J2457" s="233" t="s">
        <v>180</v>
      </c>
      <c r="K2457" s="233" t="s">
        <v>192</v>
      </c>
      <c r="L2457" s="233" t="s">
        <v>178</v>
      </c>
      <c r="M2457" s="233" t="s">
        <v>333</v>
      </c>
    </row>
    <row r="2458" spans="1:13">
      <c r="A2458" s="224">
        <v>2457</v>
      </c>
      <c r="B2458" s="233" t="s">
        <v>2426</v>
      </c>
      <c r="C2458" s="233" t="s">
        <v>2425</v>
      </c>
      <c r="D2458" s="234">
        <v>91.205583756345206</v>
      </c>
      <c r="E2458" s="223" t="s">
        <v>195</v>
      </c>
      <c r="F2458" s="233" t="s">
        <v>194</v>
      </c>
      <c r="G2458" s="233" t="s">
        <v>2285</v>
      </c>
      <c r="H2458" s="233" t="s">
        <v>2424</v>
      </c>
      <c r="I2458" s="233" t="s">
        <v>2423</v>
      </c>
      <c r="J2458" s="233" t="s">
        <v>180</v>
      </c>
      <c r="K2458" s="233" t="s">
        <v>179</v>
      </c>
      <c r="L2458" s="233" t="s">
        <v>178</v>
      </c>
      <c r="M2458" s="233" t="s">
        <v>1211</v>
      </c>
    </row>
    <row r="2459" spans="1:13">
      <c r="A2459" s="224">
        <v>2458</v>
      </c>
      <c r="B2459" s="233" t="s">
        <v>2422</v>
      </c>
      <c r="C2459" s="233" t="s">
        <v>2421</v>
      </c>
      <c r="D2459" s="234">
        <v>91.158671586715897</v>
      </c>
      <c r="E2459" s="223" t="s">
        <v>195</v>
      </c>
      <c r="F2459" s="233" t="s">
        <v>194</v>
      </c>
      <c r="G2459" s="233" t="s">
        <v>1809</v>
      </c>
      <c r="H2459" s="233" t="s">
        <v>2420</v>
      </c>
      <c r="I2459" s="233" t="s">
        <v>2419</v>
      </c>
      <c r="J2459" s="233" t="s">
        <v>180</v>
      </c>
      <c r="K2459" s="233" t="s">
        <v>192</v>
      </c>
      <c r="L2459" s="233" t="s">
        <v>178</v>
      </c>
      <c r="M2459" s="233" t="s">
        <v>333</v>
      </c>
    </row>
    <row r="2460" spans="1:13">
      <c r="A2460" s="224">
        <v>2459</v>
      </c>
      <c r="B2460" s="233" t="s">
        <v>1019</v>
      </c>
      <c r="C2460" s="233" t="s">
        <v>2418</v>
      </c>
      <c r="D2460" s="234">
        <v>91.140456182473002</v>
      </c>
      <c r="E2460" s="223" t="s">
        <v>195</v>
      </c>
      <c r="F2460" s="233" t="s">
        <v>194</v>
      </c>
      <c r="G2460" s="233" t="s">
        <v>1017</v>
      </c>
      <c r="H2460" s="233" t="s">
        <v>1016</v>
      </c>
      <c r="I2460" s="233" t="s">
        <v>2417</v>
      </c>
      <c r="J2460" s="233" t="s">
        <v>180</v>
      </c>
      <c r="K2460" s="233" t="s">
        <v>202</v>
      </c>
      <c r="L2460" s="233" t="s">
        <v>178</v>
      </c>
      <c r="M2460" s="233" t="s">
        <v>201</v>
      </c>
    </row>
    <row r="2461" spans="1:13">
      <c r="A2461" s="224">
        <v>2460</v>
      </c>
      <c r="B2461" s="233" t="s">
        <v>2416</v>
      </c>
      <c r="C2461" s="233" t="s">
        <v>2415</v>
      </c>
      <c r="D2461" s="234">
        <v>91.136363636363598</v>
      </c>
      <c r="E2461" s="223" t="s">
        <v>195</v>
      </c>
      <c r="F2461" s="233" t="s">
        <v>194</v>
      </c>
      <c r="G2461" s="233" t="s">
        <v>976</v>
      </c>
      <c r="H2461" s="233" t="s">
        <v>2414</v>
      </c>
      <c r="I2461" s="233" t="s">
        <v>2413</v>
      </c>
      <c r="J2461" s="233" t="s">
        <v>180</v>
      </c>
      <c r="K2461" s="233" t="s">
        <v>179</v>
      </c>
      <c r="L2461" s="233" t="s">
        <v>178</v>
      </c>
      <c r="M2461" s="233" t="s">
        <v>2412</v>
      </c>
    </row>
    <row r="2462" spans="1:13">
      <c r="A2462" s="224">
        <v>2461</v>
      </c>
      <c r="B2462" s="233" t="s">
        <v>2411</v>
      </c>
      <c r="C2462" s="233" t="s">
        <v>2410</v>
      </c>
      <c r="D2462" s="234">
        <v>91.112600536193</v>
      </c>
      <c r="E2462" s="223" t="s">
        <v>195</v>
      </c>
      <c r="F2462" s="233" t="s">
        <v>194</v>
      </c>
      <c r="G2462" s="233" t="s">
        <v>2409</v>
      </c>
      <c r="H2462" s="233" t="s">
        <v>2408</v>
      </c>
      <c r="I2462" s="233" t="s">
        <v>2407</v>
      </c>
      <c r="J2462" s="233" t="s">
        <v>180</v>
      </c>
      <c r="K2462" s="233" t="s">
        <v>192</v>
      </c>
      <c r="L2462" s="233" t="s">
        <v>178</v>
      </c>
      <c r="M2462" s="233" t="s">
        <v>1022</v>
      </c>
    </row>
    <row r="2463" spans="1:13">
      <c r="A2463" s="224">
        <v>2462</v>
      </c>
      <c r="B2463" s="233" t="s">
        <v>2406</v>
      </c>
      <c r="C2463" s="233" t="s">
        <v>2405</v>
      </c>
      <c r="D2463" s="234">
        <v>91.112531969309501</v>
      </c>
      <c r="E2463" s="223" t="s">
        <v>195</v>
      </c>
      <c r="F2463" s="233" t="s">
        <v>194</v>
      </c>
      <c r="G2463" s="233" t="s">
        <v>2404</v>
      </c>
      <c r="H2463" s="233" t="s">
        <v>2403</v>
      </c>
      <c r="I2463" s="233" t="s">
        <v>2402</v>
      </c>
      <c r="J2463" s="233" t="s">
        <v>180</v>
      </c>
      <c r="K2463" s="233" t="s">
        <v>192</v>
      </c>
      <c r="L2463" s="233" t="s">
        <v>178</v>
      </c>
      <c r="M2463" s="233" t="s">
        <v>1022</v>
      </c>
    </row>
    <row r="2464" spans="1:13">
      <c r="A2464" s="224">
        <v>2463</v>
      </c>
      <c r="B2464" s="233" t="s">
        <v>1544</v>
      </c>
      <c r="C2464" s="233" t="s">
        <v>2401</v>
      </c>
      <c r="D2464" s="234">
        <v>91.1048689138577</v>
      </c>
      <c r="E2464" s="223" t="s">
        <v>195</v>
      </c>
      <c r="F2464" s="233" t="s">
        <v>194</v>
      </c>
      <c r="G2464" s="233" t="s">
        <v>183</v>
      </c>
      <c r="H2464" s="233" t="s">
        <v>1542</v>
      </c>
      <c r="I2464" s="233" t="s">
        <v>2400</v>
      </c>
      <c r="J2464" s="233" t="s">
        <v>180</v>
      </c>
      <c r="K2464" s="233" t="s">
        <v>202</v>
      </c>
      <c r="L2464" s="233" t="s">
        <v>178</v>
      </c>
      <c r="M2464" s="233" t="s">
        <v>201</v>
      </c>
    </row>
    <row r="2465" spans="1:13">
      <c r="A2465" s="224">
        <v>2464</v>
      </c>
      <c r="B2465" s="233" t="s">
        <v>970</v>
      </c>
      <c r="C2465" s="233" t="s">
        <v>2399</v>
      </c>
      <c r="D2465" s="234">
        <v>91.0843373493976</v>
      </c>
      <c r="E2465" s="223" t="s">
        <v>195</v>
      </c>
      <c r="F2465" s="233" t="s">
        <v>194</v>
      </c>
      <c r="G2465" s="233" t="s">
        <v>968</v>
      </c>
      <c r="H2465" s="233" t="s">
        <v>967</v>
      </c>
      <c r="I2465" s="233" t="s">
        <v>2398</v>
      </c>
      <c r="J2465" s="233" t="s">
        <v>180</v>
      </c>
      <c r="K2465" s="233" t="s">
        <v>179</v>
      </c>
      <c r="L2465" s="233" t="s">
        <v>178</v>
      </c>
      <c r="M2465" s="233" t="s">
        <v>1241</v>
      </c>
    </row>
    <row r="2466" spans="1:13">
      <c r="A2466" s="224">
        <v>2465</v>
      </c>
      <c r="B2466" s="233" t="s">
        <v>2397</v>
      </c>
      <c r="C2466" s="233" t="s">
        <v>2396</v>
      </c>
      <c r="D2466" s="234">
        <v>91.077694235588993</v>
      </c>
      <c r="E2466" s="223" t="s">
        <v>195</v>
      </c>
      <c r="F2466" s="233" t="s">
        <v>194</v>
      </c>
      <c r="G2466" s="233" t="s">
        <v>321</v>
      </c>
      <c r="H2466" s="233" t="s">
        <v>2395</v>
      </c>
      <c r="I2466" s="233" t="s">
        <v>2394</v>
      </c>
      <c r="J2466" s="233" t="s">
        <v>180</v>
      </c>
      <c r="K2466" s="233" t="s">
        <v>179</v>
      </c>
      <c r="L2466" s="233" t="s">
        <v>178</v>
      </c>
      <c r="M2466" s="233" t="s">
        <v>377</v>
      </c>
    </row>
    <row r="2467" spans="1:13">
      <c r="A2467" s="224">
        <v>2466</v>
      </c>
      <c r="B2467" s="233" t="s">
        <v>1724</v>
      </c>
      <c r="C2467" s="233" t="s">
        <v>2393</v>
      </c>
      <c r="D2467" s="234">
        <v>91.039603960395993</v>
      </c>
      <c r="E2467" s="223" t="s">
        <v>195</v>
      </c>
      <c r="F2467" s="233" t="s">
        <v>194</v>
      </c>
      <c r="G2467" s="233" t="s">
        <v>1722</v>
      </c>
      <c r="H2467" s="233" t="s">
        <v>1721</v>
      </c>
      <c r="I2467" s="233" t="s">
        <v>2392</v>
      </c>
      <c r="J2467" s="233" t="s">
        <v>180</v>
      </c>
      <c r="K2467" s="233" t="s">
        <v>179</v>
      </c>
      <c r="L2467" s="233" t="s">
        <v>178</v>
      </c>
      <c r="M2467" s="233" t="s">
        <v>1910</v>
      </c>
    </row>
    <row r="2468" spans="1:13">
      <c r="A2468" s="224">
        <v>2467</v>
      </c>
      <c r="B2468" s="233" t="s">
        <v>2391</v>
      </c>
      <c r="C2468" s="233" t="s">
        <v>2390</v>
      </c>
      <c r="D2468" s="234">
        <v>91.036906854130095</v>
      </c>
      <c r="E2468" s="223" t="s">
        <v>195</v>
      </c>
      <c r="F2468" s="233" t="s">
        <v>194</v>
      </c>
      <c r="G2468" s="233" t="s">
        <v>1337</v>
      </c>
      <c r="H2468" s="233" t="s">
        <v>2389</v>
      </c>
      <c r="I2468" s="233" t="s">
        <v>2388</v>
      </c>
      <c r="J2468" s="233" t="s">
        <v>180</v>
      </c>
      <c r="K2468" s="233" t="s">
        <v>192</v>
      </c>
      <c r="L2468" s="233" t="s">
        <v>178</v>
      </c>
      <c r="M2468" s="233" t="s">
        <v>1022</v>
      </c>
    </row>
    <row r="2469" spans="1:13">
      <c r="A2469" s="224">
        <v>2468</v>
      </c>
      <c r="B2469" s="233" t="s">
        <v>2387</v>
      </c>
      <c r="C2469" s="233" t="s">
        <v>2386</v>
      </c>
      <c r="D2469" s="234">
        <v>91.023622047244103</v>
      </c>
      <c r="E2469" s="223" t="s">
        <v>195</v>
      </c>
      <c r="F2469" s="233" t="s">
        <v>194</v>
      </c>
      <c r="G2469" s="233" t="s">
        <v>2385</v>
      </c>
      <c r="H2469" s="233" t="s">
        <v>2384</v>
      </c>
      <c r="I2469" s="233" t="s">
        <v>2383</v>
      </c>
      <c r="J2469" s="233" t="s">
        <v>180</v>
      </c>
      <c r="K2469" s="233" t="s">
        <v>179</v>
      </c>
      <c r="L2469" s="233" t="s">
        <v>178</v>
      </c>
      <c r="M2469" s="233" t="s">
        <v>377</v>
      </c>
    </row>
    <row r="2470" spans="1:13">
      <c r="A2470" s="224">
        <v>2469</v>
      </c>
      <c r="B2470" s="233" t="s">
        <v>2382</v>
      </c>
      <c r="C2470" s="233" t="s">
        <v>2381</v>
      </c>
      <c r="D2470" s="234">
        <v>91.020942408376996</v>
      </c>
      <c r="E2470" s="223" t="s">
        <v>195</v>
      </c>
      <c r="F2470" s="233" t="s">
        <v>194</v>
      </c>
      <c r="G2470" s="233" t="s">
        <v>1405</v>
      </c>
      <c r="H2470" s="233" t="s">
        <v>2380</v>
      </c>
      <c r="I2470" s="233" t="s">
        <v>2379</v>
      </c>
      <c r="J2470" s="233" t="s">
        <v>180</v>
      </c>
      <c r="K2470" s="233" t="s">
        <v>202</v>
      </c>
      <c r="L2470" s="233" t="s">
        <v>178</v>
      </c>
      <c r="M2470" s="233" t="s">
        <v>324</v>
      </c>
    </row>
    <row r="2471" spans="1:13">
      <c r="A2471" s="224">
        <v>2470</v>
      </c>
      <c r="B2471" s="233" t="s">
        <v>2378</v>
      </c>
      <c r="C2471" s="233" t="s">
        <v>2377</v>
      </c>
      <c r="D2471" s="234">
        <v>90.903703703703698</v>
      </c>
      <c r="E2471" s="223" t="s">
        <v>195</v>
      </c>
      <c r="F2471" s="233" t="s">
        <v>194</v>
      </c>
      <c r="G2471" s="233" t="s">
        <v>572</v>
      </c>
      <c r="H2471" s="233" t="s">
        <v>2376</v>
      </c>
      <c r="I2471" s="233" t="s">
        <v>2375</v>
      </c>
      <c r="J2471" s="233" t="s">
        <v>180</v>
      </c>
      <c r="K2471" s="233" t="s">
        <v>192</v>
      </c>
      <c r="L2471" s="233" t="s">
        <v>178</v>
      </c>
      <c r="M2471" s="233" t="s">
        <v>941</v>
      </c>
    </row>
    <row r="2472" spans="1:13">
      <c r="A2472" s="224">
        <v>2471</v>
      </c>
      <c r="B2472" s="233" t="s">
        <v>970</v>
      </c>
      <c r="C2472" s="233" t="s">
        <v>2374</v>
      </c>
      <c r="D2472" s="234">
        <v>90.826542491268896</v>
      </c>
      <c r="E2472" s="223" t="s">
        <v>195</v>
      </c>
      <c r="F2472" s="233" t="s">
        <v>194</v>
      </c>
      <c r="G2472" s="233" t="s">
        <v>968</v>
      </c>
      <c r="H2472" s="233" t="s">
        <v>967</v>
      </c>
      <c r="I2472" s="233" t="s">
        <v>2373</v>
      </c>
      <c r="J2472" s="233" t="s">
        <v>180</v>
      </c>
      <c r="K2472" s="233" t="s">
        <v>202</v>
      </c>
      <c r="L2472" s="233" t="s">
        <v>178</v>
      </c>
      <c r="M2472" s="233" t="s">
        <v>2372</v>
      </c>
    </row>
    <row r="2473" spans="1:13">
      <c r="A2473" s="224">
        <v>2472</v>
      </c>
      <c r="B2473" s="233" t="s">
        <v>2371</v>
      </c>
      <c r="C2473" s="233" t="s">
        <v>2370</v>
      </c>
      <c r="D2473" s="234">
        <v>90.825991189427299</v>
      </c>
      <c r="E2473" s="223" t="s">
        <v>195</v>
      </c>
      <c r="F2473" s="233" t="s">
        <v>194</v>
      </c>
      <c r="G2473" s="233" t="s">
        <v>1936</v>
      </c>
      <c r="H2473" s="233" t="s">
        <v>2369</v>
      </c>
      <c r="I2473" s="233" t="s">
        <v>2368</v>
      </c>
      <c r="J2473" s="233" t="s">
        <v>180</v>
      </c>
      <c r="K2473" s="233" t="s">
        <v>179</v>
      </c>
      <c r="L2473" s="233" t="s">
        <v>178</v>
      </c>
      <c r="M2473" s="233" t="s">
        <v>1211</v>
      </c>
    </row>
    <row r="2474" spans="1:13">
      <c r="A2474" s="224">
        <v>2473</v>
      </c>
      <c r="B2474" s="233" t="s">
        <v>2367</v>
      </c>
      <c r="C2474" s="233" t="s">
        <v>2366</v>
      </c>
      <c r="D2474" s="234">
        <v>90.814070351758801</v>
      </c>
      <c r="E2474" s="223" t="s">
        <v>195</v>
      </c>
      <c r="F2474" s="233" t="s">
        <v>194</v>
      </c>
      <c r="G2474" s="233" t="s">
        <v>2100</v>
      </c>
      <c r="H2474" s="233" t="s">
        <v>2365</v>
      </c>
      <c r="I2474" s="233" t="s">
        <v>2364</v>
      </c>
      <c r="J2474" s="233" t="s">
        <v>180</v>
      </c>
      <c r="K2474" s="233" t="s">
        <v>192</v>
      </c>
      <c r="L2474" s="233" t="s">
        <v>178</v>
      </c>
      <c r="M2474" s="233" t="s">
        <v>333</v>
      </c>
    </row>
    <row r="2475" spans="1:13">
      <c r="A2475" s="224">
        <v>2474</v>
      </c>
      <c r="B2475" s="233" t="s">
        <v>2270</v>
      </c>
      <c r="C2475" s="233" t="s">
        <v>2363</v>
      </c>
      <c r="D2475" s="234">
        <v>90.813953488372107</v>
      </c>
      <c r="E2475" s="223" t="s">
        <v>195</v>
      </c>
      <c r="F2475" s="233" t="s">
        <v>194</v>
      </c>
      <c r="G2475" s="233" t="s">
        <v>1856</v>
      </c>
      <c r="H2475" s="233" t="s">
        <v>2269</v>
      </c>
      <c r="I2475" s="233" t="s">
        <v>2362</v>
      </c>
      <c r="J2475" s="233" t="s">
        <v>180</v>
      </c>
      <c r="K2475" s="233" t="s">
        <v>179</v>
      </c>
      <c r="L2475" s="233" t="s">
        <v>178</v>
      </c>
      <c r="M2475" s="233" t="s">
        <v>377</v>
      </c>
    </row>
    <row r="2476" spans="1:13">
      <c r="A2476" s="224">
        <v>2474</v>
      </c>
      <c r="B2476" s="233" t="s">
        <v>2327</v>
      </c>
      <c r="C2476" s="233" t="s">
        <v>2361</v>
      </c>
      <c r="D2476" s="234">
        <v>90.813953488372107</v>
      </c>
      <c r="E2476" s="233" t="s">
        <v>185</v>
      </c>
      <c r="F2476" s="233" t="s">
        <v>184</v>
      </c>
      <c r="G2476" s="233" t="s">
        <v>1337</v>
      </c>
      <c r="H2476" s="233" t="s">
        <v>2325</v>
      </c>
      <c r="I2476" s="233" t="s">
        <v>2360</v>
      </c>
      <c r="J2476" s="233" t="s">
        <v>180</v>
      </c>
      <c r="K2476" s="233" t="s">
        <v>179</v>
      </c>
      <c r="L2476" s="233" t="s">
        <v>178</v>
      </c>
      <c r="M2476" s="233" t="s">
        <v>177</v>
      </c>
    </row>
    <row r="2477" spans="1:13">
      <c r="A2477" s="224">
        <v>2476</v>
      </c>
      <c r="B2477" s="233" t="s">
        <v>2359</v>
      </c>
      <c r="C2477" s="233" t="s">
        <v>2358</v>
      </c>
      <c r="D2477" s="234">
        <v>90.730253353204205</v>
      </c>
      <c r="E2477" s="223" t="s">
        <v>195</v>
      </c>
      <c r="F2477" s="233" t="s">
        <v>194</v>
      </c>
      <c r="G2477" s="233" t="s">
        <v>1680</v>
      </c>
      <c r="H2477" s="233" t="s">
        <v>2357</v>
      </c>
      <c r="I2477" s="233" t="s">
        <v>2356</v>
      </c>
      <c r="J2477" s="233" t="s">
        <v>180</v>
      </c>
      <c r="K2477" s="233" t="s">
        <v>192</v>
      </c>
      <c r="L2477" s="233" t="s">
        <v>178</v>
      </c>
      <c r="M2477" s="233" t="s">
        <v>333</v>
      </c>
    </row>
    <row r="2478" spans="1:13">
      <c r="A2478" s="224">
        <v>2477</v>
      </c>
      <c r="B2478" s="233" t="s">
        <v>1766</v>
      </c>
      <c r="C2478" s="233" t="s">
        <v>2355</v>
      </c>
      <c r="D2478" s="234">
        <v>90.685483870967701</v>
      </c>
      <c r="E2478" s="223" t="s">
        <v>195</v>
      </c>
      <c r="F2478" s="233" t="s">
        <v>194</v>
      </c>
      <c r="G2478" s="233" t="s">
        <v>572</v>
      </c>
      <c r="H2478" s="233" t="s">
        <v>1764</v>
      </c>
      <c r="I2478" s="233" t="s">
        <v>2354</v>
      </c>
      <c r="J2478" s="233" t="s">
        <v>180</v>
      </c>
      <c r="K2478" s="233" t="s">
        <v>179</v>
      </c>
      <c r="L2478" s="233" t="s">
        <v>178</v>
      </c>
      <c r="M2478" s="233" t="s">
        <v>1241</v>
      </c>
    </row>
    <row r="2479" spans="1:13">
      <c r="A2479" s="224">
        <v>2478</v>
      </c>
      <c r="B2479" s="233" t="s">
        <v>1568</v>
      </c>
      <c r="C2479" s="233" t="s">
        <v>2353</v>
      </c>
      <c r="D2479" s="234">
        <v>90.681399631675902</v>
      </c>
      <c r="E2479" s="223" t="s">
        <v>195</v>
      </c>
      <c r="F2479" s="233" t="s">
        <v>194</v>
      </c>
      <c r="G2479" s="233" t="s">
        <v>1566</v>
      </c>
      <c r="H2479" s="233" t="s">
        <v>1565</v>
      </c>
      <c r="I2479" s="233" t="s">
        <v>2352</v>
      </c>
      <c r="J2479" s="233" t="s">
        <v>180</v>
      </c>
      <c r="K2479" s="233" t="s">
        <v>202</v>
      </c>
      <c r="L2479" s="233" t="s">
        <v>178</v>
      </c>
      <c r="M2479" s="233" t="s">
        <v>324</v>
      </c>
    </row>
    <row r="2480" spans="1:13">
      <c r="A2480" s="224">
        <v>2479</v>
      </c>
      <c r="B2480" s="233" t="s">
        <v>1636</v>
      </c>
      <c r="C2480" s="233" t="s">
        <v>2351</v>
      </c>
      <c r="D2480" s="234">
        <v>90.677710843373504</v>
      </c>
      <c r="E2480" s="223" t="s">
        <v>195</v>
      </c>
      <c r="F2480" s="233" t="s">
        <v>194</v>
      </c>
      <c r="G2480" s="233" t="s">
        <v>1076</v>
      </c>
      <c r="H2480" s="233" t="s">
        <v>1634</v>
      </c>
      <c r="I2480" s="233" t="s">
        <v>2350</v>
      </c>
      <c r="J2480" s="233" t="s">
        <v>180</v>
      </c>
      <c r="K2480" s="233" t="s">
        <v>192</v>
      </c>
      <c r="L2480" s="233" t="s">
        <v>178</v>
      </c>
      <c r="M2480" s="233" t="s">
        <v>333</v>
      </c>
    </row>
    <row r="2481" spans="1:13">
      <c r="A2481" s="224">
        <v>2480</v>
      </c>
      <c r="B2481" s="233" t="s">
        <v>2349</v>
      </c>
      <c r="C2481" s="233" t="s">
        <v>2348</v>
      </c>
      <c r="D2481" s="234">
        <v>90.6770833333333</v>
      </c>
      <c r="E2481" s="223" t="s">
        <v>195</v>
      </c>
      <c r="F2481" s="233" t="s">
        <v>194</v>
      </c>
      <c r="G2481" s="233" t="s">
        <v>1722</v>
      </c>
      <c r="H2481" s="233" t="s">
        <v>2347</v>
      </c>
      <c r="I2481" s="233" t="s">
        <v>2346</v>
      </c>
      <c r="J2481" s="233" t="s">
        <v>180</v>
      </c>
      <c r="K2481" s="233" t="s">
        <v>179</v>
      </c>
      <c r="L2481" s="233" t="s">
        <v>178</v>
      </c>
      <c r="M2481" s="233" t="s">
        <v>529</v>
      </c>
    </row>
    <row r="2482" spans="1:13">
      <c r="A2482" s="224">
        <v>2481</v>
      </c>
      <c r="B2482" s="233" t="s">
        <v>2345</v>
      </c>
      <c r="C2482" s="233" t="s">
        <v>2344</v>
      </c>
      <c r="D2482" s="234">
        <v>90.648330058939095</v>
      </c>
      <c r="E2482" s="223" t="s">
        <v>195</v>
      </c>
      <c r="F2482" s="233" t="s">
        <v>194</v>
      </c>
      <c r="G2482" s="233" t="s">
        <v>1936</v>
      </c>
      <c r="H2482" s="233" t="s">
        <v>2343</v>
      </c>
      <c r="I2482" s="233" t="s">
        <v>2342</v>
      </c>
      <c r="J2482" s="233" t="s">
        <v>180</v>
      </c>
      <c r="K2482" s="233" t="s">
        <v>179</v>
      </c>
      <c r="L2482" s="233" t="s">
        <v>178</v>
      </c>
      <c r="M2482" s="233" t="s">
        <v>346</v>
      </c>
    </row>
    <row r="2483" spans="1:13">
      <c r="A2483" s="224">
        <v>2482</v>
      </c>
      <c r="B2483" s="233" t="s">
        <v>978</v>
      </c>
      <c r="C2483" s="233" t="s">
        <v>2341</v>
      </c>
      <c r="D2483" s="234">
        <v>90.642933049946905</v>
      </c>
      <c r="E2483" s="223" t="s">
        <v>195</v>
      </c>
      <c r="F2483" s="233" t="s">
        <v>194</v>
      </c>
      <c r="G2483" s="233" t="s">
        <v>976</v>
      </c>
      <c r="H2483" s="233" t="s">
        <v>975</v>
      </c>
      <c r="I2483" s="233" t="s">
        <v>2340</v>
      </c>
      <c r="J2483" s="233" t="s">
        <v>180</v>
      </c>
      <c r="K2483" s="233" t="s">
        <v>202</v>
      </c>
      <c r="L2483" s="233" t="s">
        <v>178</v>
      </c>
      <c r="M2483" s="233" t="s">
        <v>201</v>
      </c>
    </row>
    <row r="2484" spans="1:13">
      <c r="A2484" s="224">
        <v>2483</v>
      </c>
      <c r="B2484" s="233" t="s">
        <v>2339</v>
      </c>
      <c r="C2484" s="233" t="s">
        <v>2339</v>
      </c>
      <c r="D2484" s="234">
        <v>90.64</v>
      </c>
      <c r="E2484" s="223" t="s">
        <v>195</v>
      </c>
      <c r="F2484" s="233" t="s">
        <v>194</v>
      </c>
      <c r="G2484" s="233" t="s">
        <v>572</v>
      </c>
      <c r="H2484" s="233" t="s">
        <v>2338</v>
      </c>
      <c r="I2484" s="233" t="s">
        <v>2338</v>
      </c>
      <c r="J2484" s="233" t="s">
        <v>951</v>
      </c>
      <c r="K2484" s="233" t="s">
        <v>202</v>
      </c>
      <c r="L2484" s="233" t="s">
        <v>178</v>
      </c>
      <c r="M2484" s="233" t="s">
        <v>601</v>
      </c>
    </row>
    <row r="2485" spans="1:13">
      <c r="A2485" s="224">
        <v>2484</v>
      </c>
      <c r="B2485" s="233" t="s">
        <v>2192</v>
      </c>
      <c r="C2485" s="233" t="s">
        <v>2337</v>
      </c>
      <c r="D2485" s="234">
        <v>90.639534883720899</v>
      </c>
      <c r="E2485" s="223" t="s">
        <v>195</v>
      </c>
      <c r="F2485" s="233" t="s">
        <v>194</v>
      </c>
      <c r="G2485" s="233" t="s">
        <v>1566</v>
      </c>
      <c r="H2485" s="233" t="s">
        <v>2190</v>
      </c>
      <c r="I2485" s="233" t="s">
        <v>2336</v>
      </c>
      <c r="J2485" s="233" t="s">
        <v>180</v>
      </c>
      <c r="K2485" s="233" t="s">
        <v>179</v>
      </c>
      <c r="L2485" s="233" t="s">
        <v>178</v>
      </c>
      <c r="M2485" s="233" t="s">
        <v>2335</v>
      </c>
    </row>
    <row r="2486" spans="1:13">
      <c r="A2486" s="224">
        <v>2485</v>
      </c>
      <c r="B2486" s="233" t="s">
        <v>2334</v>
      </c>
      <c r="C2486" s="233" t="s">
        <v>2333</v>
      </c>
      <c r="D2486" s="234">
        <v>90.587188612099695</v>
      </c>
      <c r="E2486" s="223" t="s">
        <v>195</v>
      </c>
      <c r="F2486" s="233" t="s">
        <v>194</v>
      </c>
      <c r="G2486" s="233" t="s">
        <v>2332</v>
      </c>
      <c r="H2486" s="233" t="s">
        <v>2331</v>
      </c>
      <c r="I2486" s="233" t="s">
        <v>2330</v>
      </c>
      <c r="J2486" s="233" t="s">
        <v>180</v>
      </c>
      <c r="K2486" s="233" t="s">
        <v>179</v>
      </c>
      <c r="L2486" s="233" t="s">
        <v>178</v>
      </c>
      <c r="M2486" s="233" t="s">
        <v>213</v>
      </c>
    </row>
    <row r="2487" spans="1:13">
      <c r="A2487" s="224">
        <v>2486</v>
      </c>
      <c r="B2487" s="233" t="s">
        <v>1574</v>
      </c>
      <c r="C2487" s="233" t="s">
        <v>2329</v>
      </c>
      <c r="D2487" s="234">
        <v>90.581717451523502</v>
      </c>
      <c r="E2487" s="223" t="s">
        <v>195</v>
      </c>
      <c r="F2487" s="233" t="s">
        <v>194</v>
      </c>
      <c r="G2487" s="233" t="s">
        <v>336</v>
      </c>
      <c r="H2487" s="233" t="s">
        <v>1572</v>
      </c>
      <c r="I2487" s="233" t="s">
        <v>2328</v>
      </c>
      <c r="J2487" s="233" t="s">
        <v>180</v>
      </c>
      <c r="K2487" s="233" t="s">
        <v>179</v>
      </c>
      <c r="L2487" s="233" t="s">
        <v>178</v>
      </c>
      <c r="M2487" s="233" t="s">
        <v>377</v>
      </c>
    </row>
    <row r="2488" spans="1:13">
      <c r="A2488" s="224">
        <v>2487</v>
      </c>
      <c r="B2488" s="233" t="s">
        <v>2327</v>
      </c>
      <c r="C2488" s="233" t="s">
        <v>2326</v>
      </c>
      <c r="D2488" s="234">
        <v>90.5569007263922</v>
      </c>
      <c r="E2488" s="223" t="s">
        <v>195</v>
      </c>
      <c r="F2488" s="233" t="s">
        <v>194</v>
      </c>
      <c r="G2488" s="233" t="s">
        <v>1337</v>
      </c>
      <c r="H2488" s="233" t="s">
        <v>2325</v>
      </c>
      <c r="I2488" s="233" t="s">
        <v>2324</v>
      </c>
      <c r="J2488" s="233" t="s">
        <v>180</v>
      </c>
      <c r="K2488" s="233" t="s">
        <v>179</v>
      </c>
      <c r="L2488" s="233" t="s">
        <v>178</v>
      </c>
      <c r="M2488" s="233" t="s">
        <v>2076</v>
      </c>
    </row>
    <row r="2489" spans="1:13">
      <c r="A2489" s="224">
        <v>2488</v>
      </c>
      <c r="B2489" s="233" t="s">
        <v>1584</v>
      </c>
      <c r="C2489" s="233" t="s">
        <v>2323</v>
      </c>
      <c r="D2489" s="234">
        <v>90.545454545454504</v>
      </c>
      <c r="E2489" s="223" t="s">
        <v>195</v>
      </c>
      <c r="F2489" s="233" t="s">
        <v>194</v>
      </c>
      <c r="G2489" s="233" t="s">
        <v>336</v>
      </c>
      <c r="H2489" s="233" t="s">
        <v>1582</v>
      </c>
      <c r="I2489" s="233" t="s">
        <v>2322</v>
      </c>
      <c r="J2489" s="233" t="s">
        <v>180</v>
      </c>
      <c r="K2489" s="233" t="s">
        <v>192</v>
      </c>
      <c r="L2489" s="233" t="s">
        <v>178</v>
      </c>
      <c r="M2489" s="233" t="s">
        <v>191</v>
      </c>
    </row>
    <row r="2490" spans="1:13">
      <c r="A2490" s="224">
        <v>2489</v>
      </c>
      <c r="B2490" s="233" t="s">
        <v>2321</v>
      </c>
      <c r="C2490" s="233" t="s">
        <v>2320</v>
      </c>
      <c r="D2490" s="234">
        <v>90.535236396074893</v>
      </c>
      <c r="E2490" s="223" t="s">
        <v>195</v>
      </c>
      <c r="F2490" s="233" t="s">
        <v>194</v>
      </c>
      <c r="G2490" s="233" t="s">
        <v>976</v>
      </c>
      <c r="H2490" s="233" t="s">
        <v>2319</v>
      </c>
      <c r="I2490" s="233" t="s">
        <v>2318</v>
      </c>
      <c r="J2490" s="233" t="s">
        <v>180</v>
      </c>
      <c r="K2490" s="233" t="s">
        <v>192</v>
      </c>
      <c r="L2490" s="233" t="s">
        <v>178</v>
      </c>
      <c r="M2490" s="233" t="s">
        <v>992</v>
      </c>
    </row>
    <row r="2491" spans="1:13">
      <c r="A2491" s="224">
        <v>2490</v>
      </c>
      <c r="B2491" s="233" t="s">
        <v>2317</v>
      </c>
      <c r="C2491" s="233" t="s">
        <v>2316</v>
      </c>
      <c r="D2491" s="234">
        <v>90.502923976608201</v>
      </c>
      <c r="E2491" s="223" t="s">
        <v>195</v>
      </c>
      <c r="F2491" s="233" t="s">
        <v>194</v>
      </c>
      <c r="G2491" s="233" t="s">
        <v>1337</v>
      </c>
      <c r="H2491" s="233" t="s">
        <v>2315</v>
      </c>
      <c r="I2491" s="233" t="s">
        <v>2314</v>
      </c>
      <c r="J2491" s="233" t="s">
        <v>180</v>
      </c>
      <c r="K2491" s="233" t="s">
        <v>192</v>
      </c>
      <c r="L2491" s="233" t="s">
        <v>178</v>
      </c>
      <c r="M2491" s="233" t="s">
        <v>333</v>
      </c>
    </row>
    <row r="2492" spans="1:13">
      <c r="A2492" s="224">
        <v>2491</v>
      </c>
      <c r="B2492" s="233" t="s">
        <v>1574</v>
      </c>
      <c r="C2492" s="233" t="s">
        <v>2313</v>
      </c>
      <c r="D2492" s="234">
        <v>90.469924812030101</v>
      </c>
      <c r="E2492" s="223" t="s">
        <v>195</v>
      </c>
      <c r="F2492" s="233" t="s">
        <v>194</v>
      </c>
      <c r="G2492" s="233" t="s">
        <v>336</v>
      </c>
      <c r="H2492" s="233" t="s">
        <v>1572</v>
      </c>
      <c r="I2492" s="233" t="s">
        <v>2312</v>
      </c>
      <c r="J2492" s="233" t="s">
        <v>180</v>
      </c>
      <c r="K2492" s="233" t="s">
        <v>179</v>
      </c>
      <c r="L2492" s="233" t="s">
        <v>178</v>
      </c>
      <c r="M2492" s="233" t="s">
        <v>377</v>
      </c>
    </row>
    <row r="2493" spans="1:13">
      <c r="A2493" s="224">
        <v>2492</v>
      </c>
      <c r="B2493" s="233" t="s">
        <v>1019</v>
      </c>
      <c r="C2493" s="233" t="s">
        <v>2311</v>
      </c>
      <c r="D2493" s="234">
        <v>90.454545454545496</v>
      </c>
      <c r="E2493" s="223" t="s">
        <v>195</v>
      </c>
      <c r="F2493" s="233" t="s">
        <v>194</v>
      </c>
      <c r="G2493" s="233" t="s">
        <v>1017</v>
      </c>
      <c r="H2493" s="233" t="s">
        <v>1016</v>
      </c>
      <c r="I2493" s="233" t="s">
        <v>2310</v>
      </c>
      <c r="J2493" s="233" t="s">
        <v>180</v>
      </c>
      <c r="K2493" s="233" t="s">
        <v>179</v>
      </c>
      <c r="L2493" s="233" t="s">
        <v>178</v>
      </c>
      <c r="M2493" s="233" t="s">
        <v>377</v>
      </c>
    </row>
    <row r="2494" spans="1:13">
      <c r="A2494" s="224">
        <v>2493</v>
      </c>
      <c r="B2494" s="233" t="s">
        <v>2309</v>
      </c>
      <c r="C2494" s="233" t="s">
        <v>1612</v>
      </c>
      <c r="D2494" s="234">
        <v>90.404761904761898</v>
      </c>
      <c r="E2494" s="223" t="s">
        <v>195</v>
      </c>
      <c r="F2494" s="233" t="s">
        <v>194</v>
      </c>
      <c r="G2494" s="233" t="s">
        <v>2308</v>
      </c>
      <c r="H2494" s="233" t="s">
        <v>2307</v>
      </c>
      <c r="I2494" s="233" t="s">
        <v>2306</v>
      </c>
      <c r="J2494" s="233" t="s">
        <v>180</v>
      </c>
      <c r="K2494" s="233" t="s">
        <v>179</v>
      </c>
      <c r="L2494" s="233" t="s">
        <v>178</v>
      </c>
      <c r="M2494" s="233" t="s">
        <v>346</v>
      </c>
    </row>
    <row r="2495" spans="1:13">
      <c r="A2495" s="224">
        <v>2494</v>
      </c>
      <c r="B2495" s="233" t="s">
        <v>2305</v>
      </c>
      <c r="C2495" s="233" t="s">
        <v>2304</v>
      </c>
      <c r="D2495" s="234">
        <v>90.324594257178504</v>
      </c>
      <c r="E2495" s="223" t="s">
        <v>195</v>
      </c>
      <c r="F2495" s="233" t="s">
        <v>194</v>
      </c>
      <c r="G2495" s="233" t="s">
        <v>2303</v>
      </c>
      <c r="H2495" s="233" t="s">
        <v>2302</v>
      </c>
      <c r="I2495" s="233" t="s">
        <v>2301</v>
      </c>
      <c r="J2495" s="233" t="s">
        <v>180</v>
      </c>
      <c r="K2495" s="233" t="s">
        <v>179</v>
      </c>
      <c r="L2495" s="233" t="s">
        <v>178</v>
      </c>
      <c r="M2495" s="233" t="s">
        <v>2175</v>
      </c>
    </row>
    <row r="2496" spans="1:13">
      <c r="A2496" s="224">
        <v>2495</v>
      </c>
      <c r="B2496" s="233" t="s">
        <v>2300</v>
      </c>
      <c r="C2496" s="233" t="s">
        <v>2299</v>
      </c>
      <c r="D2496" s="234">
        <v>90.287610619469007</v>
      </c>
      <c r="E2496" s="223" t="s">
        <v>195</v>
      </c>
      <c r="F2496" s="233" t="s">
        <v>194</v>
      </c>
      <c r="G2496" s="233" t="s">
        <v>1480</v>
      </c>
      <c r="H2496" s="233" t="s">
        <v>2298</v>
      </c>
      <c r="I2496" s="233" t="s">
        <v>2297</v>
      </c>
      <c r="J2496" s="233" t="s">
        <v>180</v>
      </c>
      <c r="K2496" s="233" t="s">
        <v>192</v>
      </c>
      <c r="L2496" s="233" t="s">
        <v>178</v>
      </c>
      <c r="M2496" s="233" t="s">
        <v>191</v>
      </c>
    </row>
    <row r="2497" spans="1:13">
      <c r="A2497" s="224">
        <v>2496</v>
      </c>
      <c r="B2497" s="233" t="s">
        <v>2296</v>
      </c>
      <c r="C2497" s="233" t="s">
        <v>2295</v>
      </c>
      <c r="D2497" s="234">
        <v>90.2848101265823</v>
      </c>
      <c r="E2497" s="223" t="s">
        <v>195</v>
      </c>
      <c r="F2497" s="233" t="s">
        <v>194</v>
      </c>
      <c r="G2497" s="233" t="s">
        <v>2160</v>
      </c>
      <c r="H2497" s="233" t="s">
        <v>2294</v>
      </c>
      <c r="I2497" s="233" t="s">
        <v>2293</v>
      </c>
      <c r="J2497" s="233" t="s">
        <v>180</v>
      </c>
      <c r="K2497" s="233" t="s">
        <v>179</v>
      </c>
      <c r="L2497" s="233" t="s">
        <v>178</v>
      </c>
      <c r="M2497" s="233" t="s">
        <v>377</v>
      </c>
    </row>
    <row r="2498" spans="1:13">
      <c r="A2498" s="224">
        <v>2497</v>
      </c>
      <c r="B2498" s="233" t="s">
        <v>2292</v>
      </c>
      <c r="C2498" s="233" t="s">
        <v>2291</v>
      </c>
      <c r="D2498" s="234">
        <v>90.283479960899299</v>
      </c>
      <c r="E2498" s="223" t="s">
        <v>195</v>
      </c>
      <c r="F2498" s="233" t="s">
        <v>194</v>
      </c>
      <c r="G2498" s="233" t="s">
        <v>2290</v>
      </c>
      <c r="H2498" s="233" t="s">
        <v>2289</v>
      </c>
      <c r="I2498" s="233" t="s">
        <v>2288</v>
      </c>
      <c r="J2498" s="233" t="s">
        <v>180</v>
      </c>
      <c r="K2498" s="233" t="s">
        <v>179</v>
      </c>
      <c r="L2498" s="233" t="s">
        <v>178</v>
      </c>
      <c r="M2498" s="233" t="s">
        <v>551</v>
      </c>
    </row>
    <row r="2499" spans="1:13">
      <c r="A2499" s="224">
        <v>2498</v>
      </c>
      <c r="B2499" s="233" t="s">
        <v>2287</v>
      </c>
      <c r="C2499" s="233" t="s">
        <v>2286</v>
      </c>
      <c r="D2499" s="234">
        <v>90.259740259740298</v>
      </c>
      <c r="E2499" s="223" t="s">
        <v>195</v>
      </c>
      <c r="F2499" s="233" t="s">
        <v>194</v>
      </c>
      <c r="G2499" s="233" t="s">
        <v>2285</v>
      </c>
      <c r="H2499" s="233" t="s">
        <v>2284</v>
      </c>
      <c r="I2499" s="233" t="s">
        <v>2283</v>
      </c>
      <c r="J2499" s="233" t="s">
        <v>180</v>
      </c>
      <c r="K2499" s="233" t="s">
        <v>179</v>
      </c>
      <c r="L2499" s="233" t="s">
        <v>178</v>
      </c>
      <c r="M2499" s="233" t="s">
        <v>377</v>
      </c>
    </row>
    <row r="2500" spans="1:13">
      <c r="A2500" s="224">
        <v>2499</v>
      </c>
      <c r="B2500" s="233" t="s">
        <v>1766</v>
      </c>
      <c r="C2500" s="233" t="s">
        <v>2282</v>
      </c>
      <c r="D2500" s="234">
        <v>90.237825594564001</v>
      </c>
      <c r="E2500" s="223" t="s">
        <v>195</v>
      </c>
      <c r="F2500" s="233" t="s">
        <v>194</v>
      </c>
      <c r="G2500" s="233" t="s">
        <v>572</v>
      </c>
      <c r="H2500" s="233" t="s">
        <v>1764</v>
      </c>
      <c r="I2500" s="233" t="s">
        <v>2281</v>
      </c>
      <c r="J2500" s="233" t="s">
        <v>180</v>
      </c>
      <c r="K2500" s="233" t="s">
        <v>179</v>
      </c>
      <c r="L2500" s="233" t="s">
        <v>178</v>
      </c>
      <c r="M2500" s="233" t="s">
        <v>330</v>
      </c>
    </row>
    <row r="2501" spans="1:13">
      <c r="A2501" s="224">
        <v>2500</v>
      </c>
      <c r="B2501" s="233" t="s">
        <v>1636</v>
      </c>
      <c r="C2501" s="233" t="s">
        <v>2280</v>
      </c>
      <c r="D2501" s="234">
        <v>90.228862047043904</v>
      </c>
      <c r="E2501" s="223" t="s">
        <v>195</v>
      </c>
      <c r="F2501" s="233" t="s">
        <v>194</v>
      </c>
      <c r="G2501" s="233" t="s">
        <v>1076</v>
      </c>
      <c r="H2501" s="233" t="s">
        <v>1634</v>
      </c>
      <c r="I2501" s="233" t="s">
        <v>2279</v>
      </c>
      <c r="J2501" s="233" t="s">
        <v>180</v>
      </c>
      <c r="K2501" s="233" t="s">
        <v>192</v>
      </c>
      <c r="L2501" s="233" t="s">
        <v>178</v>
      </c>
      <c r="M2501" s="233" t="s">
        <v>333</v>
      </c>
    </row>
    <row r="2502" spans="1:13">
      <c r="A2502" s="224">
        <v>2501</v>
      </c>
      <c r="B2502" s="233" t="s">
        <v>2278</v>
      </c>
      <c r="C2502" s="233" t="s">
        <v>2277</v>
      </c>
      <c r="D2502" s="234">
        <v>90.181378476420804</v>
      </c>
      <c r="E2502" s="223" t="s">
        <v>195</v>
      </c>
      <c r="F2502" s="233" t="s">
        <v>194</v>
      </c>
      <c r="G2502" s="233" t="s">
        <v>964</v>
      </c>
      <c r="H2502" s="233" t="s">
        <v>2276</v>
      </c>
      <c r="I2502" s="233" t="s">
        <v>2275</v>
      </c>
      <c r="J2502" s="233" t="s">
        <v>180</v>
      </c>
      <c r="K2502" s="233" t="s">
        <v>192</v>
      </c>
      <c r="L2502" s="233" t="s">
        <v>178</v>
      </c>
      <c r="M2502" s="233" t="s">
        <v>1022</v>
      </c>
    </row>
    <row r="2503" spans="1:13">
      <c r="A2503" s="224">
        <v>2502</v>
      </c>
      <c r="B2503" s="233" t="s">
        <v>1584</v>
      </c>
      <c r="C2503" s="233" t="s">
        <v>2274</v>
      </c>
      <c r="D2503" s="234">
        <v>90.151515151515198</v>
      </c>
      <c r="E2503" s="223" t="s">
        <v>195</v>
      </c>
      <c r="F2503" s="233" t="s">
        <v>194</v>
      </c>
      <c r="G2503" s="233" t="s">
        <v>336</v>
      </c>
      <c r="H2503" s="233" t="s">
        <v>1582</v>
      </c>
      <c r="I2503" s="233" t="s">
        <v>2273</v>
      </c>
      <c r="J2503" s="233" t="s">
        <v>180</v>
      </c>
      <c r="K2503" s="233" t="s">
        <v>179</v>
      </c>
      <c r="L2503" s="233" t="s">
        <v>178</v>
      </c>
      <c r="M2503" s="233" t="s">
        <v>748</v>
      </c>
    </row>
    <row r="2504" spans="1:13">
      <c r="A2504" s="224">
        <v>2503</v>
      </c>
      <c r="B2504" s="233" t="s">
        <v>1954</v>
      </c>
      <c r="C2504" s="233" t="s">
        <v>2272</v>
      </c>
      <c r="D2504" s="234">
        <v>90.150537634408593</v>
      </c>
      <c r="E2504" s="223" t="s">
        <v>195</v>
      </c>
      <c r="F2504" s="233" t="s">
        <v>194</v>
      </c>
      <c r="G2504" s="233" t="s">
        <v>888</v>
      </c>
      <c r="H2504" s="233" t="s">
        <v>1952</v>
      </c>
      <c r="I2504" s="233" t="s">
        <v>2271</v>
      </c>
      <c r="J2504" s="233" t="s">
        <v>180</v>
      </c>
      <c r="K2504" s="233" t="s">
        <v>179</v>
      </c>
      <c r="L2504" s="233" t="s">
        <v>178</v>
      </c>
      <c r="M2504" s="233" t="s">
        <v>1649</v>
      </c>
    </row>
    <row r="2505" spans="1:13">
      <c r="A2505" s="224">
        <v>2504</v>
      </c>
      <c r="B2505" s="233" t="s">
        <v>2270</v>
      </c>
      <c r="C2505" s="233" t="s">
        <v>1285</v>
      </c>
      <c r="D2505" s="234">
        <v>90.125</v>
      </c>
      <c r="E2505" s="223" t="s">
        <v>195</v>
      </c>
      <c r="F2505" s="233" t="s">
        <v>194</v>
      </c>
      <c r="G2505" s="233" t="s">
        <v>1856</v>
      </c>
      <c r="H2505" s="233" t="s">
        <v>2269</v>
      </c>
      <c r="I2505" s="233" t="s">
        <v>2268</v>
      </c>
      <c r="J2505" s="233" t="s">
        <v>180</v>
      </c>
      <c r="K2505" s="233" t="s">
        <v>179</v>
      </c>
      <c r="L2505" s="233" t="s">
        <v>178</v>
      </c>
      <c r="M2505" s="233" t="s">
        <v>377</v>
      </c>
    </row>
    <row r="2506" spans="1:13">
      <c r="A2506" s="224">
        <v>2505</v>
      </c>
      <c r="B2506" s="233" t="s">
        <v>2084</v>
      </c>
      <c r="C2506" s="233" t="s">
        <v>2267</v>
      </c>
      <c r="D2506" s="234">
        <v>90.114335971855795</v>
      </c>
      <c r="E2506" s="223" t="s">
        <v>195</v>
      </c>
      <c r="F2506" s="233" t="s">
        <v>194</v>
      </c>
      <c r="G2506" s="233" t="s">
        <v>2266</v>
      </c>
      <c r="H2506" s="233" t="s">
        <v>2082</v>
      </c>
      <c r="I2506" s="233" t="s">
        <v>2265</v>
      </c>
      <c r="J2506" s="233" t="s">
        <v>180</v>
      </c>
      <c r="K2506" s="233" t="s">
        <v>202</v>
      </c>
      <c r="L2506" s="233" t="s">
        <v>178</v>
      </c>
      <c r="M2506" s="233" t="s">
        <v>324</v>
      </c>
    </row>
    <row r="2507" spans="1:13">
      <c r="A2507" s="224">
        <v>2506</v>
      </c>
      <c r="B2507" s="233" t="s">
        <v>1954</v>
      </c>
      <c r="C2507" s="233" t="s">
        <v>2264</v>
      </c>
      <c r="D2507" s="234">
        <v>90.066371681415902</v>
      </c>
      <c r="E2507" s="223" t="s">
        <v>195</v>
      </c>
      <c r="F2507" s="233" t="s">
        <v>194</v>
      </c>
      <c r="G2507" s="233" t="s">
        <v>888</v>
      </c>
      <c r="H2507" s="233" t="s">
        <v>1952</v>
      </c>
      <c r="I2507" s="233" t="s">
        <v>2263</v>
      </c>
      <c r="J2507" s="233" t="s">
        <v>180</v>
      </c>
      <c r="K2507" s="233" t="s">
        <v>179</v>
      </c>
      <c r="L2507" s="233" t="s">
        <v>178</v>
      </c>
      <c r="M2507" s="233" t="s">
        <v>1649</v>
      </c>
    </row>
    <row r="2508" spans="1:13">
      <c r="A2508" s="224">
        <v>2507</v>
      </c>
      <c r="B2508" s="233" t="s">
        <v>2262</v>
      </c>
      <c r="C2508" s="233" t="s">
        <v>2262</v>
      </c>
      <c r="D2508" s="234">
        <v>90.050761421319805</v>
      </c>
      <c r="E2508" s="223" t="s">
        <v>195</v>
      </c>
      <c r="F2508" s="233" t="s">
        <v>194</v>
      </c>
      <c r="G2508" s="233" t="s">
        <v>572</v>
      </c>
      <c r="H2508" s="233" t="s">
        <v>2261</v>
      </c>
      <c r="I2508" s="233" t="s">
        <v>2261</v>
      </c>
      <c r="J2508" s="233" t="s">
        <v>951</v>
      </c>
      <c r="K2508" s="233" t="s">
        <v>179</v>
      </c>
      <c r="L2508" s="233" t="s">
        <v>178</v>
      </c>
      <c r="M2508" s="233" t="s">
        <v>213</v>
      </c>
    </row>
    <row r="2509" spans="1:13">
      <c r="A2509" s="224">
        <v>2508</v>
      </c>
      <c r="B2509" s="233" t="s">
        <v>2260</v>
      </c>
      <c r="C2509" s="233" t="s">
        <v>2260</v>
      </c>
      <c r="D2509" s="234">
        <v>90</v>
      </c>
      <c r="E2509" s="223" t="s">
        <v>195</v>
      </c>
      <c r="F2509" s="233" t="s">
        <v>194</v>
      </c>
      <c r="G2509" s="233" t="s">
        <v>976</v>
      </c>
      <c r="H2509" s="233" t="s">
        <v>2259</v>
      </c>
      <c r="I2509" s="233" t="s">
        <v>2259</v>
      </c>
      <c r="J2509" s="233" t="s">
        <v>951</v>
      </c>
      <c r="K2509" s="233" t="s">
        <v>179</v>
      </c>
      <c r="L2509" s="233" t="s">
        <v>178</v>
      </c>
      <c r="M2509" s="233" t="s">
        <v>601</v>
      </c>
    </row>
    <row r="2510" spans="1:13">
      <c r="A2510" s="224">
        <v>2508</v>
      </c>
      <c r="B2510" s="233" t="s">
        <v>2258</v>
      </c>
      <c r="C2510" s="233" t="s">
        <v>2257</v>
      </c>
      <c r="D2510" s="234">
        <v>90</v>
      </c>
      <c r="E2510" s="223" t="s">
        <v>195</v>
      </c>
      <c r="F2510" s="233" t="s">
        <v>194</v>
      </c>
      <c r="G2510" s="233" t="s">
        <v>1017</v>
      </c>
      <c r="H2510" s="233" t="s">
        <v>2256</v>
      </c>
      <c r="I2510" s="233" t="s">
        <v>2255</v>
      </c>
      <c r="J2510" s="233" t="s">
        <v>180</v>
      </c>
      <c r="K2510" s="233" t="s">
        <v>179</v>
      </c>
      <c r="L2510" s="233" t="s">
        <v>178</v>
      </c>
      <c r="M2510" s="233" t="s">
        <v>1910</v>
      </c>
    </row>
    <row r="2511" spans="1:13">
      <c r="A2511" s="224">
        <v>2508</v>
      </c>
      <c r="B2511" s="233" t="s">
        <v>1811</v>
      </c>
      <c r="C2511" s="233" t="s">
        <v>2254</v>
      </c>
      <c r="D2511" s="234">
        <v>90</v>
      </c>
      <c r="E2511" s="223" t="s">
        <v>195</v>
      </c>
      <c r="F2511" s="233" t="s">
        <v>194</v>
      </c>
      <c r="G2511" s="233" t="s">
        <v>1809</v>
      </c>
      <c r="H2511" s="233" t="s">
        <v>1808</v>
      </c>
      <c r="I2511" s="233" t="s">
        <v>2253</v>
      </c>
      <c r="J2511" s="233" t="s">
        <v>180</v>
      </c>
      <c r="K2511" s="233" t="s">
        <v>179</v>
      </c>
      <c r="L2511" s="233" t="s">
        <v>178</v>
      </c>
      <c r="M2511" s="233" t="s">
        <v>341</v>
      </c>
    </row>
    <row r="2512" spans="1:13">
      <c r="A2512" s="224">
        <v>2511</v>
      </c>
      <c r="B2512" s="233" t="s">
        <v>2252</v>
      </c>
      <c r="C2512" s="233" t="s">
        <v>2251</v>
      </c>
      <c r="D2512" s="234">
        <v>89.9921197793538</v>
      </c>
      <c r="E2512" s="223" t="s">
        <v>195</v>
      </c>
      <c r="F2512" s="233" t="s">
        <v>194</v>
      </c>
      <c r="G2512" s="233" t="s">
        <v>321</v>
      </c>
      <c r="H2512" s="233" t="s">
        <v>2250</v>
      </c>
      <c r="I2512" s="233" t="s">
        <v>2249</v>
      </c>
      <c r="J2512" s="233" t="s">
        <v>180</v>
      </c>
      <c r="K2512" s="233" t="s">
        <v>192</v>
      </c>
      <c r="L2512" s="233" t="s">
        <v>178</v>
      </c>
      <c r="M2512" s="233" t="s">
        <v>197</v>
      </c>
    </row>
    <row r="2513" spans="1:13">
      <c r="A2513" s="224">
        <v>2512</v>
      </c>
      <c r="B2513" s="233" t="s">
        <v>2248</v>
      </c>
      <c r="C2513" s="233" t="s">
        <v>2247</v>
      </c>
      <c r="D2513" s="234">
        <v>89.964912280701796</v>
      </c>
      <c r="E2513" s="223" t="s">
        <v>195</v>
      </c>
      <c r="F2513" s="233" t="s">
        <v>194</v>
      </c>
      <c r="G2513" s="233" t="s">
        <v>2246</v>
      </c>
      <c r="H2513" s="233" t="s">
        <v>2245</v>
      </c>
      <c r="I2513" s="233" t="s">
        <v>2244</v>
      </c>
      <c r="J2513" s="233" t="s">
        <v>180</v>
      </c>
      <c r="K2513" s="233" t="s">
        <v>202</v>
      </c>
      <c r="L2513" s="233" t="s">
        <v>178</v>
      </c>
      <c r="M2513" s="233" t="s">
        <v>201</v>
      </c>
    </row>
    <row r="2514" spans="1:13">
      <c r="A2514" s="224">
        <v>2513</v>
      </c>
      <c r="B2514" s="233" t="s">
        <v>1682</v>
      </c>
      <c r="C2514" s="233" t="s">
        <v>2243</v>
      </c>
      <c r="D2514" s="234">
        <v>89.956363636363605</v>
      </c>
      <c r="E2514" s="223" t="s">
        <v>195</v>
      </c>
      <c r="F2514" s="233" t="s">
        <v>194</v>
      </c>
      <c r="G2514" s="233" t="s">
        <v>1680</v>
      </c>
      <c r="H2514" s="233" t="s">
        <v>1679</v>
      </c>
      <c r="I2514" s="233" t="s">
        <v>2242</v>
      </c>
      <c r="J2514" s="233" t="s">
        <v>180</v>
      </c>
      <c r="K2514" s="233" t="s">
        <v>192</v>
      </c>
      <c r="L2514" s="233" t="s">
        <v>178</v>
      </c>
      <c r="M2514" s="233" t="s">
        <v>333</v>
      </c>
    </row>
    <row r="2515" spans="1:13">
      <c r="A2515" s="224">
        <v>2514</v>
      </c>
      <c r="B2515" s="233" t="s">
        <v>1457</v>
      </c>
      <c r="C2515" s="233" t="s">
        <v>2241</v>
      </c>
      <c r="D2515" s="234">
        <v>89.954441913439595</v>
      </c>
      <c r="E2515" s="223" t="s">
        <v>195</v>
      </c>
      <c r="F2515" s="233" t="s">
        <v>194</v>
      </c>
      <c r="G2515" s="233" t="s">
        <v>1145</v>
      </c>
      <c r="H2515" s="233" t="s">
        <v>1455</v>
      </c>
      <c r="I2515" s="233" t="s">
        <v>2240</v>
      </c>
      <c r="J2515" s="233" t="s">
        <v>180</v>
      </c>
      <c r="K2515" s="233" t="s">
        <v>202</v>
      </c>
      <c r="L2515" s="233" t="s">
        <v>178</v>
      </c>
      <c r="M2515" s="233" t="s">
        <v>324</v>
      </c>
    </row>
    <row r="2516" spans="1:13">
      <c r="A2516" s="224">
        <v>2515</v>
      </c>
      <c r="B2516" s="233" t="s">
        <v>2172</v>
      </c>
      <c r="C2516" s="233" t="s">
        <v>2239</v>
      </c>
      <c r="D2516" s="234">
        <v>89.941690962099102</v>
      </c>
      <c r="E2516" s="223" t="s">
        <v>195</v>
      </c>
      <c r="F2516" s="233" t="s">
        <v>194</v>
      </c>
      <c r="G2516" s="233" t="s">
        <v>572</v>
      </c>
      <c r="H2516" s="233" t="s">
        <v>2170</v>
      </c>
      <c r="I2516" s="233" t="s">
        <v>2238</v>
      </c>
      <c r="J2516" s="233" t="s">
        <v>180</v>
      </c>
      <c r="K2516" s="233" t="s">
        <v>1029</v>
      </c>
      <c r="L2516" s="233" t="s">
        <v>178</v>
      </c>
      <c r="M2516" s="233" t="s">
        <v>191</v>
      </c>
    </row>
    <row r="2517" spans="1:13">
      <c r="A2517" s="224">
        <v>2516</v>
      </c>
      <c r="B2517" s="233" t="s">
        <v>1584</v>
      </c>
      <c r="C2517" s="233" t="s">
        <v>2237</v>
      </c>
      <c r="D2517" s="234">
        <v>89.914529914529894</v>
      </c>
      <c r="E2517" s="223" t="s">
        <v>195</v>
      </c>
      <c r="F2517" s="233" t="s">
        <v>194</v>
      </c>
      <c r="G2517" s="233" t="s">
        <v>336</v>
      </c>
      <c r="H2517" s="233" t="s">
        <v>1582</v>
      </c>
      <c r="I2517" s="233" t="s">
        <v>2236</v>
      </c>
      <c r="J2517" s="233" t="s">
        <v>180</v>
      </c>
      <c r="K2517" s="233" t="s">
        <v>202</v>
      </c>
      <c r="L2517" s="233" t="s">
        <v>178</v>
      </c>
      <c r="M2517" s="233" t="s">
        <v>201</v>
      </c>
    </row>
    <row r="2518" spans="1:13">
      <c r="A2518" s="224">
        <v>2517</v>
      </c>
      <c r="B2518" s="233" t="s">
        <v>2235</v>
      </c>
      <c r="C2518" s="233" t="s">
        <v>2234</v>
      </c>
      <c r="D2518" s="234">
        <v>89.888337468982598</v>
      </c>
      <c r="E2518" s="223" t="s">
        <v>195</v>
      </c>
      <c r="F2518" s="233" t="s">
        <v>194</v>
      </c>
      <c r="G2518" s="233" t="s">
        <v>321</v>
      </c>
      <c r="H2518" s="233" t="s">
        <v>2233</v>
      </c>
      <c r="I2518" s="233" t="s">
        <v>2232</v>
      </c>
      <c r="J2518" s="233" t="s">
        <v>180</v>
      </c>
      <c r="K2518" s="233" t="s">
        <v>179</v>
      </c>
      <c r="L2518" s="233" t="s">
        <v>178</v>
      </c>
      <c r="M2518" s="233" t="s">
        <v>529</v>
      </c>
    </row>
    <row r="2519" spans="1:13">
      <c r="A2519" s="224">
        <v>2518</v>
      </c>
      <c r="B2519" s="233" t="s">
        <v>2231</v>
      </c>
      <c r="C2519" s="233" t="s">
        <v>2230</v>
      </c>
      <c r="D2519" s="234">
        <v>89.885277246653899</v>
      </c>
      <c r="E2519" s="223" t="s">
        <v>195</v>
      </c>
      <c r="F2519" s="233" t="s">
        <v>194</v>
      </c>
      <c r="G2519" s="233" t="s">
        <v>1783</v>
      </c>
      <c r="H2519" s="233" t="s">
        <v>2229</v>
      </c>
      <c r="I2519" s="233" t="s">
        <v>2228</v>
      </c>
      <c r="J2519" s="233" t="s">
        <v>180</v>
      </c>
      <c r="K2519" s="233" t="s">
        <v>192</v>
      </c>
      <c r="L2519" s="233" t="s">
        <v>178</v>
      </c>
      <c r="M2519" s="233" t="s">
        <v>1022</v>
      </c>
    </row>
    <row r="2520" spans="1:13">
      <c r="A2520" s="224">
        <v>2519</v>
      </c>
      <c r="B2520" s="233" t="s">
        <v>2227</v>
      </c>
      <c r="C2520" s="233" t="s">
        <v>2226</v>
      </c>
      <c r="D2520" s="234">
        <v>89.865951742627303</v>
      </c>
      <c r="E2520" s="223" t="s">
        <v>195</v>
      </c>
      <c r="F2520" s="233" t="s">
        <v>194</v>
      </c>
      <c r="G2520" s="233" t="s">
        <v>1809</v>
      </c>
      <c r="H2520" s="233" t="s">
        <v>2225</v>
      </c>
      <c r="I2520" s="233" t="s">
        <v>2224</v>
      </c>
      <c r="J2520" s="233" t="s">
        <v>180</v>
      </c>
      <c r="K2520" s="233" t="s">
        <v>179</v>
      </c>
      <c r="L2520" s="233" t="s">
        <v>178</v>
      </c>
      <c r="M2520" s="233" t="s">
        <v>341</v>
      </c>
    </row>
    <row r="2521" spans="1:13">
      <c r="A2521" s="224">
        <v>2520</v>
      </c>
      <c r="B2521" s="233" t="s">
        <v>2102</v>
      </c>
      <c r="C2521" s="233" t="s">
        <v>2223</v>
      </c>
      <c r="D2521" s="234">
        <v>89.861932938856</v>
      </c>
      <c r="E2521" s="223" t="s">
        <v>195</v>
      </c>
      <c r="F2521" s="233" t="s">
        <v>194</v>
      </c>
      <c r="G2521" s="233" t="s">
        <v>2100</v>
      </c>
      <c r="H2521" s="233" t="s">
        <v>2099</v>
      </c>
      <c r="I2521" s="233" t="s">
        <v>2222</v>
      </c>
      <c r="J2521" s="233" t="s">
        <v>180</v>
      </c>
      <c r="K2521" s="233" t="s">
        <v>1029</v>
      </c>
      <c r="L2521" s="233" t="s">
        <v>178</v>
      </c>
      <c r="M2521" s="233" t="s">
        <v>191</v>
      </c>
    </row>
    <row r="2522" spans="1:13">
      <c r="A2522" s="224">
        <v>2521</v>
      </c>
      <c r="B2522" s="233" t="s">
        <v>2221</v>
      </c>
      <c r="C2522" s="233" t="s">
        <v>2220</v>
      </c>
      <c r="D2522" s="234">
        <v>89.851632047477807</v>
      </c>
      <c r="E2522" s="223" t="s">
        <v>195</v>
      </c>
      <c r="F2522" s="233" t="s">
        <v>194</v>
      </c>
      <c r="G2522" s="233" t="s">
        <v>2219</v>
      </c>
      <c r="H2522" s="233" t="s">
        <v>2218</v>
      </c>
      <c r="I2522" s="233" t="s">
        <v>2217</v>
      </c>
      <c r="J2522" s="233" t="s">
        <v>180</v>
      </c>
      <c r="K2522" s="233" t="s">
        <v>192</v>
      </c>
      <c r="L2522" s="233" t="s">
        <v>178</v>
      </c>
      <c r="M2522" s="233" t="s">
        <v>333</v>
      </c>
    </row>
    <row r="2523" spans="1:13">
      <c r="A2523" s="224">
        <v>2522</v>
      </c>
      <c r="B2523" s="233" t="s">
        <v>2216</v>
      </c>
      <c r="C2523" s="233" t="s">
        <v>2161</v>
      </c>
      <c r="D2523" s="236">
        <v>89.851485148514854</v>
      </c>
      <c r="E2523" s="233" t="s">
        <v>185</v>
      </c>
      <c r="F2523" s="233" t="s">
        <v>184</v>
      </c>
      <c r="G2523" s="233" t="s">
        <v>2160</v>
      </c>
      <c r="H2523" s="233" t="s">
        <v>2215</v>
      </c>
      <c r="I2523" s="233" t="s">
        <v>2214</v>
      </c>
      <c r="J2523" s="233" t="s">
        <v>180</v>
      </c>
      <c r="K2523" s="233" t="s">
        <v>179</v>
      </c>
      <c r="L2523" s="233" t="s">
        <v>178</v>
      </c>
      <c r="M2523" s="233" t="s">
        <v>2193</v>
      </c>
    </row>
    <row r="2524" spans="1:13">
      <c r="A2524" s="224">
        <v>2523</v>
      </c>
      <c r="B2524" s="233" t="s">
        <v>2206</v>
      </c>
      <c r="C2524" s="233" t="s">
        <v>268</v>
      </c>
      <c r="D2524" s="234">
        <v>89.840255591054301</v>
      </c>
      <c r="E2524" s="223" t="s">
        <v>195</v>
      </c>
      <c r="F2524" s="233" t="s">
        <v>194</v>
      </c>
      <c r="G2524" s="233" t="s">
        <v>2204</v>
      </c>
      <c r="H2524" s="233" t="s">
        <v>2203</v>
      </c>
      <c r="I2524" s="233" t="s">
        <v>2213</v>
      </c>
      <c r="J2524" s="233" t="s">
        <v>180</v>
      </c>
      <c r="K2524" s="233" t="s">
        <v>179</v>
      </c>
      <c r="L2524" s="233" t="s">
        <v>178</v>
      </c>
      <c r="M2524" s="233" t="s">
        <v>377</v>
      </c>
    </row>
    <row r="2525" spans="1:13">
      <c r="A2525" s="224">
        <v>2524</v>
      </c>
      <c r="B2525" s="233" t="s">
        <v>2212</v>
      </c>
      <c r="C2525" s="233" t="s">
        <v>2212</v>
      </c>
      <c r="D2525" s="234">
        <v>89.806949806949802</v>
      </c>
      <c r="E2525" s="223" t="s">
        <v>195</v>
      </c>
      <c r="F2525" s="233" t="s">
        <v>194</v>
      </c>
      <c r="G2525" s="233" t="s">
        <v>976</v>
      </c>
      <c r="H2525" s="233" t="s">
        <v>2211</v>
      </c>
      <c r="I2525" s="233" t="s">
        <v>2211</v>
      </c>
      <c r="J2525" s="233" t="s">
        <v>951</v>
      </c>
      <c r="K2525" s="233" t="s">
        <v>202</v>
      </c>
      <c r="L2525" s="233" t="s">
        <v>178</v>
      </c>
      <c r="M2525" s="233" t="s">
        <v>601</v>
      </c>
    </row>
    <row r="2526" spans="1:13">
      <c r="A2526" s="224">
        <v>2525</v>
      </c>
      <c r="B2526" s="233" t="s">
        <v>2210</v>
      </c>
      <c r="C2526" s="233" t="s">
        <v>2210</v>
      </c>
      <c r="D2526" s="234">
        <v>89.768637532133695</v>
      </c>
      <c r="E2526" s="223" t="s">
        <v>195</v>
      </c>
      <c r="F2526" s="233" t="s">
        <v>194</v>
      </c>
      <c r="G2526" s="233" t="s">
        <v>1204</v>
      </c>
      <c r="H2526" s="233" t="s">
        <v>2209</v>
      </c>
      <c r="I2526" s="233" t="s">
        <v>2209</v>
      </c>
      <c r="J2526" s="233" t="s">
        <v>951</v>
      </c>
      <c r="K2526" s="233" t="s">
        <v>179</v>
      </c>
      <c r="L2526" s="233" t="s">
        <v>178</v>
      </c>
      <c r="M2526" s="233" t="s">
        <v>213</v>
      </c>
    </row>
    <row r="2527" spans="1:13">
      <c r="A2527" s="224">
        <v>2526</v>
      </c>
      <c r="B2527" s="233" t="s">
        <v>1072</v>
      </c>
      <c r="C2527" s="233" t="s">
        <v>2208</v>
      </c>
      <c r="D2527" s="234">
        <v>89.704198473282403</v>
      </c>
      <c r="E2527" s="223" t="s">
        <v>195</v>
      </c>
      <c r="F2527" s="233" t="s">
        <v>194</v>
      </c>
      <c r="G2527" s="233" t="s">
        <v>1070</v>
      </c>
      <c r="H2527" s="233" t="s">
        <v>1069</v>
      </c>
      <c r="I2527" s="233" t="s">
        <v>2207</v>
      </c>
      <c r="J2527" s="233" t="s">
        <v>180</v>
      </c>
      <c r="K2527" s="233" t="s">
        <v>202</v>
      </c>
      <c r="L2527" s="233" t="s">
        <v>178</v>
      </c>
      <c r="M2527" s="233" t="s">
        <v>201</v>
      </c>
    </row>
    <row r="2528" spans="1:13">
      <c r="A2528" s="224">
        <v>2527</v>
      </c>
      <c r="B2528" s="233" t="s">
        <v>2206</v>
      </c>
      <c r="C2528" s="233" t="s">
        <v>2205</v>
      </c>
      <c r="D2528" s="234">
        <v>89.699507389162605</v>
      </c>
      <c r="E2528" s="223" t="s">
        <v>195</v>
      </c>
      <c r="F2528" s="233" t="s">
        <v>194</v>
      </c>
      <c r="G2528" s="233" t="s">
        <v>2204</v>
      </c>
      <c r="H2528" s="233" t="s">
        <v>2203</v>
      </c>
      <c r="I2528" s="233" t="s">
        <v>2202</v>
      </c>
      <c r="J2528" s="233" t="s">
        <v>180</v>
      </c>
      <c r="K2528" s="233" t="s">
        <v>192</v>
      </c>
      <c r="L2528" s="233" t="s">
        <v>178</v>
      </c>
      <c r="M2528" s="233" t="s">
        <v>1022</v>
      </c>
    </row>
    <row r="2529" spans="1:13">
      <c r="A2529" s="224">
        <v>2528</v>
      </c>
      <c r="B2529" s="233" t="s">
        <v>1689</v>
      </c>
      <c r="C2529" s="233" t="s">
        <v>2201</v>
      </c>
      <c r="D2529" s="234">
        <v>89.698795180722897</v>
      </c>
      <c r="E2529" s="223" t="s">
        <v>195</v>
      </c>
      <c r="F2529" s="233" t="s">
        <v>194</v>
      </c>
      <c r="G2529" s="233" t="s">
        <v>1687</v>
      </c>
      <c r="H2529" s="233" t="s">
        <v>1686</v>
      </c>
      <c r="I2529" s="233" t="s">
        <v>2200</v>
      </c>
      <c r="J2529" s="233" t="s">
        <v>180</v>
      </c>
      <c r="K2529" s="233" t="s">
        <v>192</v>
      </c>
      <c r="L2529" s="233" t="s">
        <v>178</v>
      </c>
      <c r="M2529" s="233" t="s">
        <v>333</v>
      </c>
    </row>
    <row r="2530" spans="1:13">
      <c r="A2530" s="224">
        <v>2529</v>
      </c>
      <c r="B2530" s="233" t="s">
        <v>2199</v>
      </c>
      <c r="C2530" s="233" t="s">
        <v>2198</v>
      </c>
      <c r="D2530" s="234">
        <v>89.679572763684902</v>
      </c>
      <c r="E2530" s="223" t="s">
        <v>195</v>
      </c>
      <c r="F2530" s="233" t="s">
        <v>194</v>
      </c>
      <c r="G2530" s="233" t="s">
        <v>888</v>
      </c>
      <c r="H2530" s="233" t="s">
        <v>2197</v>
      </c>
      <c r="I2530" s="233" t="s">
        <v>2196</v>
      </c>
      <c r="J2530" s="233" t="s">
        <v>180</v>
      </c>
      <c r="K2530" s="233" t="s">
        <v>179</v>
      </c>
      <c r="L2530" s="233" t="s">
        <v>178</v>
      </c>
      <c r="M2530" s="233" t="s">
        <v>341</v>
      </c>
    </row>
    <row r="2531" spans="1:13">
      <c r="A2531" s="224">
        <v>2530</v>
      </c>
      <c r="B2531" s="233" t="s">
        <v>1215</v>
      </c>
      <c r="C2531" s="233" t="s">
        <v>2195</v>
      </c>
      <c r="D2531" s="236">
        <v>89.667282809611834</v>
      </c>
      <c r="E2531" s="233" t="s">
        <v>185</v>
      </c>
      <c r="F2531" s="233" t="s">
        <v>184</v>
      </c>
      <c r="G2531" s="233" t="s">
        <v>572</v>
      </c>
      <c r="H2531" s="233" t="s">
        <v>1213</v>
      </c>
      <c r="I2531" s="233" t="s">
        <v>2194</v>
      </c>
      <c r="J2531" s="233" t="s">
        <v>180</v>
      </c>
      <c r="K2531" s="233" t="s">
        <v>179</v>
      </c>
      <c r="L2531" s="233" t="s">
        <v>178</v>
      </c>
      <c r="M2531" s="233" t="s">
        <v>2193</v>
      </c>
    </row>
    <row r="2532" spans="1:13">
      <c r="A2532" s="224">
        <v>2531</v>
      </c>
      <c r="B2532" s="233" t="s">
        <v>2192</v>
      </c>
      <c r="C2532" s="233" t="s">
        <v>2191</v>
      </c>
      <c r="D2532" s="234">
        <v>89.651539708265801</v>
      </c>
      <c r="E2532" s="223" t="s">
        <v>195</v>
      </c>
      <c r="F2532" s="233" t="s">
        <v>194</v>
      </c>
      <c r="G2532" s="233" t="s">
        <v>1566</v>
      </c>
      <c r="H2532" s="233" t="s">
        <v>2190</v>
      </c>
      <c r="I2532" s="233" t="s">
        <v>2189</v>
      </c>
      <c r="J2532" s="233" t="s">
        <v>180</v>
      </c>
      <c r="K2532" s="233" t="s">
        <v>202</v>
      </c>
      <c r="L2532" s="233" t="s">
        <v>178</v>
      </c>
      <c r="M2532" s="233" t="s">
        <v>2188</v>
      </c>
    </row>
    <row r="2533" spans="1:13">
      <c r="A2533" s="224">
        <v>2532</v>
      </c>
      <c r="B2533" s="233" t="s">
        <v>2187</v>
      </c>
      <c r="C2533" s="233" t="s">
        <v>2187</v>
      </c>
      <c r="D2533" s="234">
        <v>89.615384615384599</v>
      </c>
      <c r="E2533" s="223" t="s">
        <v>195</v>
      </c>
      <c r="F2533" s="233" t="s">
        <v>194</v>
      </c>
      <c r="G2533" s="233" t="s">
        <v>572</v>
      </c>
      <c r="H2533" s="233" t="s">
        <v>2186</v>
      </c>
      <c r="I2533" s="233" t="s">
        <v>2186</v>
      </c>
      <c r="J2533" s="233" t="s">
        <v>951</v>
      </c>
      <c r="K2533" s="233" t="s">
        <v>179</v>
      </c>
      <c r="L2533" s="233" t="s">
        <v>178</v>
      </c>
      <c r="M2533" s="233" t="s">
        <v>213</v>
      </c>
    </row>
    <row r="2534" spans="1:13">
      <c r="A2534" s="224">
        <v>2533</v>
      </c>
      <c r="B2534" s="233" t="s">
        <v>2106</v>
      </c>
      <c r="C2534" s="233" t="s">
        <v>2185</v>
      </c>
      <c r="D2534" s="234">
        <v>89.598930481283404</v>
      </c>
      <c r="E2534" s="223" t="s">
        <v>195</v>
      </c>
      <c r="F2534" s="233" t="s">
        <v>194</v>
      </c>
      <c r="G2534" s="233" t="s">
        <v>572</v>
      </c>
      <c r="H2534" s="233" t="s">
        <v>2104</v>
      </c>
      <c r="I2534" s="233" t="s">
        <v>2184</v>
      </c>
      <c r="J2534" s="233" t="s">
        <v>180</v>
      </c>
      <c r="K2534" s="233" t="s">
        <v>179</v>
      </c>
      <c r="L2534" s="233" t="s">
        <v>178</v>
      </c>
      <c r="M2534" s="233" t="s">
        <v>748</v>
      </c>
    </row>
    <row r="2535" spans="1:13">
      <c r="A2535" s="224">
        <v>2534</v>
      </c>
      <c r="B2535" s="233" t="s">
        <v>1532</v>
      </c>
      <c r="C2535" s="233" t="s">
        <v>2183</v>
      </c>
      <c r="D2535" s="234">
        <v>89.573170731707293</v>
      </c>
      <c r="E2535" s="223" t="s">
        <v>195</v>
      </c>
      <c r="F2535" s="233" t="s">
        <v>194</v>
      </c>
      <c r="G2535" s="233" t="s">
        <v>976</v>
      </c>
      <c r="H2535" s="233" t="s">
        <v>1530</v>
      </c>
      <c r="I2535" s="233" t="s">
        <v>2182</v>
      </c>
      <c r="J2535" s="233" t="s">
        <v>180</v>
      </c>
      <c r="K2535" s="233" t="s">
        <v>192</v>
      </c>
      <c r="L2535" s="233" t="s">
        <v>178</v>
      </c>
      <c r="M2535" s="233" t="s">
        <v>333</v>
      </c>
    </row>
    <row r="2536" spans="1:13">
      <c r="A2536" s="224">
        <v>2535</v>
      </c>
      <c r="B2536" s="233" t="s">
        <v>1724</v>
      </c>
      <c r="C2536" s="233" t="s">
        <v>2181</v>
      </c>
      <c r="D2536" s="234">
        <v>89.557142857142907</v>
      </c>
      <c r="E2536" s="223" t="s">
        <v>195</v>
      </c>
      <c r="F2536" s="233" t="s">
        <v>194</v>
      </c>
      <c r="G2536" s="233" t="s">
        <v>1722</v>
      </c>
      <c r="H2536" s="233" t="s">
        <v>1721</v>
      </c>
      <c r="I2536" s="233" t="s">
        <v>2180</v>
      </c>
      <c r="J2536" s="233" t="s">
        <v>180</v>
      </c>
      <c r="K2536" s="233" t="s">
        <v>202</v>
      </c>
      <c r="L2536" s="233" t="s">
        <v>178</v>
      </c>
      <c r="M2536" s="233" t="s">
        <v>201</v>
      </c>
    </row>
    <row r="2537" spans="1:13">
      <c r="A2537" s="224">
        <v>2536</v>
      </c>
      <c r="B2537" s="233" t="s">
        <v>1191</v>
      </c>
      <c r="C2537" s="233" t="s">
        <v>2179</v>
      </c>
      <c r="D2537" s="234">
        <v>89.523809523809504</v>
      </c>
      <c r="E2537" s="223" t="s">
        <v>195</v>
      </c>
      <c r="F2537" s="233" t="s">
        <v>194</v>
      </c>
      <c r="G2537" s="233" t="s">
        <v>938</v>
      </c>
      <c r="H2537" s="233" t="s">
        <v>1189</v>
      </c>
      <c r="I2537" s="233" t="s">
        <v>2178</v>
      </c>
      <c r="J2537" s="233" t="s">
        <v>180</v>
      </c>
      <c r="K2537" s="233" t="s">
        <v>192</v>
      </c>
      <c r="L2537" s="233" t="s">
        <v>178</v>
      </c>
      <c r="M2537" s="233" t="s">
        <v>333</v>
      </c>
    </row>
    <row r="2538" spans="1:13">
      <c r="A2538" s="224">
        <v>2537</v>
      </c>
      <c r="B2538" s="233" t="s">
        <v>2056</v>
      </c>
      <c r="C2538" s="233" t="s">
        <v>2177</v>
      </c>
      <c r="D2538" s="234">
        <v>89.5</v>
      </c>
      <c r="E2538" s="223" t="s">
        <v>195</v>
      </c>
      <c r="F2538" s="233" t="s">
        <v>194</v>
      </c>
      <c r="G2538" s="233" t="s">
        <v>183</v>
      </c>
      <c r="H2538" s="233" t="s">
        <v>2054</v>
      </c>
      <c r="I2538" s="233" t="s">
        <v>2176</v>
      </c>
      <c r="J2538" s="233" t="s">
        <v>180</v>
      </c>
      <c r="K2538" s="233" t="s">
        <v>179</v>
      </c>
      <c r="L2538" s="233" t="s">
        <v>178</v>
      </c>
      <c r="M2538" s="233" t="s">
        <v>2175</v>
      </c>
    </row>
    <row r="2539" spans="1:13">
      <c r="A2539" s="224">
        <v>2538</v>
      </c>
      <c r="B2539" s="233" t="s">
        <v>1794</v>
      </c>
      <c r="C2539" s="233" t="s">
        <v>2174</v>
      </c>
      <c r="D2539" s="234">
        <v>89.453781512605005</v>
      </c>
      <c r="E2539" s="223" t="s">
        <v>195</v>
      </c>
      <c r="F2539" s="233" t="s">
        <v>194</v>
      </c>
      <c r="G2539" s="233" t="s">
        <v>183</v>
      </c>
      <c r="H2539" s="233" t="s">
        <v>1792</v>
      </c>
      <c r="I2539" s="233" t="s">
        <v>2173</v>
      </c>
      <c r="J2539" s="233" t="s">
        <v>180</v>
      </c>
      <c r="K2539" s="233" t="s">
        <v>179</v>
      </c>
      <c r="L2539" s="233" t="s">
        <v>178</v>
      </c>
      <c r="M2539" s="233" t="s">
        <v>341</v>
      </c>
    </row>
    <row r="2540" spans="1:13">
      <c r="A2540" s="224">
        <v>2539</v>
      </c>
      <c r="B2540" s="233" t="s">
        <v>2172</v>
      </c>
      <c r="C2540" s="233" t="s">
        <v>2171</v>
      </c>
      <c r="D2540" s="234">
        <v>89.4361525704809</v>
      </c>
      <c r="E2540" s="223" t="s">
        <v>195</v>
      </c>
      <c r="F2540" s="233" t="s">
        <v>194</v>
      </c>
      <c r="G2540" s="233" t="s">
        <v>572</v>
      </c>
      <c r="H2540" s="233" t="s">
        <v>2170</v>
      </c>
      <c r="I2540" s="233" t="s">
        <v>2169</v>
      </c>
      <c r="J2540" s="233" t="s">
        <v>180</v>
      </c>
      <c r="K2540" s="233" t="s">
        <v>179</v>
      </c>
      <c r="L2540" s="233" t="s">
        <v>178</v>
      </c>
      <c r="M2540" s="233" t="s">
        <v>330</v>
      </c>
    </row>
    <row r="2541" spans="1:13">
      <c r="A2541" s="224">
        <v>2540</v>
      </c>
      <c r="B2541" s="233" t="s">
        <v>2168</v>
      </c>
      <c r="C2541" s="233" t="s">
        <v>2168</v>
      </c>
      <c r="D2541" s="234">
        <v>89.399585921325098</v>
      </c>
      <c r="E2541" s="223" t="s">
        <v>195</v>
      </c>
      <c r="F2541" s="233" t="s">
        <v>194</v>
      </c>
      <c r="G2541" s="233" t="s">
        <v>572</v>
      </c>
      <c r="H2541" s="233" t="s">
        <v>2167</v>
      </c>
      <c r="I2541" s="233" t="s">
        <v>2167</v>
      </c>
      <c r="J2541" s="233" t="s">
        <v>951</v>
      </c>
      <c r="K2541" s="233" t="s">
        <v>192</v>
      </c>
      <c r="L2541" s="233" t="s">
        <v>178</v>
      </c>
      <c r="M2541" s="233" t="s">
        <v>979</v>
      </c>
    </row>
    <row r="2542" spans="1:13">
      <c r="A2542" s="224">
        <v>2541</v>
      </c>
      <c r="B2542" s="233" t="s">
        <v>1506</v>
      </c>
      <c r="C2542" s="233" t="s">
        <v>236</v>
      </c>
      <c r="D2542" s="234">
        <v>89.3406593406593</v>
      </c>
      <c r="E2542" s="223" t="s">
        <v>195</v>
      </c>
      <c r="F2542" s="233" t="s">
        <v>194</v>
      </c>
      <c r="G2542" s="233" t="s">
        <v>1093</v>
      </c>
      <c r="H2542" s="233" t="s">
        <v>1504</v>
      </c>
      <c r="I2542" s="233" t="s">
        <v>2166</v>
      </c>
      <c r="J2542" s="233" t="s">
        <v>180</v>
      </c>
      <c r="K2542" s="233" t="s">
        <v>179</v>
      </c>
      <c r="L2542" s="233" t="s">
        <v>178</v>
      </c>
      <c r="M2542" s="233" t="s">
        <v>341</v>
      </c>
    </row>
    <row r="2543" spans="1:13">
      <c r="A2543" s="224">
        <v>2542</v>
      </c>
      <c r="B2543" s="233" t="s">
        <v>2059</v>
      </c>
      <c r="C2543" s="233" t="s">
        <v>1780</v>
      </c>
      <c r="D2543" s="234">
        <v>89.334975369458107</v>
      </c>
      <c r="E2543" s="223" t="s">
        <v>195</v>
      </c>
      <c r="F2543" s="233" t="s">
        <v>194</v>
      </c>
      <c r="G2543" s="233" t="s">
        <v>1717</v>
      </c>
      <c r="H2543" s="233" t="s">
        <v>2058</v>
      </c>
      <c r="I2543" s="233" t="s">
        <v>2165</v>
      </c>
      <c r="J2543" s="233" t="s">
        <v>180</v>
      </c>
      <c r="K2543" s="233" t="s">
        <v>179</v>
      </c>
      <c r="L2543" s="233" t="s">
        <v>178</v>
      </c>
      <c r="M2543" s="233" t="s">
        <v>377</v>
      </c>
    </row>
    <row r="2544" spans="1:13">
      <c r="A2544" s="224">
        <v>2543</v>
      </c>
      <c r="B2544" s="233" t="s">
        <v>1310</v>
      </c>
      <c r="C2544" s="233" t="s">
        <v>2164</v>
      </c>
      <c r="D2544" s="234">
        <v>89.285714285714306</v>
      </c>
      <c r="E2544" s="223" t="s">
        <v>195</v>
      </c>
      <c r="F2544" s="233" t="s">
        <v>194</v>
      </c>
      <c r="G2544" s="233" t="s">
        <v>572</v>
      </c>
      <c r="H2544" s="233" t="s">
        <v>1308</v>
      </c>
      <c r="I2544" s="233" t="s">
        <v>2163</v>
      </c>
      <c r="J2544" s="233" t="s">
        <v>180</v>
      </c>
      <c r="K2544" s="233" t="s">
        <v>179</v>
      </c>
      <c r="L2544" s="233" t="s">
        <v>178</v>
      </c>
      <c r="M2544" s="233" t="s">
        <v>1910</v>
      </c>
    </row>
    <row r="2545" spans="1:13">
      <c r="A2545" s="224">
        <v>2544</v>
      </c>
      <c r="B2545" s="233" t="s">
        <v>2162</v>
      </c>
      <c r="C2545" s="233" t="s">
        <v>2161</v>
      </c>
      <c r="D2545" s="234">
        <v>89.267515923566904</v>
      </c>
      <c r="E2545" s="223" t="s">
        <v>195</v>
      </c>
      <c r="F2545" s="233" t="s">
        <v>194</v>
      </c>
      <c r="G2545" s="233" t="s">
        <v>2160</v>
      </c>
      <c r="H2545" s="233" t="s">
        <v>2159</v>
      </c>
      <c r="I2545" s="233" t="s">
        <v>2158</v>
      </c>
      <c r="J2545" s="233" t="s">
        <v>180</v>
      </c>
      <c r="K2545" s="233" t="s">
        <v>179</v>
      </c>
      <c r="L2545" s="233" t="s">
        <v>178</v>
      </c>
      <c r="M2545" s="233" t="s">
        <v>377</v>
      </c>
    </row>
    <row r="2546" spans="1:13">
      <c r="A2546" s="224">
        <v>2545</v>
      </c>
      <c r="B2546" s="233" t="s">
        <v>1762</v>
      </c>
      <c r="C2546" s="233" t="s">
        <v>2157</v>
      </c>
      <c r="D2546" s="234">
        <v>89.2652123995408</v>
      </c>
      <c r="E2546" s="223" t="s">
        <v>195</v>
      </c>
      <c r="F2546" s="233" t="s">
        <v>194</v>
      </c>
      <c r="G2546" s="233" t="s">
        <v>1170</v>
      </c>
      <c r="H2546" s="233" t="s">
        <v>1760</v>
      </c>
      <c r="I2546" s="233" t="s">
        <v>2156</v>
      </c>
      <c r="J2546" s="233" t="s">
        <v>180</v>
      </c>
      <c r="K2546" s="233" t="s">
        <v>179</v>
      </c>
      <c r="L2546" s="233" t="s">
        <v>178</v>
      </c>
      <c r="M2546" s="233" t="s">
        <v>529</v>
      </c>
    </row>
    <row r="2547" spans="1:13">
      <c r="A2547" s="224">
        <v>2546</v>
      </c>
      <c r="B2547" s="233" t="s">
        <v>2155</v>
      </c>
      <c r="C2547" s="233" t="s">
        <v>2155</v>
      </c>
      <c r="D2547" s="234">
        <v>89.25</v>
      </c>
      <c r="E2547" s="223" t="s">
        <v>195</v>
      </c>
      <c r="F2547" s="233" t="s">
        <v>194</v>
      </c>
      <c r="G2547" s="233" t="s">
        <v>336</v>
      </c>
      <c r="H2547" s="233" t="s">
        <v>2154</v>
      </c>
      <c r="I2547" s="233" t="s">
        <v>2154</v>
      </c>
      <c r="J2547" s="233" t="s">
        <v>951</v>
      </c>
      <c r="K2547" s="233" t="s">
        <v>192</v>
      </c>
      <c r="L2547" s="233" t="s">
        <v>178</v>
      </c>
      <c r="M2547" s="233" t="s">
        <v>333</v>
      </c>
    </row>
    <row r="2548" spans="1:13">
      <c r="A2548" s="224">
        <v>2547</v>
      </c>
      <c r="B2548" s="233" t="s">
        <v>2153</v>
      </c>
      <c r="C2548" s="233" t="s">
        <v>2153</v>
      </c>
      <c r="D2548" s="234">
        <v>89.236363636363606</v>
      </c>
      <c r="E2548" s="223" t="s">
        <v>195</v>
      </c>
      <c r="F2548" s="233" t="s">
        <v>194</v>
      </c>
      <c r="G2548" s="233" t="s">
        <v>1093</v>
      </c>
      <c r="H2548" s="233" t="s">
        <v>2152</v>
      </c>
      <c r="I2548" s="233" t="s">
        <v>2152</v>
      </c>
      <c r="J2548" s="233" t="s">
        <v>951</v>
      </c>
      <c r="K2548" s="233" t="s">
        <v>179</v>
      </c>
      <c r="L2548" s="233" t="s">
        <v>178</v>
      </c>
      <c r="M2548" s="233" t="s">
        <v>213</v>
      </c>
    </row>
    <row r="2549" spans="1:13">
      <c r="A2549" s="224">
        <v>2548</v>
      </c>
      <c r="B2549" s="233" t="s">
        <v>1215</v>
      </c>
      <c r="C2549" s="233" t="s">
        <v>2151</v>
      </c>
      <c r="D2549" s="234">
        <v>89.229357798165097</v>
      </c>
      <c r="E2549" s="223" t="s">
        <v>195</v>
      </c>
      <c r="F2549" s="233" t="s">
        <v>194</v>
      </c>
      <c r="G2549" s="233" t="s">
        <v>572</v>
      </c>
      <c r="H2549" s="233" t="s">
        <v>1213</v>
      </c>
      <c r="I2549" s="233" t="s">
        <v>2150</v>
      </c>
      <c r="J2549" s="233" t="s">
        <v>180</v>
      </c>
      <c r="K2549" s="233" t="s">
        <v>179</v>
      </c>
      <c r="L2549" s="233" t="s">
        <v>178</v>
      </c>
      <c r="M2549" s="233" t="s">
        <v>2149</v>
      </c>
    </row>
    <row r="2550" spans="1:13">
      <c r="A2550" s="224">
        <v>2549</v>
      </c>
      <c r="B2550" s="233" t="s">
        <v>2148</v>
      </c>
      <c r="C2550" s="233" t="s">
        <v>2147</v>
      </c>
      <c r="D2550" s="234">
        <v>89.189189189189193</v>
      </c>
      <c r="E2550" s="223" t="s">
        <v>195</v>
      </c>
      <c r="F2550" s="233" t="s">
        <v>194</v>
      </c>
      <c r="G2550" s="233" t="s">
        <v>2146</v>
      </c>
      <c r="H2550" s="233" t="s">
        <v>2145</v>
      </c>
      <c r="I2550" s="233" t="s">
        <v>2144</v>
      </c>
      <c r="J2550" s="233" t="s">
        <v>180</v>
      </c>
      <c r="K2550" s="233" t="s">
        <v>179</v>
      </c>
      <c r="L2550" s="233" t="s">
        <v>178</v>
      </c>
      <c r="M2550" s="233" t="s">
        <v>346</v>
      </c>
    </row>
    <row r="2551" spans="1:13">
      <c r="A2551" s="224">
        <v>2550</v>
      </c>
      <c r="B2551" s="233" t="s">
        <v>2143</v>
      </c>
      <c r="C2551" s="233" t="s">
        <v>2143</v>
      </c>
      <c r="D2551" s="234">
        <v>89.155555555555594</v>
      </c>
      <c r="E2551" s="223" t="s">
        <v>195</v>
      </c>
      <c r="F2551" s="233" t="s">
        <v>194</v>
      </c>
      <c r="G2551" s="233" t="s">
        <v>968</v>
      </c>
      <c r="H2551" s="233" t="s">
        <v>2142</v>
      </c>
      <c r="I2551" s="233" t="s">
        <v>2142</v>
      </c>
      <c r="J2551" s="233" t="s">
        <v>951</v>
      </c>
      <c r="K2551" s="233" t="s">
        <v>192</v>
      </c>
      <c r="L2551" s="233" t="s">
        <v>178</v>
      </c>
      <c r="M2551" s="233" t="s">
        <v>213</v>
      </c>
    </row>
    <row r="2552" spans="1:13">
      <c r="A2552" s="224">
        <v>2551</v>
      </c>
      <c r="B2552" s="233" t="s">
        <v>2141</v>
      </c>
      <c r="C2552" s="233" t="s">
        <v>2140</v>
      </c>
      <c r="D2552" s="234">
        <v>89.154135338345895</v>
      </c>
      <c r="E2552" s="223" t="s">
        <v>195</v>
      </c>
      <c r="F2552" s="233" t="s">
        <v>194</v>
      </c>
      <c r="G2552" s="233" t="s">
        <v>210</v>
      </c>
      <c r="H2552" s="233" t="s">
        <v>2139</v>
      </c>
      <c r="I2552" s="233" t="s">
        <v>2138</v>
      </c>
      <c r="J2552" s="233" t="s">
        <v>180</v>
      </c>
      <c r="K2552" s="233" t="s">
        <v>179</v>
      </c>
      <c r="L2552" s="233" t="s">
        <v>178</v>
      </c>
      <c r="M2552" s="233" t="s">
        <v>529</v>
      </c>
    </row>
    <row r="2553" spans="1:13">
      <c r="A2553" s="224">
        <v>2552</v>
      </c>
      <c r="B2553" s="233" t="s">
        <v>1831</v>
      </c>
      <c r="C2553" s="233" t="s">
        <v>2137</v>
      </c>
      <c r="D2553" s="234">
        <v>89.123841617523198</v>
      </c>
      <c r="E2553" s="223" t="s">
        <v>195</v>
      </c>
      <c r="F2553" s="233" t="s">
        <v>194</v>
      </c>
      <c r="G2553" s="233" t="s">
        <v>1337</v>
      </c>
      <c r="H2553" s="233" t="s">
        <v>1829</v>
      </c>
      <c r="I2553" s="233" t="s">
        <v>2136</v>
      </c>
      <c r="J2553" s="233" t="s">
        <v>180</v>
      </c>
      <c r="K2553" s="233" t="s">
        <v>202</v>
      </c>
      <c r="L2553" s="233" t="s">
        <v>178</v>
      </c>
      <c r="M2553" s="233" t="s">
        <v>324</v>
      </c>
    </row>
    <row r="2554" spans="1:13">
      <c r="A2554" s="224">
        <v>2553</v>
      </c>
      <c r="B2554" s="233" t="s">
        <v>1954</v>
      </c>
      <c r="C2554" s="233" t="s">
        <v>2135</v>
      </c>
      <c r="D2554" s="234">
        <v>89.089574155653494</v>
      </c>
      <c r="E2554" s="223" t="s">
        <v>195</v>
      </c>
      <c r="F2554" s="233" t="s">
        <v>194</v>
      </c>
      <c r="G2554" s="233" t="s">
        <v>888</v>
      </c>
      <c r="H2554" s="233" t="s">
        <v>1952</v>
      </c>
      <c r="I2554" s="233" t="s">
        <v>2134</v>
      </c>
      <c r="J2554" s="233" t="s">
        <v>180</v>
      </c>
      <c r="K2554" s="233" t="s">
        <v>192</v>
      </c>
      <c r="L2554" s="233" t="s">
        <v>178</v>
      </c>
      <c r="M2554" s="233" t="s">
        <v>333</v>
      </c>
    </row>
    <row r="2555" spans="1:13">
      <c r="A2555" s="224">
        <v>2554</v>
      </c>
      <c r="B2555" s="233" t="s">
        <v>2133</v>
      </c>
      <c r="C2555" s="233" t="s">
        <v>2132</v>
      </c>
      <c r="D2555" s="234">
        <v>89.069767441860506</v>
      </c>
      <c r="E2555" s="223" t="s">
        <v>195</v>
      </c>
      <c r="F2555" s="233" t="s">
        <v>194</v>
      </c>
      <c r="G2555" s="233" t="s">
        <v>1687</v>
      </c>
      <c r="H2555" s="233" t="s">
        <v>2131</v>
      </c>
      <c r="I2555" s="233" t="s">
        <v>2130</v>
      </c>
      <c r="J2555" s="233" t="s">
        <v>180</v>
      </c>
      <c r="K2555" s="233" t="s">
        <v>202</v>
      </c>
      <c r="L2555" s="233" t="s">
        <v>178</v>
      </c>
      <c r="M2555" s="233" t="s">
        <v>935</v>
      </c>
    </row>
    <row r="2556" spans="1:13">
      <c r="A2556" s="224">
        <v>2555</v>
      </c>
      <c r="B2556" s="233" t="s">
        <v>1574</v>
      </c>
      <c r="C2556" s="233" t="s">
        <v>2129</v>
      </c>
      <c r="D2556" s="234">
        <v>89.063876651982397</v>
      </c>
      <c r="E2556" s="223" t="s">
        <v>195</v>
      </c>
      <c r="F2556" s="233" t="s">
        <v>194</v>
      </c>
      <c r="G2556" s="233" t="s">
        <v>336</v>
      </c>
      <c r="H2556" s="233" t="s">
        <v>1572</v>
      </c>
      <c r="I2556" s="233" t="s">
        <v>2128</v>
      </c>
      <c r="J2556" s="233" t="s">
        <v>180</v>
      </c>
      <c r="K2556" s="233" t="s">
        <v>192</v>
      </c>
      <c r="L2556" s="233" t="s">
        <v>178</v>
      </c>
      <c r="M2556" s="233" t="s">
        <v>2127</v>
      </c>
    </row>
    <row r="2557" spans="1:13">
      <c r="A2557" s="224">
        <v>2556</v>
      </c>
      <c r="B2557" s="233" t="s">
        <v>2126</v>
      </c>
      <c r="C2557" s="233" t="s">
        <v>2126</v>
      </c>
      <c r="D2557" s="234">
        <v>89.039548022598893</v>
      </c>
      <c r="E2557" s="223" t="s">
        <v>195</v>
      </c>
      <c r="F2557" s="233" t="s">
        <v>194</v>
      </c>
      <c r="G2557" s="233" t="s">
        <v>336</v>
      </c>
      <c r="H2557" s="233" t="s">
        <v>2125</v>
      </c>
      <c r="I2557" s="233" t="s">
        <v>2125</v>
      </c>
      <c r="J2557" s="233" t="s">
        <v>951</v>
      </c>
      <c r="K2557" s="233" t="s">
        <v>1029</v>
      </c>
      <c r="L2557" s="233" t="s">
        <v>178</v>
      </c>
      <c r="M2557" s="233" t="s">
        <v>1022</v>
      </c>
    </row>
    <row r="2558" spans="1:13">
      <c r="A2558" s="224">
        <v>2557</v>
      </c>
      <c r="B2558" s="233" t="s">
        <v>1412</v>
      </c>
      <c r="C2558" s="233" t="s">
        <v>2124</v>
      </c>
      <c r="D2558" s="234">
        <v>89.035087719298204</v>
      </c>
      <c r="E2558" s="223" t="s">
        <v>195</v>
      </c>
      <c r="F2558" s="233" t="s">
        <v>194</v>
      </c>
      <c r="G2558" s="233" t="s">
        <v>1410</v>
      </c>
      <c r="H2558" s="233" t="s">
        <v>1409</v>
      </c>
      <c r="I2558" s="233" t="s">
        <v>2123</v>
      </c>
      <c r="J2558" s="233" t="s">
        <v>180</v>
      </c>
      <c r="K2558" s="233" t="s">
        <v>179</v>
      </c>
      <c r="L2558" s="233" t="s">
        <v>178</v>
      </c>
      <c r="M2558" s="233" t="s">
        <v>551</v>
      </c>
    </row>
    <row r="2559" spans="1:13">
      <c r="A2559" s="224">
        <v>2558</v>
      </c>
      <c r="B2559" s="233" t="s">
        <v>1710</v>
      </c>
      <c r="C2559" s="233" t="s">
        <v>2122</v>
      </c>
      <c r="D2559" s="234">
        <v>89.011976047904199</v>
      </c>
      <c r="E2559" s="223" t="s">
        <v>195</v>
      </c>
      <c r="F2559" s="233" t="s">
        <v>194</v>
      </c>
      <c r="G2559" s="233" t="s">
        <v>1675</v>
      </c>
      <c r="H2559" s="233" t="s">
        <v>1708</v>
      </c>
      <c r="I2559" s="233" t="s">
        <v>2121</v>
      </c>
      <c r="J2559" s="233" t="s">
        <v>180</v>
      </c>
      <c r="K2559" s="233" t="s">
        <v>192</v>
      </c>
      <c r="L2559" s="233" t="s">
        <v>178</v>
      </c>
      <c r="M2559" s="233" t="s">
        <v>191</v>
      </c>
    </row>
    <row r="2560" spans="1:13">
      <c r="A2560" s="224">
        <v>2559</v>
      </c>
      <c r="B2560" s="233" t="s">
        <v>1506</v>
      </c>
      <c r="C2560" s="233" t="s">
        <v>2120</v>
      </c>
      <c r="D2560" s="234">
        <v>88.994708994709001</v>
      </c>
      <c r="E2560" s="223" t="s">
        <v>195</v>
      </c>
      <c r="F2560" s="233" t="s">
        <v>194</v>
      </c>
      <c r="G2560" s="233" t="s">
        <v>1093</v>
      </c>
      <c r="H2560" s="233" t="s">
        <v>1504</v>
      </c>
      <c r="I2560" s="233" t="s">
        <v>2119</v>
      </c>
      <c r="J2560" s="233" t="s">
        <v>180</v>
      </c>
      <c r="K2560" s="233" t="s">
        <v>179</v>
      </c>
      <c r="L2560" s="233" t="s">
        <v>178</v>
      </c>
      <c r="M2560" s="233" t="s">
        <v>377</v>
      </c>
    </row>
    <row r="2561" spans="1:13">
      <c r="A2561" s="224">
        <v>2560</v>
      </c>
      <c r="B2561" s="233" t="s">
        <v>1532</v>
      </c>
      <c r="C2561" s="233" t="s">
        <v>2118</v>
      </c>
      <c r="D2561" s="234">
        <v>88.974820143884898</v>
      </c>
      <c r="E2561" s="223" t="s">
        <v>195</v>
      </c>
      <c r="F2561" s="233" t="s">
        <v>194</v>
      </c>
      <c r="G2561" s="233" t="s">
        <v>976</v>
      </c>
      <c r="H2561" s="233" t="s">
        <v>1530</v>
      </c>
      <c r="I2561" s="233" t="s">
        <v>2117</v>
      </c>
      <c r="J2561" s="233" t="s">
        <v>180</v>
      </c>
      <c r="K2561" s="233" t="s">
        <v>192</v>
      </c>
      <c r="L2561" s="233" t="s">
        <v>178</v>
      </c>
      <c r="M2561" s="233" t="s">
        <v>333</v>
      </c>
    </row>
    <row r="2562" spans="1:13">
      <c r="A2562" s="224">
        <v>2561</v>
      </c>
      <c r="B2562" s="233" t="s">
        <v>1191</v>
      </c>
      <c r="C2562" s="233" t="s">
        <v>2116</v>
      </c>
      <c r="D2562" s="234">
        <v>88.913043478260903</v>
      </c>
      <c r="E2562" s="223" t="s">
        <v>195</v>
      </c>
      <c r="F2562" s="233" t="s">
        <v>194</v>
      </c>
      <c r="G2562" s="233" t="s">
        <v>938</v>
      </c>
      <c r="H2562" s="233" t="s">
        <v>1189</v>
      </c>
      <c r="I2562" s="233" t="s">
        <v>2115</v>
      </c>
      <c r="J2562" s="233" t="s">
        <v>180</v>
      </c>
      <c r="K2562" s="233" t="s">
        <v>202</v>
      </c>
      <c r="L2562" s="233" t="s">
        <v>178</v>
      </c>
      <c r="M2562" s="233" t="s">
        <v>514</v>
      </c>
    </row>
    <row r="2563" spans="1:13">
      <c r="A2563" s="224">
        <v>2562</v>
      </c>
      <c r="B2563" s="233" t="s">
        <v>2114</v>
      </c>
      <c r="C2563" s="233" t="s">
        <v>2113</v>
      </c>
      <c r="D2563" s="234">
        <v>88.909574468085097</v>
      </c>
      <c r="E2563" s="223" t="s">
        <v>195</v>
      </c>
      <c r="F2563" s="233" t="s">
        <v>194</v>
      </c>
      <c r="G2563" s="233" t="s">
        <v>1405</v>
      </c>
      <c r="H2563" s="233" t="s">
        <v>2112</v>
      </c>
      <c r="I2563" s="233" t="s">
        <v>2111</v>
      </c>
      <c r="J2563" s="233" t="s">
        <v>180</v>
      </c>
      <c r="K2563" s="233" t="s">
        <v>179</v>
      </c>
      <c r="L2563" s="233" t="s">
        <v>178</v>
      </c>
      <c r="M2563" s="233" t="s">
        <v>529</v>
      </c>
    </row>
    <row r="2564" spans="1:13">
      <c r="A2564" s="224">
        <v>2563</v>
      </c>
      <c r="B2564" s="233" t="s">
        <v>1776</v>
      </c>
      <c r="C2564" s="233" t="s">
        <v>2110</v>
      </c>
      <c r="D2564" s="234">
        <v>88.895486935866998</v>
      </c>
      <c r="E2564" s="223" t="s">
        <v>195</v>
      </c>
      <c r="F2564" s="233" t="s">
        <v>194</v>
      </c>
      <c r="G2564" s="233" t="s">
        <v>1093</v>
      </c>
      <c r="H2564" s="233" t="s">
        <v>1774</v>
      </c>
      <c r="I2564" s="233" t="s">
        <v>2109</v>
      </c>
      <c r="J2564" s="233" t="s">
        <v>180</v>
      </c>
      <c r="K2564" s="233" t="s">
        <v>179</v>
      </c>
      <c r="L2564" s="233" t="s">
        <v>178</v>
      </c>
      <c r="M2564" s="233" t="s">
        <v>529</v>
      </c>
    </row>
    <row r="2565" spans="1:13">
      <c r="A2565" s="224">
        <v>2564</v>
      </c>
      <c r="B2565" s="233" t="s">
        <v>1019</v>
      </c>
      <c r="C2565" s="233" t="s">
        <v>2108</v>
      </c>
      <c r="D2565" s="234">
        <v>88.855421686746993</v>
      </c>
      <c r="E2565" s="223" t="s">
        <v>195</v>
      </c>
      <c r="F2565" s="233" t="s">
        <v>194</v>
      </c>
      <c r="G2565" s="233" t="s">
        <v>1017</v>
      </c>
      <c r="H2565" s="233" t="s">
        <v>1016</v>
      </c>
      <c r="I2565" s="233" t="s">
        <v>2107</v>
      </c>
      <c r="J2565" s="233" t="s">
        <v>180</v>
      </c>
      <c r="K2565" s="233" t="s">
        <v>179</v>
      </c>
      <c r="L2565" s="233" t="s">
        <v>178</v>
      </c>
      <c r="M2565" s="233" t="s">
        <v>377</v>
      </c>
    </row>
    <row r="2566" spans="1:13">
      <c r="A2566" s="224">
        <v>2565</v>
      </c>
      <c r="B2566" s="233" t="s">
        <v>2106</v>
      </c>
      <c r="C2566" s="233" t="s">
        <v>2105</v>
      </c>
      <c r="D2566" s="234">
        <v>88.825778263244104</v>
      </c>
      <c r="E2566" s="223" t="s">
        <v>195</v>
      </c>
      <c r="F2566" s="233" t="s">
        <v>194</v>
      </c>
      <c r="G2566" s="233" t="s">
        <v>572</v>
      </c>
      <c r="H2566" s="233" t="s">
        <v>2104</v>
      </c>
      <c r="I2566" s="233" t="s">
        <v>2103</v>
      </c>
      <c r="J2566" s="233" t="s">
        <v>180</v>
      </c>
      <c r="K2566" s="233" t="s">
        <v>192</v>
      </c>
      <c r="L2566" s="233" t="s">
        <v>178</v>
      </c>
      <c r="M2566" s="233" t="s">
        <v>941</v>
      </c>
    </row>
    <row r="2567" spans="1:13">
      <c r="A2567" s="224">
        <v>2566</v>
      </c>
      <c r="B2567" s="233" t="s">
        <v>2102</v>
      </c>
      <c r="C2567" s="233" t="s">
        <v>2101</v>
      </c>
      <c r="D2567" s="234">
        <v>88.793650793650798</v>
      </c>
      <c r="E2567" s="223" t="s">
        <v>195</v>
      </c>
      <c r="F2567" s="233" t="s">
        <v>194</v>
      </c>
      <c r="G2567" s="233" t="s">
        <v>2100</v>
      </c>
      <c r="H2567" s="233" t="s">
        <v>2099</v>
      </c>
      <c r="I2567" s="233" t="s">
        <v>2098</v>
      </c>
      <c r="J2567" s="233" t="s">
        <v>180</v>
      </c>
      <c r="K2567" s="233" t="s">
        <v>192</v>
      </c>
      <c r="L2567" s="233" t="s">
        <v>178</v>
      </c>
      <c r="M2567" s="233" t="s">
        <v>330</v>
      </c>
    </row>
    <row r="2568" spans="1:13">
      <c r="A2568" s="224">
        <v>2567</v>
      </c>
      <c r="B2568" s="233" t="s">
        <v>1532</v>
      </c>
      <c r="C2568" s="233" t="s">
        <v>2097</v>
      </c>
      <c r="D2568" s="234">
        <v>88.767123287671197</v>
      </c>
      <c r="E2568" s="223" t="s">
        <v>195</v>
      </c>
      <c r="F2568" s="233" t="s">
        <v>194</v>
      </c>
      <c r="G2568" s="233" t="s">
        <v>976</v>
      </c>
      <c r="H2568" s="233" t="s">
        <v>1530</v>
      </c>
      <c r="I2568" s="233" t="s">
        <v>2096</v>
      </c>
      <c r="J2568" s="233" t="s">
        <v>180</v>
      </c>
      <c r="K2568" s="233" t="s">
        <v>192</v>
      </c>
      <c r="L2568" s="233" t="s">
        <v>178</v>
      </c>
      <c r="M2568" s="233" t="s">
        <v>333</v>
      </c>
    </row>
    <row r="2569" spans="1:13">
      <c r="A2569" s="224">
        <v>2568</v>
      </c>
      <c r="B2569" s="233" t="s">
        <v>1938</v>
      </c>
      <c r="C2569" s="233" t="s">
        <v>2095</v>
      </c>
      <c r="D2569" s="234">
        <v>88.748806112702994</v>
      </c>
      <c r="E2569" s="223" t="s">
        <v>195</v>
      </c>
      <c r="F2569" s="233" t="s">
        <v>194</v>
      </c>
      <c r="G2569" s="233" t="s">
        <v>1936</v>
      </c>
      <c r="H2569" s="233" t="s">
        <v>1935</v>
      </c>
      <c r="I2569" s="233" t="s">
        <v>2094</v>
      </c>
      <c r="J2569" s="233" t="s">
        <v>180</v>
      </c>
      <c r="K2569" s="233" t="s">
        <v>192</v>
      </c>
      <c r="L2569" s="233" t="s">
        <v>178</v>
      </c>
      <c r="M2569" s="233" t="s">
        <v>1022</v>
      </c>
    </row>
    <row r="2570" spans="1:13">
      <c r="A2570" s="224">
        <v>2569</v>
      </c>
      <c r="B2570" s="233" t="s">
        <v>1794</v>
      </c>
      <c r="C2570" s="233" t="s">
        <v>2093</v>
      </c>
      <c r="D2570" s="234">
        <v>88.736059479553901</v>
      </c>
      <c r="E2570" s="223" t="s">
        <v>195</v>
      </c>
      <c r="F2570" s="233" t="s">
        <v>194</v>
      </c>
      <c r="G2570" s="233" t="s">
        <v>183</v>
      </c>
      <c r="H2570" s="233" t="s">
        <v>1792</v>
      </c>
      <c r="I2570" s="233" t="s">
        <v>2092</v>
      </c>
      <c r="J2570" s="233" t="s">
        <v>180</v>
      </c>
      <c r="K2570" s="233" t="s">
        <v>179</v>
      </c>
      <c r="L2570" s="233" t="s">
        <v>178</v>
      </c>
      <c r="M2570" s="233" t="s">
        <v>341</v>
      </c>
    </row>
    <row r="2571" spans="1:13">
      <c r="A2571" s="224">
        <v>2570</v>
      </c>
      <c r="B2571" s="233" t="s">
        <v>1506</v>
      </c>
      <c r="C2571" s="233" t="s">
        <v>2091</v>
      </c>
      <c r="D2571" s="234">
        <v>88.696202531645596</v>
      </c>
      <c r="E2571" s="223" t="s">
        <v>195</v>
      </c>
      <c r="F2571" s="233" t="s">
        <v>194</v>
      </c>
      <c r="G2571" s="233" t="s">
        <v>1093</v>
      </c>
      <c r="H2571" s="233" t="s">
        <v>1504</v>
      </c>
      <c r="I2571" s="233" t="s">
        <v>2090</v>
      </c>
      <c r="J2571" s="233" t="s">
        <v>180</v>
      </c>
      <c r="K2571" s="233" t="s">
        <v>192</v>
      </c>
      <c r="L2571" s="233" t="s">
        <v>178</v>
      </c>
      <c r="M2571" s="233" t="s">
        <v>2089</v>
      </c>
    </row>
    <row r="2572" spans="1:13">
      <c r="A2572" s="224">
        <v>2571</v>
      </c>
      <c r="B2572" s="233" t="s">
        <v>1532</v>
      </c>
      <c r="C2572" s="233" t="s">
        <v>2088</v>
      </c>
      <c r="D2572" s="234">
        <v>88.692493946731204</v>
      </c>
      <c r="E2572" s="223" t="s">
        <v>195</v>
      </c>
      <c r="F2572" s="233" t="s">
        <v>194</v>
      </c>
      <c r="G2572" s="233" t="s">
        <v>976</v>
      </c>
      <c r="H2572" s="233" t="s">
        <v>1530</v>
      </c>
      <c r="I2572" s="233" t="s">
        <v>2087</v>
      </c>
      <c r="J2572" s="233" t="s">
        <v>180</v>
      </c>
      <c r="K2572" s="233" t="s">
        <v>179</v>
      </c>
      <c r="L2572" s="233" t="s">
        <v>178</v>
      </c>
      <c r="M2572" s="233" t="s">
        <v>377</v>
      </c>
    </row>
    <row r="2573" spans="1:13">
      <c r="A2573" s="224">
        <v>2571</v>
      </c>
      <c r="B2573" s="233" t="s">
        <v>1482</v>
      </c>
      <c r="C2573" s="233" t="s">
        <v>2086</v>
      </c>
      <c r="D2573" s="234">
        <v>88.692493946731204</v>
      </c>
      <c r="E2573" s="223" t="s">
        <v>195</v>
      </c>
      <c r="F2573" s="233" t="s">
        <v>194</v>
      </c>
      <c r="G2573" s="233" t="s">
        <v>1480</v>
      </c>
      <c r="H2573" s="233" t="s">
        <v>1479</v>
      </c>
      <c r="I2573" s="233" t="s">
        <v>2085</v>
      </c>
      <c r="J2573" s="233" t="s">
        <v>180</v>
      </c>
      <c r="K2573" s="233" t="s">
        <v>179</v>
      </c>
      <c r="L2573" s="233" t="s">
        <v>178</v>
      </c>
      <c r="M2573" s="233" t="s">
        <v>341</v>
      </c>
    </row>
    <row r="2574" spans="1:13">
      <c r="A2574" s="224">
        <v>2573</v>
      </c>
      <c r="B2574" s="233" t="s">
        <v>2084</v>
      </c>
      <c r="C2574" s="233" t="s">
        <v>2083</v>
      </c>
      <c r="D2574" s="234">
        <v>88.689883913764504</v>
      </c>
      <c r="E2574" s="223" t="s">
        <v>195</v>
      </c>
      <c r="F2574" s="233" t="s">
        <v>194</v>
      </c>
      <c r="G2574" s="233" t="s">
        <v>1247</v>
      </c>
      <c r="H2574" s="233" t="s">
        <v>2082</v>
      </c>
      <c r="I2574" s="233" t="s">
        <v>2081</v>
      </c>
      <c r="J2574" s="233" t="s">
        <v>180</v>
      </c>
      <c r="K2574" s="233" t="s">
        <v>179</v>
      </c>
      <c r="L2574" s="233" t="s">
        <v>178</v>
      </c>
      <c r="M2574" s="233" t="s">
        <v>2076</v>
      </c>
    </row>
    <row r="2575" spans="1:13">
      <c r="A2575" s="224">
        <v>2574</v>
      </c>
      <c r="B2575" s="233" t="s">
        <v>2080</v>
      </c>
      <c r="C2575" s="233" t="s">
        <v>2079</v>
      </c>
      <c r="D2575" s="234">
        <v>88.614232209737807</v>
      </c>
      <c r="E2575" s="223" t="s">
        <v>195</v>
      </c>
      <c r="F2575" s="233" t="s">
        <v>194</v>
      </c>
      <c r="G2575" s="233" t="s">
        <v>1331</v>
      </c>
      <c r="H2575" s="233" t="s">
        <v>2078</v>
      </c>
      <c r="I2575" s="233" t="s">
        <v>2077</v>
      </c>
      <c r="J2575" s="233" t="s">
        <v>180</v>
      </c>
      <c r="K2575" s="233" t="s">
        <v>192</v>
      </c>
      <c r="L2575" s="233" t="s">
        <v>178</v>
      </c>
      <c r="M2575" s="233" t="s">
        <v>2076</v>
      </c>
    </row>
    <row r="2576" spans="1:13">
      <c r="A2576" s="224">
        <v>2575</v>
      </c>
      <c r="B2576" s="233" t="s">
        <v>2075</v>
      </c>
      <c r="C2576" s="233" t="s">
        <v>2075</v>
      </c>
      <c r="D2576" s="234">
        <v>88.59375</v>
      </c>
      <c r="E2576" s="223" t="s">
        <v>195</v>
      </c>
      <c r="F2576" s="233" t="s">
        <v>194</v>
      </c>
      <c r="G2576" s="233" t="s">
        <v>1480</v>
      </c>
      <c r="H2576" s="233" t="s">
        <v>2074</v>
      </c>
      <c r="I2576" s="233" t="s">
        <v>2074</v>
      </c>
      <c r="J2576" s="233" t="s">
        <v>951</v>
      </c>
      <c r="K2576" s="233" t="s">
        <v>202</v>
      </c>
      <c r="L2576" s="233" t="s">
        <v>178</v>
      </c>
      <c r="M2576" s="233" t="s">
        <v>1101</v>
      </c>
    </row>
    <row r="2577" spans="1:13">
      <c r="A2577" s="224">
        <v>2576</v>
      </c>
      <c r="B2577" s="233" t="s">
        <v>1776</v>
      </c>
      <c r="C2577" s="233" t="s">
        <v>2073</v>
      </c>
      <c r="D2577" s="234">
        <v>88.581818181818207</v>
      </c>
      <c r="E2577" s="223" t="s">
        <v>195</v>
      </c>
      <c r="F2577" s="233" t="s">
        <v>194</v>
      </c>
      <c r="G2577" s="233" t="s">
        <v>1093</v>
      </c>
      <c r="H2577" s="233" t="s">
        <v>1774</v>
      </c>
      <c r="I2577" s="233" t="s">
        <v>2072</v>
      </c>
      <c r="J2577" s="233" t="s">
        <v>180</v>
      </c>
      <c r="K2577" s="233" t="s">
        <v>179</v>
      </c>
      <c r="L2577" s="233" t="s">
        <v>178</v>
      </c>
      <c r="M2577" s="233" t="s">
        <v>346</v>
      </c>
    </row>
    <row r="2578" spans="1:13">
      <c r="A2578" s="224">
        <v>2577</v>
      </c>
      <c r="B2578" s="233" t="s">
        <v>2071</v>
      </c>
      <c r="C2578" s="233" t="s">
        <v>2071</v>
      </c>
      <c r="D2578" s="234">
        <v>88.571428571428598</v>
      </c>
      <c r="E2578" s="223" t="s">
        <v>195</v>
      </c>
      <c r="F2578" s="233" t="s">
        <v>194</v>
      </c>
      <c r="G2578" s="233" t="s">
        <v>210</v>
      </c>
      <c r="H2578" s="233" t="s">
        <v>2070</v>
      </c>
      <c r="I2578" s="233" t="s">
        <v>2070</v>
      </c>
      <c r="J2578" s="233" t="s">
        <v>951</v>
      </c>
      <c r="K2578" s="233" t="s">
        <v>179</v>
      </c>
      <c r="L2578" s="233" t="s">
        <v>178</v>
      </c>
      <c r="M2578" s="233" t="s">
        <v>213</v>
      </c>
    </row>
    <row r="2579" spans="1:13">
      <c r="A2579" s="224">
        <v>2577</v>
      </c>
      <c r="B2579" s="233" t="s">
        <v>1710</v>
      </c>
      <c r="C2579" s="233" t="s">
        <v>2069</v>
      </c>
      <c r="D2579" s="234">
        <v>88.571428571428598</v>
      </c>
      <c r="E2579" s="223" t="s">
        <v>195</v>
      </c>
      <c r="F2579" s="233" t="s">
        <v>194</v>
      </c>
      <c r="G2579" s="233" t="s">
        <v>1675</v>
      </c>
      <c r="H2579" s="233" t="s">
        <v>1708</v>
      </c>
      <c r="I2579" s="233" t="s">
        <v>2068</v>
      </c>
      <c r="J2579" s="233" t="s">
        <v>180</v>
      </c>
      <c r="K2579" s="233" t="s">
        <v>179</v>
      </c>
      <c r="L2579" s="233" t="s">
        <v>178</v>
      </c>
      <c r="M2579" s="233" t="s">
        <v>529</v>
      </c>
    </row>
    <row r="2580" spans="1:13">
      <c r="A2580" s="224">
        <v>2579</v>
      </c>
      <c r="B2580" s="233" t="s">
        <v>1788</v>
      </c>
      <c r="C2580" s="233" t="s">
        <v>2067</v>
      </c>
      <c r="D2580" s="234">
        <v>88.497109826589593</v>
      </c>
      <c r="E2580" s="223" t="s">
        <v>195</v>
      </c>
      <c r="F2580" s="233" t="s">
        <v>194</v>
      </c>
      <c r="G2580" s="233" t="s">
        <v>1093</v>
      </c>
      <c r="H2580" s="233" t="s">
        <v>1786</v>
      </c>
      <c r="I2580" s="233" t="s">
        <v>2066</v>
      </c>
      <c r="J2580" s="233" t="s">
        <v>180</v>
      </c>
      <c r="K2580" s="233" t="s">
        <v>179</v>
      </c>
      <c r="L2580" s="233" t="s">
        <v>178</v>
      </c>
      <c r="M2580" s="233" t="s">
        <v>377</v>
      </c>
    </row>
    <row r="2581" spans="1:13">
      <c r="A2581" s="224">
        <v>2580</v>
      </c>
      <c r="B2581" s="233" t="s">
        <v>1191</v>
      </c>
      <c r="C2581" s="233" t="s">
        <v>2065</v>
      </c>
      <c r="D2581" s="234">
        <v>88.488063660477493</v>
      </c>
      <c r="E2581" s="223" t="s">
        <v>195</v>
      </c>
      <c r="F2581" s="233" t="s">
        <v>194</v>
      </c>
      <c r="G2581" s="233" t="s">
        <v>938</v>
      </c>
      <c r="H2581" s="233" t="s">
        <v>1189</v>
      </c>
      <c r="I2581" s="233" t="s">
        <v>2064</v>
      </c>
      <c r="J2581" s="233" t="s">
        <v>180</v>
      </c>
      <c r="K2581" s="233" t="s">
        <v>179</v>
      </c>
      <c r="L2581" s="233" t="s">
        <v>178</v>
      </c>
      <c r="M2581" s="233" t="s">
        <v>341</v>
      </c>
    </row>
    <row r="2582" spans="1:13">
      <c r="A2582" s="224">
        <v>2581</v>
      </c>
      <c r="B2582" s="233" t="s">
        <v>1682</v>
      </c>
      <c r="C2582" s="233" t="s">
        <v>2063</v>
      </c>
      <c r="D2582" s="234">
        <v>88.477611940298502</v>
      </c>
      <c r="E2582" s="223" t="s">
        <v>195</v>
      </c>
      <c r="F2582" s="233" t="s">
        <v>194</v>
      </c>
      <c r="G2582" s="233" t="s">
        <v>1680</v>
      </c>
      <c r="H2582" s="233" t="s">
        <v>1679</v>
      </c>
      <c r="I2582" s="233" t="s">
        <v>2062</v>
      </c>
      <c r="J2582" s="233" t="s">
        <v>180</v>
      </c>
      <c r="K2582" s="233" t="s">
        <v>179</v>
      </c>
      <c r="L2582" s="233" t="s">
        <v>178</v>
      </c>
      <c r="M2582" s="233" t="s">
        <v>377</v>
      </c>
    </row>
    <row r="2583" spans="1:13">
      <c r="A2583" s="224">
        <v>2582</v>
      </c>
      <c r="B2583" s="233" t="s">
        <v>2061</v>
      </c>
      <c r="C2583" s="233" t="s">
        <v>2061</v>
      </c>
      <c r="D2583" s="234">
        <v>88.461538461538495</v>
      </c>
      <c r="E2583" s="223" t="s">
        <v>195</v>
      </c>
      <c r="F2583" s="233" t="s">
        <v>194</v>
      </c>
      <c r="G2583" s="233" t="s">
        <v>183</v>
      </c>
      <c r="H2583" s="233" t="s">
        <v>2060</v>
      </c>
      <c r="I2583" s="233" t="s">
        <v>2060</v>
      </c>
      <c r="J2583" s="233" t="s">
        <v>951</v>
      </c>
      <c r="K2583" s="233" t="s">
        <v>179</v>
      </c>
      <c r="L2583" s="233" t="s">
        <v>178</v>
      </c>
      <c r="M2583" s="233" t="s">
        <v>213</v>
      </c>
    </row>
    <row r="2584" spans="1:13">
      <c r="A2584" s="224">
        <v>2583</v>
      </c>
      <c r="B2584" s="233" t="s">
        <v>2059</v>
      </c>
      <c r="C2584" s="233" t="s">
        <v>1612</v>
      </c>
      <c r="D2584" s="234">
        <v>88.443396226415103</v>
      </c>
      <c r="E2584" s="223" t="s">
        <v>195</v>
      </c>
      <c r="F2584" s="233" t="s">
        <v>194</v>
      </c>
      <c r="G2584" s="233" t="s">
        <v>1717</v>
      </c>
      <c r="H2584" s="233" t="s">
        <v>2058</v>
      </c>
      <c r="I2584" s="233" t="s">
        <v>2057</v>
      </c>
      <c r="J2584" s="233" t="s">
        <v>180</v>
      </c>
      <c r="K2584" s="233" t="s">
        <v>179</v>
      </c>
      <c r="L2584" s="233" t="s">
        <v>178</v>
      </c>
      <c r="M2584" s="233" t="s">
        <v>377</v>
      </c>
    </row>
    <row r="2585" spans="1:13">
      <c r="A2585" s="224">
        <v>2584</v>
      </c>
      <c r="B2585" s="233" t="s">
        <v>2056</v>
      </c>
      <c r="C2585" s="233" t="s">
        <v>2055</v>
      </c>
      <c r="D2585" s="236">
        <v>88.44</v>
      </c>
      <c r="E2585" s="233" t="s">
        <v>185</v>
      </c>
      <c r="F2585" s="233" t="s">
        <v>184</v>
      </c>
      <c r="G2585" s="233" t="s">
        <v>183</v>
      </c>
      <c r="H2585" s="233" t="s">
        <v>2054</v>
      </c>
      <c r="I2585" s="233" t="s">
        <v>2053</v>
      </c>
      <c r="J2585" s="233" t="s">
        <v>180</v>
      </c>
      <c r="K2585" s="233" t="s">
        <v>179</v>
      </c>
      <c r="L2585" s="233" t="s">
        <v>178</v>
      </c>
      <c r="M2585" s="233" t="s">
        <v>188</v>
      </c>
    </row>
    <row r="2586" spans="1:13">
      <c r="A2586" s="224">
        <v>2585</v>
      </c>
      <c r="B2586" s="233" t="s">
        <v>1938</v>
      </c>
      <c r="C2586" s="233" t="s">
        <v>2052</v>
      </c>
      <c r="D2586" s="234">
        <v>88.438818565400894</v>
      </c>
      <c r="E2586" s="223" t="s">
        <v>195</v>
      </c>
      <c r="F2586" s="233" t="s">
        <v>194</v>
      </c>
      <c r="G2586" s="233" t="s">
        <v>1680</v>
      </c>
      <c r="H2586" s="233" t="s">
        <v>1935</v>
      </c>
      <c r="I2586" s="233" t="s">
        <v>2051</v>
      </c>
      <c r="J2586" s="233" t="s">
        <v>180</v>
      </c>
      <c r="K2586" s="233" t="s">
        <v>179</v>
      </c>
      <c r="L2586" s="233" t="s">
        <v>178</v>
      </c>
      <c r="M2586" s="233" t="s">
        <v>341</v>
      </c>
    </row>
    <row r="2587" spans="1:13">
      <c r="A2587" s="224">
        <v>2586</v>
      </c>
      <c r="B2587" s="233" t="s">
        <v>2050</v>
      </c>
      <c r="C2587" s="233" t="s">
        <v>2049</v>
      </c>
      <c r="D2587" s="234">
        <v>88.371369294605799</v>
      </c>
      <c r="E2587" s="223" t="s">
        <v>195</v>
      </c>
      <c r="F2587" s="233" t="s">
        <v>194</v>
      </c>
      <c r="G2587" s="233" t="s">
        <v>1797</v>
      </c>
      <c r="H2587" s="233" t="s">
        <v>2048</v>
      </c>
      <c r="I2587" s="233" t="s">
        <v>2047</v>
      </c>
      <c r="J2587" s="233" t="s">
        <v>180</v>
      </c>
      <c r="K2587" s="233" t="s">
        <v>192</v>
      </c>
      <c r="L2587" s="233" t="s">
        <v>178</v>
      </c>
      <c r="M2587" s="233" t="s">
        <v>1022</v>
      </c>
    </row>
    <row r="2588" spans="1:13">
      <c r="A2588" s="224">
        <v>2587</v>
      </c>
      <c r="B2588" s="233" t="s">
        <v>2046</v>
      </c>
      <c r="C2588" s="233" t="s">
        <v>2046</v>
      </c>
      <c r="D2588" s="234">
        <v>88.357142857142904</v>
      </c>
      <c r="E2588" s="223" t="s">
        <v>195</v>
      </c>
      <c r="F2588" s="233" t="s">
        <v>194</v>
      </c>
      <c r="G2588" s="233" t="s">
        <v>572</v>
      </c>
      <c r="H2588" s="233" t="s">
        <v>2045</v>
      </c>
      <c r="I2588" s="233" t="s">
        <v>2045</v>
      </c>
      <c r="J2588" s="233" t="s">
        <v>951</v>
      </c>
      <c r="K2588" s="233" t="s">
        <v>192</v>
      </c>
      <c r="L2588" s="233" t="s">
        <v>178</v>
      </c>
      <c r="M2588" s="233" t="s">
        <v>1022</v>
      </c>
    </row>
    <row r="2589" spans="1:13">
      <c r="A2589" s="224">
        <v>2588</v>
      </c>
      <c r="B2589" s="233" t="s">
        <v>2044</v>
      </c>
      <c r="C2589" s="233" t="s">
        <v>2044</v>
      </c>
      <c r="D2589" s="234">
        <v>88.326693227091596</v>
      </c>
      <c r="E2589" s="223" t="s">
        <v>195</v>
      </c>
      <c r="F2589" s="233" t="s">
        <v>194</v>
      </c>
      <c r="G2589" s="233" t="s">
        <v>336</v>
      </c>
      <c r="H2589" s="233" t="s">
        <v>2043</v>
      </c>
      <c r="I2589" s="233" t="s">
        <v>2043</v>
      </c>
      <c r="J2589" s="233" t="s">
        <v>951</v>
      </c>
      <c r="K2589" s="233" t="s">
        <v>179</v>
      </c>
      <c r="L2589" s="233" t="s">
        <v>178</v>
      </c>
      <c r="M2589" s="233" t="s">
        <v>213</v>
      </c>
    </row>
    <row r="2590" spans="1:13">
      <c r="A2590" s="224">
        <v>2589</v>
      </c>
      <c r="B2590" s="233" t="s">
        <v>1019</v>
      </c>
      <c r="C2590" s="233" t="s">
        <v>2042</v>
      </c>
      <c r="D2590" s="234">
        <v>88.308823529411796</v>
      </c>
      <c r="E2590" s="223" t="s">
        <v>195</v>
      </c>
      <c r="F2590" s="233" t="s">
        <v>194</v>
      </c>
      <c r="G2590" s="233" t="s">
        <v>1017</v>
      </c>
      <c r="H2590" s="233" t="s">
        <v>1016</v>
      </c>
      <c r="I2590" s="233" t="s">
        <v>2041</v>
      </c>
      <c r="J2590" s="233" t="s">
        <v>180</v>
      </c>
      <c r="K2590" s="233" t="s">
        <v>179</v>
      </c>
      <c r="L2590" s="233" t="s">
        <v>178</v>
      </c>
      <c r="M2590" s="233" t="s">
        <v>529</v>
      </c>
    </row>
    <row r="2591" spans="1:13">
      <c r="A2591" s="224">
        <v>2590</v>
      </c>
      <c r="B2591" s="233" t="s">
        <v>1019</v>
      </c>
      <c r="C2591" s="233" t="s">
        <v>2040</v>
      </c>
      <c r="D2591" s="234">
        <v>88.305084745762699</v>
      </c>
      <c r="E2591" s="223" t="s">
        <v>195</v>
      </c>
      <c r="F2591" s="233" t="s">
        <v>194</v>
      </c>
      <c r="G2591" s="233" t="s">
        <v>1017</v>
      </c>
      <c r="H2591" s="233" t="s">
        <v>1016</v>
      </c>
      <c r="I2591" s="233" t="s">
        <v>2039</v>
      </c>
      <c r="J2591" s="233" t="s">
        <v>180</v>
      </c>
      <c r="K2591" s="233" t="s">
        <v>179</v>
      </c>
      <c r="L2591" s="233" t="s">
        <v>178</v>
      </c>
      <c r="M2591" s="233" t="s">
        <v>377</v>
      </c>
    </row>
    <row r="2592" spans="1:13">
      <c r="A2592" s="224">
        <v>2591</v>
      </c>
      <c r="B2592" s="233" t="s">
        <v>2038</v>
      </c>
      <c r="C2592" s="233" t="s">
        <v>2037</v>
      </c>
      <c r="D2592" s="234">
        <v>88.302569670647799</v>
      </c>
      <c r="E2592" s="223" t="s">
        <v>195</v>
      </c>
      <c r="F2592" s="233" t="s">
        <v>194</v>
      </c>
      <c r="G2592" s="233" t="s">
        <v>1017</v>
      </c>
      <c r="H2592" s="233" t="s">
        <v>2036</v>
      </c>
      <c r="I2592" s="233" t="s">
        <v>2035</v>
      </c>
      <c r="J2592" s="233" t="s">
        <v>180</v>
      </c>
      <c r="K2592" s="233" t="s">
        <v>192</v>
      </c>
      <c r="L2592" s="233" t="s">
        <v>178</v>
      </c>
      <c r="M2592" s="233" t="s">
        <v>1022</v>
      </c>
    </row>
    <row r="2593" spans="1:13">
      <c r="A2593" s="224">
        <v>2592</v>
      </c>
      <c r="B2593" s="233" t="s">
        <v>1584</v>
      </c>
      <c r="C2593" s="233" t="s">
        <v>2034</v>
      </c>
      <c r="D2593" s="234">
        <v>88.253968253968296</v>
      </c>
      <c r="E2593" s="223" t="s">
        <v>195</v>
      </c>
      <c r="F2593" s="233" t="s">
        <v>194</v>
      </c>
      <c r="G2593" s="233" t="s">
        <v>336</v>
      </c>
      <c r="H2593" s="233" t="s">
        <v>1582</v>
      </c>
      <c r="I2593" s="233" t="s">
        <v>2033</v>
      </c>
      <c r="J2593" s="233" t="s">
        <v>180</v>
      </c>
      <c r="K2593" s="233" t="s">
        <v>192</v>
      </c>
      <c r="L2593" s="233" t="s">
        <v>178</v>
      </c>
      <c r="M2593" s="233" t="s">
        <v>191</v>
      </c>
    </row>
    <row r="2594" spans="1:13">
      <c r="A2594" s="224">
        <v>2593</v>
      </c>
      <c r="B2594" s="233" t="s">
        <v>1584</v>
      </c>
      <c r="C2594" s="233" t="s">
        <v>2032</v>
      </c>
      <c r="D2594" s="234">
        <v>88.224852071005898</v>
      </c>
      <c r="E2594" s="223" t="s">
        <v>195</v>
      </c>
      <c r="F2594" s="233" t="s">
        <v>194</v>
      </c>
      <c r="G2594" s="233" t="s">
        <v>336</v>
      </c>
      <c r="H2594" s="233" t="s">
        <v>1582</v>
      </c>
      <c r="I2594" s="233" t="s">
        <v>2031</v>
      </c>
      <c r="J2594" s="233" t="s">
        <v>180</v>
      </c>
      <c r="K2594" s="233" t="s">
        <v>179</v>
      </c>
      <c r="L2594" s="233" t="s">
        <v>178</v>
      </c>
      <c r="M2594" s="233" t="s">
        <v>748</v>
      </c>
    </row>
    <row r="2595" spans="1:13">
      <c r="A2595" s="224">
        <v>2594</v>
      </c>
      <c r="B2595" s="233" t="s">
        <v>1516</v>
      </c>
      <c r="C2595" s="233" t="s">
        <v>2030</v>
      </c>
      <c r="D2595" s="234">
        <v>88.203753351206402</v>
      </c>
      <c r="E2595" s="223" t="s">
        <v>195</v>
      </c>
      <c r="F2595" s="233" t="s">
        <v>194</v>
      </c>
      <c r="G2595" s="233" t="s">
        <v>183</v>
      </c>
      <c r="H2595" s="233" t="s">
        <v>1514</v>
      </c>
      <c r="I2595" s="233" t="s">
        <v>2029</v>
      </c>
      <c r="J2595" s="233" t="s">
        <v>180</v>
      </c>
      <c r="K2595" s="233" t="s">
        <v>202</v>
      </c>
      <c r="L2595" s="233" t="s">
        <v>178</v>
      </c>
      <c r="M2595" s="233" t="s">
        <v>201</v>
      </c>
    </row>
    <row r="2596" spans="1:13">
      <c r="A2596" s="224">
        <v>2595</v>
      </c>
      <c r="B2596" s="233" t="s">
        <v>2011</v>
      </c>
      <c r="C2596" s="233" t="s">
        <v>2028</v>
      </c>
      <c r="D2596" s="234">
        <v>88.178694158075601</v>
      </c>
      <c r="E2596" s="223" t="s">
        <v>195</v>
      </c>
      <c r="F2596" s="233" t="s">
        <v>194</v>
      </c>
      <c r="G2596" s="233" t="s">
        <v>2009</v>
      </c>
      <c r="H2596" s="233" t="s">
        <v>2008</v>
      </c>
      <c r="I2596" s="233" t="s">
        <v>2027</v>
      </c>
      <c r="J2596" s="233" t="s">
        <v>180</v>
      </c>
      <c r="K2596" s="233" t="s">
        <v>179</v>
      </c>
      <c r="L2596" s="233" t="s">
        <v>178</v>
      </c>
      <c r="M2596" s="233" t="s">
        <v>377</v>
      </c>
    </row>
    <row r="2597" spans="1:13">
      <c r="A2597" s="224">
        <v>2596</v>
      </c>
      <c r="B2597" s="233" t="s">
        <v>1412</v>
      </c>
      <c r="C2597" s="233" t="s">
        <v>2026</v>
      </c>
      <c r="D2597" s="234">
        <v>88.173913043478294</v>
      </c>
      <c r="E2597" s="223" t="s">
        <v>195</v>
      </c>
      <c r="F2597" s="233" t="s">
        <v>194</v>
      </c>
      <c r="G2597" s="233" t="s">
        <v>1410</v>
      </c>
      <c r="H2597" s="233" t="s">
        <v>1409</v>
      </c>
      <c r="I2597" s="233" t="s">
        <v>2025</v>
      </c>
      <c r="J2597" s="233" t="s">
        <v>180</v>
      </c>
      <c r="K2597" s="233" t="s">
        <v>179</v>
      </c>
      <c r="L2597" s="233" t="s">
        <v>178</v>
      </c>
      <c r="M2597" s="233" t="s">
        <v>1603</v>
      </c>
    </row>
    <row r="2598" spans="1:13">
      <c r="A2598" s="224">
        <v>2597</v>
      </c>
      <c r="B2598" s="233" t="s">
        <v>1636</v>
      </c>
      <c r="C2598" s="233" t="s">
        <v>2024</v>
      </c>
      <c r="D2598" s="234">
        <v>88.166383701188494</v>
      </c>
      <c r="E2598" s="223" t="s">
        <v>195</v>
      </c>
      <c r="F2598" s="233" t="s">
        <v>194</v>
      </c>
      <c r="G2598" s="233" t="s">
        <v>1076</v>
      </c>
      <c r="H2598" s="233" t="s">
        <v>1634</v>
      </c>
      <c r="I2598" s="233" t="s">
        <v>2023</v>
      </c>
      <c r="J2598" s="233" t="s">
        <v>180</v>
      </c>
      <c r="K2598" s="233" t="s">
        <v>179</v>
      </c>
      <c r="L2598" s="233" t="s">
        <v>178</v>
      </c>
      <c r="M2598" s="233" t="s">
        <v>377</v>
      </c>
    </row>
    <row r="2599" spans="1:13">
      <c r="A2599" s="224">
        <v>2598</v>
      </c>
      <c r="B2599" s="233" t="s">
        <v>1191</v>
      </c>
      <c r="C2599" s="233" t="s">
        <v>2022</v>
      </c>
      <c r="D2599" s="234">
        <v>88.141592920354</v>
      </c>
      <c r="E2599" s="223" t="s">
        <v>195</v>
      </c>
      <c r="F2599" s="233" t="s">
        <v>194</v>
      </c>
      <c r="G2599" s="233" t="s">
        <v>938</v>
      </c>
      <c r="H2599" s="233" t="s">
        <v>1189</v>
      </c>
      <c r="I2599" s="233" t="s">
        <v>2021</v>
      </c>
      <c r="J2599" s="233" t="s">
        <v>180</v>
      </c>
      <c r="K2599" s="233" t="s">
        <v>179</v>
      </c>
      <c r="L2599" s="233" t="s">
        <v>178</v>
      </c>
      <c r="M2599" s="233" t="s">
        <v>341</v>
      </c>
    </row>
    <row r="2600" spans="1:13">
      <c r="A2600" s="224">
        <v>2599</v>
      </c>
      <c r="B2600" s="233" t="s">
        <v>2020</v>
      </c>
      <c r="C2600" s="233" t="s">
        <v>2020</v>
      </c>
      <c r="D2600" s="234">
        <v>88.095238095238102</v>
      </c>
      <c r="E2600" s="223" t="s">
        <v>195</v>
      </c>
      <c r="F2600" s="233" t="s">
        <v>194</v>
      </c>
      <c r="G2600" s="233" t="s">
        <v>1204</v>
      </c>
      <c r="H2600" s="233" t="s">
        <v>2019</v>
      </c>
      <c r="I2600" s="233" t="s">
        <v>2019</v>
      </c>
      <c r="J2600" s="233" t="s">
        <v>951</v>
      </c>
      <c r="K2600" s="233" t="s">
        <v>202</v>
      </c>
      <c r="L2600" s="233" t="s">
        <v>178</v>
      </c>
      <c r="M2600" s="233" t="s">
        <v>2018</v>
      </c>
    </row>
    <row r="2601" spans="1:13">
      <c r="A2601" s="224">
        <v>2600</v>
      </c>
      <c r="B2601" s="233" t="s">
        <v>1317</v>
      </c>
      <c r="C2601" s="233" t="s">
        <v>2017</v>
      </c>
      <c r="D2601" s="236">
        <v>88.064516129032256</v>
      </c>
      <c r="E2601" s="233" t="s">
        <v>185</v>
      </c>
      <c r="F2601" s="233" t="s">
        <v>184</v>
      </c>
      <c r="G2601" s="233" t="s">
        <v>321</v>
      </c>
      <c r="H2601" s="233" t="s">
        <v>1315</v>
      </c>
      <c r="I2601" s="233" t="s">
        <v>2016</v>
      </c>
      <c r="J2601" s="233" t="s">
        <v>180</v>
      </c>
      <c r="K2601" s="233" t="s">
        <v>179</v>
      </c>
      <c r="L2601" s="233" t="s">
        <v>178</v>
      </c>
      <c r="M2601" s="233" t="s">
        <v>1241</v>
      </c>
    </row>
    <row r="2602" spans="1:13">
      <c r="A2602" s="224">
        <v>2601</v>
      </c>
      <c r="B2602" s="233" t="s">
        <v>1799</v>
      </c>
      <c r="C2602" s="233" t="s">
        <v>2015</v>
      </c>
      <c r="D2602" s="234">
        <v>88.010540184453205</v>
      </c>
      <c r="E2602" s="223" t="s">
        <v>195</v>
      </c>
      <c r="F2602" s="233" t="s">
        <v>194</v>
      </c>
      <c r="G2602" s="233" t="s">
        <v>1797</v>
      </c>
      <c r="H2602" s="233" t="s">
        <v>1796</v>
      </c>
      <c r="I2602" s="233" t="s">
        <v>2014</v>
      </c>
      <c r="J2602" s="233" t="s">
        <v>180</v>
      </c>
      <c r="K2602" s="233" t="s">
        <v>192</v>
      </c>
      <c r="L2602" s="233" t="s">
        <v>178</v>
      </c>
      <c r="M2602" s="233" t="s">
        <v>191</v>
      </c>
    </row>
    <row r="2603" spans="1:13">
      <c r="A2603" s="224">
        <v>2602</v>
      </c>
      <c r="B2603" s="233" t="s">
        <v>1306</v>
      </c>
      <c r="C2603" s="233" t="s">
        <v>2013</v>
      </c>
      <c r="D2603" s="234">
        <v>87.995867768595005</v>
      </c>
      <c r="E2603" s="223" t="s">
        <v>195</v>
      </c>
      <c r="F2603" s="233" t="s">
        <v>194</v>
      </c>
      <c r="G2603" s="233" t="s">
        <v>1304</v>
      </c>
      <c r="H2603" s="233" t="s">
        <v>1303</v>
      </c>
      <c r="I2603" s="233" t="s">
        <v>2012</v>
      </c>
      <c r="J2603" s="233" t="s">
        <v>180</v>
      </c>
      <c r="K2603" s="233" t="s">
        <v>179</v>
      </c>
      <c r="L2603" s="233" t="s">
        <v>178</v>
      </c>
      <c r="M2603" s="233" t="s">
        <v>529</v>
      </c>
    </row>
    <row r="2604" spans="1:13">
      <c r="A2604" s="224">
        <v>2603</v>
      </c>
      <c r="B2604" s="233" t="s">
        <v>2011</v>
      </c>
      <c r="C2604" s="233" t="s">
        <v>2010</v>
      </c>
      <c r="D2604" s="234">
        <v>87.995545657015597</v>
      </c>
      <c r="E2604" s="223" t="s">
        <v>195</v>
      </c>
      <c r="F2604" s="233" t="s">
        <v>194</v>
      </c>
      <c r="G2604" s="233" t="s">
        <v>2009</v>
      </c>
      <c r="H2604" s="233" t="s">
        <v>2008</v>
      </c>
      <c r="I2604" s="233" t="s">
        <v>2007</v>
      </c>
      <c r="J2604" s="233" t="s">
        <v>180</v>
      </c>
      <c r="K2604" s="233" t="s">
        <v>179</v>
      </c>
      <c r="L2604" s="233" t="s">
        <v>178</v>
      </c>
      <c r="M2604" s="233" t="s">
        <v>377</v>
      </c>
    </row>
    <row r="2605" spans="1:13">
      <c r="A2605" s="224">
        <v>2604</v>
      </c>
      <c r="B2605" s="233" t="s">
        <v>1072</v>
      </c>
      <c r="C2605" s="233" t="s">
        <v>2006</v>
      </c>
      <c r="D2605" s="234">
        <v>87.970687711386702</v>
      </c>
      <c r="E2605" s="223" t="s">
        <v>195</v>
      </c>
      <c r="F2605" s="233" t="s">
        <v>194</v>
      </c>
      <c r="G2605" s="233" t="s">
        <v>1070</v>
      </c>
      <c r="H2605" s="233" t="s">
        <v>1069</v>
      </c>
      <c r="I2605" s="233" t="s">
        <v>2005</v>
      </c>
      <c r="J2605" s="233" t="s">
        <v>180</v>
      </c>
      <c r="K2605" s="233" t="s">
        <v>192</v>
      </c>
      <c r="L2605" s="233" t="s">
        <v>178</v>
      </c>
      <c r="M2605" s="233" t="s">
        <v>191</v>
      </c>
    </row>
    <row r="2606" spans="1:13">
      <c r="A2606" s="224">
        <v>2605</v>
      </c>
      <c r="B2606" s="233" t="s">
        <v>1225</v>
      </c>
      <c r="C2606" s="233" t="s">
        <v>2004</v>
      </c>
      <c r="D2606" s="234">
        <v>87.948113207547195</v>
      </c>
      <c r="E2606" s="223" t="s">
        <v>195</v>
      </c>
      <c r="F2606" s="233" t="s">
        <v>194</v>
      </c>
      <c r="G2606" s="233" t="s">
        <v>572</v>
      </c>
      <c r="H2606" s="233" t="s">
        <v>1223</v>
      </c>
      <c r="I2606" s="233" t="s">
        <v>2003</v>
      </c>
      <c r="J2606" s="233" t="s">
        <v>180</v>
      </c>
      <c r="K2606" s="233" t="s">
        <v>192</v>
      </c>
      <c r="L2606" s="233" t="s">
        <v>178</v>
      </c>
      <c r="M2606" s="233" t="s">
        <v>333</v>
      </c>
    </row>
    <row r="2607" spans="1:13">
      <c r="A2607" s="224">
        <v>2606</v>
      </c>
      <c r="B2607" s="233" t="s">
        <v>1482</v>
      </c>
      <c r="C2607" s="233" t="s">
        <v>2002</v>
      </c>
      <c r="D2607" s="234">
        <v>87.9218620116376</v>
      </c>
      <c r="E2607" s="223" t="s">
        <v>195</v>
      </c>
      <c r="F2607" s="233" t="s">
        <v>194</v>
      </c>
      <c r="G2607" s="233" t="s">
        <v>1480</v>
      </c>
      <c r="H2607" s="233" t="s">
        <v>1479</v>
      </c>
      <c r="I2607" s="233" t="s">
        <v>2001</v>
      </c>
      <c r="J2607" s="233" t="s">
        <v>180</v>
      </c>
      <c r="K2607" s="233" t="s">
        <v>202</v>
      </c>
      <c r="L2607" s="233" t="s">
        <v>178</v>
      </c>
      <c r="M2607" s="233" t="s">
        <v>201</v>
      </c>
    </row>
    <row r="2608" spans="1:13">
      <c r="A2608" s="224">
        <v>2607</v>
      </c>
      <c r="B2608" s="233" t="s">
        <v>1412</v>
      </c>
      <c r="C2608" s="233" t="s">
        <v>2000</v>
      </c>
      <c r="D2608" s="234">
        <v>87.909677419354907</v>
      </c>
      <c r="E2608" s="223" t="s">
        <v>195</v>
      </c>
      <c r="F2608" s="233" t="s">
        <v>194</v>
      </c>
      <c r="G2608" s="233" t="s">
        <v>1410</v>
      </c>
      <c r="H2608" s="233" t="s">
        <v>1409</v>
      </c>
      <c r="I2608" s="233" t="s">
        <v>1999</v>
      </c>
      <c r="J2608" s="233" t="s">
        <v>180</v>
      </c>
      <c r="K2608" s="233" t="s">
        <v>179</v>
      </c>
      <c r="L2608" s="233" t="s">
        <v>178</v>
      </c>
      <c r="M2608" s="233" t="s">
        <v>213</v>
      </c>
    </row>
    <row r="2609" spans="1:13">
      <c r="A2609" s="224">
        <v>2608</v>
      </c>
      <c r="B2609" s="233" t="s">
        <v>1776</v>
      </c>
      <c r="C2609" s="233" t="s">
        <v>1998</v>
      </c>
      <c r="D2609" s="234">
        <v>87.895595432300198</v>
      </c>
      <c r="E2609" s="223" t="s">
        <v>195</v>
      </c>
      <c r="F2609" s="233" t="s">
        <v>194</v>
      </c>
      <c r="G2609" s="233" t="s">
        <v>1093</v>
      </c>
      <c r="H2609" s="233" t="s">
        <v>1774</v>
      </c>
      <c r="I2609" s="233" t="s">
        <v>1997</v>
      </c>
      <c r="J2609" s="233" t="s">
        <v>180</v>
      </c>
      <c r="K2609" s="233" t="s">
        <v>179</v>
      </c>
      <c r="L2609" s="233" t="s">
        <v>178</v>
      </c>
      <c r="M2609" s="233" t="s">
        <v>346</v>
      </c>
    </row>
    <row r="2610" spans="1:13">
      <c r="A2610" s="224">
        <v>2609</v>
      </c>
      <c r="B2610" s="233" t="s">
        <v>1996</v>
      </c>
      <c r="C2610" s="233" t="s">
        <v>1996</v>
      </c>
      <c r="D2610" s="234">
        <v>87.881097560975604</v>
      </c>
      <c r="E2610" s="223" t="s">
        <v>195</v>
      </c>
      <c r="F2610" s="233" t="s">
        <v>194</v>
      </c>
      <c r="G2610" s="233" t="s">
        <v>938</v>
      </c>
      <c r="H2610" s="233" t="s">
        <v>1995</v>
      </c>
      <c r="I2610" s="233" t="s">
        <v>1995</v>
      </c>
      <c r="J2610" s="233" t="s">
        <v>951</v>
      </c>
      <c r="K2610" s="233" t="s">
        <v>179</v>
      </c>
      <c r="L2610" s="233" t="s">
        <v>178</v>
      </c>
      <c r="M2610" s="233" t="s">
        <v>213</v>
      </c>
    </row>
    <row r="2611" spans="1:13">
      <c r="A2611" s="224">
        <v>2610</v>
      </c>
      <c r="B2611" s="233" t="s">
        <v>1994</v>
      </c>
      <c r="C2611" s="233" t="s">
        <v>1993</v>
      </c>
      <c r="D2611" s="234">
        <v>87.877813504823195</v>
      </c>
      <c r="E2611" s="223" t="s">
        <v>195</v>
      </c>
      <c r="F2611" s="233" t="s">
        <v>194</v>
      </c>
      <c r="G2611" s="233" t="s">
        <v>1675</v>
      </c>
      <c r="H2611" s="233" t="s">
        <v>1992</v>
      </c>
      <c r="I2611" s="233" t="s">
        <v>1991</v>
      </c>
      <c r="J2611" s="233" t="s">
        <v>180</v>
      </c>
      <c r="K2611" s="233" t="s">
        <v>192</v>
      </c>
      <c r="L2611" s="233" t="s">
        <v>178</v>
      </c>
      <c r="M2611" s="233" t="s">
        <v>1022</v>
      </c>
    </row>
    <row r="2612" spans="1:13">
      <c r="A2612" s="224">
        <v>2611</v>
      </c>
      <c r="B2612" s="233" t="s">
        <v>978</v>
      </c>
      <c r="C2612" s="233" t="s">
        <v>1990</v>
      </c>
      <c r="D2612" s="234">
        <v>87.858407079646</v>
      </c>
      <c r="E2612" s="223" t="s">
        <v>195</v>
      </c>
      <c r="F2612" s="233" t="s">
        <v>194</v>
      </c>
      <c r="G2612" s="233" t="s">
        <v>976</v>
      </c>
      <c r="H2612" s="233" t="s">
        <v>975</v>
      </c>
      <c r="I2612" s="233" t="s">
        <v>1989</v>
      </c>
      <c r="J2612" s="233" t="s">
        <v>180</v>
      </c>
      <c r="K2612" s="233" t="s">
        <v>179</v>
      </c>
      <c r="L2612" s="233" t="s">
        <v>178</v>
      </c>
      <c r="M2612" s="233" t="s">
        <v>529</v>
      </c>
    </row>
    <row r="2613" spans="1:13">
      <c r="A2613" s="224">
        <v>2612</v>
      </c>
      <c r="B2613" s="233" t="s">
        <v>1988</v>
      </c>
      <c r="C2613" s="233" t="s">
        <v>1988</v>
      </c>
      <c r="D2613" s="234">
        <v>87.7040816326531</v>
      </c>
      <c r="E2613" s="223" t="s">
        <v>195</v>
      </c>
      <c r="F2613" s="233" t="s">
        <v>194</v>
      </c>
      <c r="G2613" s="233" t="s">
        <v>1247</v>
      </c>
      <c r="H2613" s="233" t="s">
        <v>1987</v>
      </c>
      <c r="I2613" s="233" t="s">
        <v>1987</v>
      </c>
      <c r="J2613" s="233" t="s">
        <v>951</v>
      </c>
      <c r="K2613" s="233" t="s">
        <v>202</v>
      </c>
      <c r="L2613" s="233" t="s">
        <v>178</v>
      </c>
      <c r="M2613" s="233" t="s">
        <v>601</v>
      </c>
    </row>
    <row r="2614" spans="1:13">
      <c r="A2614" s="224">
        <v>2613</v>
      </c>
      <c r="B2614" s="233" t="s">
        <v>1986</v>
      </c>
      <c r="C2614" s="233" t="s">
        <v>1986</v>
      </c>
      <c r="D2614" s="234">
        <v>87.699115044247804</v>
      </c>
      <c r="E2614" s="223" t="s">
        <v>195</v>
      </c>
      <c r="F2614" s="233" t="s">
        <v>194</v>
      </c>
      <c r="G2614" s="233" t="s">
        <v>210</v>
      </c>
      <c r="H2614" s="233" t="s">
        <v>1985</v>
      </c>
      <c r="I2614" s="233" t="s">
        <v>1985</v>
      </c>
      <c r="J2614" s="233" t="s">
        <v>951</v>
      </c>
      <c r="K2614" s="233" t="s">
        <v>202</v>
      </c>
      <c r="L2614" s="233" t="s">
        <v>178</v>
      </c>
      <c r="M2614" s="233" t="s">
        <v>601</v>
      </c>
    </row>
    <row r="2615" spans="1:13">
      <c r="A2615" s="224">
        <v>2614</v>
      </c>
      <c r="B2615" s="233" t="s">
        <v>1984</v>
      </c>
      <c r="C2615" s="233" t="s">
        <v>1984</v>
      </c>
      <c r="D2615" s="234">
        <v>87.640449438202197</v>
      </c>
      <c r="E2615" s="223" t="s">
        <v>195</v>
      </c>
      <c r="F2615" s="233" t="s">
        <v>194</v>
      </c>
      <c r="G2615" s="233" t="s">
        <v>336</v>
      </c>
      <c r="H2615" s="233" t="s">
        <v>1983</v>
      </c>
      <c r="I2615" s="233" t="s">
        <v>1983</v>
      </c>
      <c r="J2615" s="233" t="s">
        <v>951</v>
      </c>
      <c r="K2615" s="233" t="s">
        <v>179</v>
      </c>
      <c r="L2615" s="233" t="s">
        <v>178</v>
      </c>
      <c r="M2615" s="233" t="s">
        <v>601</v>
      </c>
    </row>
    <row r="2616" spans="1:13">
      <c r="A2616" s="224">
        <v>2615</v>
      </c>
      <c r="B2616" s="233" t="s">
        <v>950</v>
      </c>
      <c r="C2616" s="233" t="s">
        <v>1982</v>
      </c>
      <c r="D2616" s="234">
        <v>87.601547388781398</v>
      </c>
      <c r="E2616" s="223" t="s">
        <v>195</v>
      </c>
      <c r="F2616" s="233" t="s">
        <v>194</v>
      </c>
      <c r="G2616" s="233" t="s">
        <v>321</v>
      </c>
      <c r="H2616" s="233" t="s">
        <v>948</v>
      </c>
      <c r="I2616" s="233" t="s">
        <v>1981</v>
      </c>
      <c r="J2616" s="233" t="s">
        <v>180</v>
      </c>
      <c r="K2616" s="233" t="s">
        <v>179</v>
      </c>
      <c r="L2616" s="233" t="s">
        <v>178</v>
      </c>
      <c r="M2616" s="233" t="s">
        <v>213</v>
      </c>
    </row>
    <row r="2617" spans="1:13">
      <c r="A2617" s="224">
        <v>2616</v>
      </c>
      <c r="B2617" s="233" t="s">
        <v>1811</v>
      </c>
      <c r="C2617" s="233" t="s">
        <v>1980</v>
      </c>
      <c r="D2617" s="234">
        <v>87.586206896551701</v>
      </c>
      <c r="E2617" s="223" t="s">
        <v>195</v>
      </c>
      <c r="F2617" s="233" t="s">
        <v>194</v>
      </c>
      <c r="G2617" s="233" t="s">
        <v>1809</v>
      </c>
      <c r="H2617" s="233" t="s">
        <v>1808</v>
      </c>
      <c r="I2617" s="233" t="s">
        <v>1979</v>
      </c>
      <c r="J2617" s="233" t="s">
        <v>180</v>
      </c>
      <c r="K2617" s="233" t="s">
        <v>202</v>
      </c>
      <c r="L2617" s="233" t="s">
        <v>178</v>
      </c>
      <c r="M2617" s="233" t="s">
        <v>201</v>
      </c>
    </row>
    <row r="2618" spans="1:13">
      <c r="A2618" s="224">
        <v>2617</v>
      </c>
      <c r="B2618" s="233" t="s">
        <v>1978</v>
      </c>
      <c r="C2618" s="233" t="s">
        <v>1978</v>
      </c>
      <c r="D2618" s="234">
        <v>87.554505607104204</v>
      </c>
      <c r="E2618" s="223" t="s">
        <v>195</v>
      </c>
      <c r="F2618" s="233" t="s">
        <v>194</v>
      </c>
      <c r="G2618" s="233" t="s">
        <v>210</v>
      </c>
      <c r="H2618" s="233" t="s">
        <v>1977</v>
      </c>
      <c r="I2618" s="233" t="s">
        <v>1977</v>
      </c>
      <c r="J2618" s="233" t="s">
        <v>951</v>
      </c>
      <c r="K2618" s="233" t="s">
        <v>202</v>
      </c>
      <c r="L2618" s="233" t="s">
        <v>178</v>
      </c>
      <c r="M2618" s="233" t="s">
        <v>601</v>
      </c>
    </row>
    <row r="2619" spans="1:13">
      <c r="A2619" s="224">
        <v>2618</v>
      </c>
      <c r="B2619" s="233" t="s">
        <v>1976</v>
      </c>
      <c r="C2619" s="233" t="s">
        <v>1976</v>
      </c>
      <c r="D2619" s="234">
        <v>87.549800796812704</v>
      </c>
      <c r="E2619" s="223" t="s">
        <v>195</v>
      </c>
      <c r="F2619" s="233" t="s">
        <v>194</v>
      </c>
      <c r="G2619" s="233" t="s">
        <v>572</v>
      </c>
      <c r="H2619" s="233" t="s">
        <v>1975</v>
      </c>
      <c r="I2619" s="233" t="s">
        <v>1975</v>
      </c>
      <c r="J2619" s="233" t="s">
        <v>951</v>
      </c>
      <c r="K2619" s="233" t="s">
        <v>192</v>
      </c>
      <c r="L2619" s="233" t="s">
        <v>178</v>
      </c>
      <c r="M2619" s="233" t="s">
        <v>1974</v>
      </c>
    </row>
    <row r="2620" spans="1:13">
      <c r="A2620" s="224">
        <v>2619</v>
      </c>
      <c r="B2620" s="233" t="s">
        <v>1019</v>
      </c>
      <c r="C2620" s="233" t="s">
        <v>1973</v>
      </c>
      <c r="D2620" s="234">
        <v>87.534883720930196</v>
      </c>
      <c r="E2620" s="223" t="s">
        <v>195</v>
      </c>
      <c r="F2620" s="233" t="s">
        <v>194</v>
      </c>
      <c r="G2620" s="233" t="s">
        <v>1017</v>
      </c>
      <c r="H2620" s="233" t="s">
        <v>1016</v>
      </c>
      <c r="I2620" s="233" t="s">
        <v>1972</v>
      </c>
      <c r="J2620" s="233" t="s">
        <v>180</v>
      </c>
      <c r="K2620" s="233" t="s">
        <v>202</v>
      </c>
      <c r="L2620" s="233" t="s">
        <v>178</v>
      </c>
      <c r="M2620" s="233" t="s">
        <v>201</v>
      </c>
    </row>
    <row r="2621" spans="1:13">
      <c r="A2621" s="224">
        <v>2620</v>
      </c>
      <c r="B2621" s="233" t="s">
        <v>1971</v>
      </c>
      <c r="C2621" s="233" t="s">
        <v>1970</v>
      </c>
      <c r="D2621" s="234">
        <v>87.461652647204403</v>
      </c>
      <c r="E2621" s="223" t="s">
        <v>195</v>
      </c>
      <c r="F2621" s="233" t="s">
        <v>194</v>
      </c>
      <c r="G2621" s="233" t="s">
        <v>1076</v>
      </c>
      <c r="H2621" s="233" t="s">
        <v>1969</v>
      </c>
      <c r="I2621" s="233" t="s">
        <v>1968</v>
      </c>
      <c r="J2621" s="233" t="s">
        <v>180</v>
      </c>
      <c r="K2621" s="233" t="s">
        <v>192</v>
      </c>
      <c r="L2621" s="233" t="s">
        <v>178</v>
      </c>
      <c r="M2621" s="233" t="s">
        <v>333</v>
      </c>
    </row>
    <row r="2622" spans="1:13">
      <c r="A2622" s="224">
        <v>2621</v>
      </c>
      <c r="B2622" s="233" t="s">
        <v>1967</v>
      </c>
      <c r="C2622" s="233" t="s">
        <v>1967</v>
      </c>
      <c r="D2622" s="234">
        <v>87.415458937198096</v>
      </c>
      <c r="E2622" s="223" t="s">
        <v>195</v>
      </c>
      <c r="F2622" s="233" t="s">
        <v>194</v>
      </c>
      <c r="G2622" s="233" t="s">
        <v>1337</v>
      </c>
      <c r="H2622" s="233" t="s">
        <v>1966</v>
      </c>
      <c r="I2622" s="233" t="s">
        <v>1966</v>
      </c>
      <c r="J2622" s="233" t="s">
        <v>951</v>
      </c>
      <c r="K2622" s="233" t="s">
        <v>202</v>
      </c>
      <c r="L2622" s="233" t="s">
        <v>178</v>
      </c>
      <c r="M2622" s="233" t="s">
        <v>1965</v>
      </c>
    </row>
    <row r="2623" spans="1:13">
      <c r="A2623" s="224">
        <v>2622</v>
      </c>
      <c r="B2623" s="233" t="s">
        <v>1019</v>
      </c>
      <c r="C2623" s="233" t="s">
        <v>1964</v>
      </c>
      <c r="D2623" s="234">
        <v>87.3960612691466</v>
      </c>
      <c r="E2623" s="223" t="s">
        <v>195</v>
      </c>
      <c r="F2623" s="233" t="s">
        <v>194</v>
      </c>
      <c r="G2623" s="233" t="s">
        <v>1017</v>
      </c>
      <c r="H2623" s="233" t="s">
        <v>1016</v>
      </c>
      <c r="I2623" s="233" t="s">
        <v>1963</v>
      </c>
      <c r="J2623" s="233" t="s">
        <v>180</v>
      </c>
      <c r="K2623" s="233" t="s">
        <v>179</v>
      </c>
      <c r="L2623" s="233" t="s">
        <v>178</v>
      </c>
      <c r="M2623" s="233" t="s">
        <v>377</v>
      </c>
    </row>
    <row r="2624" spans="1:13">
      <c r="A2624" s="224">
        <v>2623</v>
      </c>
      <c r="B2624" s="233" t="s">
        <v>1962</v>
      </c>
      <c r="C2624" s="233" t="s">
        <v>1961</v>
      </c>
      <c r="D2624" s="234">
        <v>87.352941176470594</v>
      </c>
      <c r="E2624" s="223" t="s">
        <v>195</v>
      </c>
      <c r="F2624" s="233" t="s">
        <v>194</v>
      </c>
      <c r="G2624" s="233" t="s">
        <v>183</v>
      </c>
      <c r="H2624" s="233" t="s">
        <v>1960</v>
      </c>
      <c r="I2624" s="233" t="s">
        <v>1959</v>
      </c>
      <c r="J2624" s="233" t="s">
        <v>180</v>
      </c>
      <c r="K2624" s="233" t="s">
        <v>179</v>
      </c>
      <c r="L2624" s="233" t="s">
        <v>178</v>
      </c>
      <c r="M2624" s="233" t="s">
        <v>529</v>
      </c>
    </row>
    <row r="2625" spans="1:13">
      <c r="A2625" s="224">
        <v>2624</v>
      </c>
      <c r="B2625" s="233" t="s">
        <v>1776</v>
      </c>
      <c r="C2625" s="233" t="s">
        <v>1958</v>
      </c>
      <c r="D2625" s="234">
        <v>87.314112291350497</v>
      </c>
      <c r="E2625" s="223" t="s">
        <v>195</v>
      </c>
      <c r="F2625" s="233" t="s">
        <v>194</v>
      </c>
      <c r="G2625" s="233" t="s">
        <v>1093</v>
      </c>
      <c r="H2625" s="233" t="s">
        <v>1774</v>
      </c>
      <c r="I2625" s="233" t="s">
        <v>1957</v>
      </c>
      <c r="J2625" s="233" t="s">
        <v>180</v>
      </c>
      <c r="K2625" s="233" t="s">
        <v>179</v>
      </c>
      <c r="L2625" s="233" t="s">
        <v>178</v>
      </c>
      <c r="M2625" s="233" t="s">
        <v>346</v>
      </c>
    </row>
    <row r="2626" spans="1:13">
      <c r="A2626" s="224">
        <v>2625</v>
      </c>
      <c r="B2626" s="233" t="s">
        <v>1506</v>
      </c>
      <c r="C2626" s="233" t="s">
        <v>1956</v>
      </c>
      <c r="D2626" s="234">
        <v>87.302036199094999</v>
      </c>
      <c r="E2626" s="223" t="s">
        <v>195</v>
      </c>
      <c r="F2626" s="233" t="s">
        <v>194</v>
      </c>
      <c r="G2626" s="233" t="s">
        <v>1093</v>
      </c>
      <c r="H2626" s="233" t="s">
        <v>1504</v>
      </c>
      <c r="I2626" s="233" t="s">
        <v>1955</v>
      </c>
      <c r="J2626" s="233" t="s">
        <v>180</v>
      </c>
      <c r="K2626" s="233" t="s">
        <v>192</v>
      </c>
      <c r="L2626" s="233" t="s">
        <v>178</v>
      </c>
      <c r="M2626" s="233" t="s">
        <v>333</v>
      </c>
    </row>
    <row r="2627" spans="1:13">
      <c r="A2627" s="224">
        <v>2626</v>
      </c>
      <c r="B2627" s="233" t="s">
        <v>1954</v>
      </c>
      <c r="C2627" s="233" t="s">
        <v>1953</v>
      </c>
      <c r="D2627" s="236">
        <v>87.293233082706763</v>
      </c>
      <c r="E2627" s="233" t="s">
        <v>185</v>
      </c>
      <c r="F2627" s="233" t="s">
        <v>184</v>
      </c>
      <c r="G2627" s="233" t="s">
        <v>888</v>
      </c>
      <c r="H2627" s="233" t="s">
        <v>1952</v>
      </c>
      <c r="I2627" s="233" t="s">
        <v>1951</v>
      </c>
      <c r="J2627" s="233" t="s">
        <v>180</v>
      </c>
      <c r="K2627" s="233" t="s">
        <v>179</v>
      </c>
      <c r="L2627" s="233" t="s">
        <v>178</v>
      </c>
      <c r="M2627" s="233" t="s">
        <v>318</v>
      </c>
    </row>
    <row r="2628" spans="1:13">
      <c r="A2628" s="224">
        <v>2627</v>
      </c>
      <c r="B2628" s="233" t="s">
        <v>1950</v>
      </c>
      <c r="C2628" s="233" t="s">
        <v>1950</v>
      </c>
      <c r="D2628" s="234">
        <v>87.214554579673802</v>
      </c>
      <c r="E2628" s="223" t="s">
        <v>195</v>
      </c>
      <c r="F2628" s="233" t="s">
        <v>194</v>
      </c>
      <c r="G2628" s="233" t="s">
        <v>336</v>
      </c>
      <c r="H2628" s="233" t="s">
        <v>1949</v>
      </c>
      <c r="I2628" s="233" t="s">
        <v>1949</v>
      </c>
      <c r="J2628" s="233" t="s">
        <v>951</v>
      </c>
      <c r="K2628" s="233" t="s">
        <v>202</v>
      </c>
      <c r="L2628" s="233" t="s">
        <v>178</v>
      </c>
      <c r="M2628" s="233" t="s">
        <v>601</v>
      </c>
    </row>
    <row r="2629" spans="1:13">
      <c r="A2629" s="224">
        <v>2628</v>
      </c>
      <c r="B2629" s="233" t="s">
        <v>1724</v>
      </c>
      <c r="C2629" s="233" t="s">
        <v>1948</v>
      </c>
      <c r="D2629" s="234">
        <v>87.190402476780207</v>
      </c>
      <c r="E2629" s="223" t="s">
        <v>195</v>
      </c>
      <c r="F2629" s="233" t="s">
        <v>194</v>
      </c>
      <c r="G2629" s="233" t="s">
        <v>1722</v>
      </c>
      <c r="H2629" s="233" t="s">
        <v>1721</v>
      </c>
      <c r="I2629" s="233" t="s">
        <v>1947</v>
      </c>
      <c r="J2629" s="233" t="s">
        <v>180</v>
      </c>
      <c r="K2629" s="233" t="s">
        <v>1029</v>
      </c>
      <c r="L2629" s="233" t="s">
        <v>178</v>
      </c>
      <c r="M2629" s="233" t="s">
        <v>191</v>
      </c>
    </row>
    <row r="2630" spans="1:13">
      <c r="A2630" s="224">
        <v>2629</v>
      </c>
      <c r="B2630" s="233" t="s">
        <v>1946</v>
      </c>
      <c r="C2630" s="233" t="s">
        <v>1946</v>
      </c>
      <c r="D2630" s="234">
        <v>87.178217821782198</v>
      </c>
      <c r="E2630" s="223" t="s">
        <v>195</v>
      </c>
      <c r="F2630" s="233" t="s">
        <v>194</v>
      </c>
      <c r="G2630" s="233" t="s">
        <v>336</v>
      </c>
      <c r="H2630" s="233" t="s">
        <v>1945</v>
      </c>
      <c r="I2630" s="233" t="s">
        <v>1945</v>
      </c>
      <c r="J2630" s="233" t="s">
        <v>951</v>
      </c>
      <c r="K2630" s="233" t="s">
        <v>179</v>
      </c>
      <c r="L2630" s="233" t="s">
        <v>178</v>
      </c>
      <c r="M2630" s="233" t="s">
        <v>213</v>
      </c>
    </row>
    <row r="2631" spans="1:13">
      <c r="A2631" s="224">
        <v>2630</v>
      </c>
      <c r="B2631" s="233" t="s">
        <v>1584</v>
      </c>
      <c r="C2631" s="233" t="s">
        <v>1944</v>
      </c>
      <c r="D2631" s="234">
        <v>87.162921348314597</v>
      </c>
      <c r="E2631" s="223" t="s">
        <v>195</v>
      </c>
      <c r="F2631" s="233" t="s">
        <v>194</v>
      </c>
      <c r="G2631" s="233" t="s">
        <v>336</v>
      </c>
      <c r="H2631" s="233" t="s">
        <v>1582</v>
      </c>
      <c r="I2631" s="233" t="s">
        <v>1943</v>
      </c>
      <c r="J2631" s="233" t="s">
        <v>180</v>
      </c>
      <c r="K2631" s="233" t="s">
        <v>179</v>
      </c>
      <c r="L2631" s="233" t="s">
        <v>178</v>
      </c>
      <c r="M2631" s="233" t="s">
        <v>748</v>
      </c>
    </row>
    <row r="2632" spans="1:13">
      <c r="A2632" s="224">
        <v>2631</v>
      </c>
      <c r="B2632" s="233" t="s">
        <v>1942</v>
      </c>
      <c r="C2632" s="233" t="s">
        <v>1942</v>
      </c>
      <c r="D2632" s="234">
        <v>87.054794520548</v>
      </c>
      <c r="E2632" s="223" t="s">
        <v>195</v>
      </c>
      <c r="F2632" s="233" t="s">
        <v>194</v>
      </c>
      <c r="G2632" s="233" t="s">
        <v>321</v>
      </c>
      <c r="H2632" s="233" t="s">
        <v>1941</v>
      </c>
      <c r="I2632" s="233" t="s">
        <v>1941</v>
      </c>
      <c r="J2632" s="233" t="s">
        <v>951</v>
      </c>
      <c r="K2632" s="233" t="s">
        <v>179</v>
      </c>
      <c r="L2632" s="233" t="s">
        <v>178</v>
      </c>
      <c r="M2632" s="233" t="s">
        <v>529</v>
      </c>
    </row>
    <row r="2633" spans="1:13">
      <c r="A2633" s="224">
        <v>2632</v>
      </c>
      <c r="B2633" s="233" t="s">
        <v>950</v>
      </c>
      <c r="C2633" s="233" t="s">
        <v>1940</v>
      </c>
      <c r="D2633" s="234">
        <v>86.985559566787003</v>
      </c>
      <c r="E2633" s="223" t="s">
        <v>195</v>
      </c>
      <c r="F2633" s="233" t="s">
        <v>194</v>
      </c>
      <c r="G2633" s="233" t="s">
        <v>321</v>
      </c>
      <c r="H2633" s="233" t="s">
        <v>948</v>
      </c>
      <c r="I2633" s="233" t="s">
        <v>1939</v>
      </c>
      <c r="J2633" s="233" t="s">
        <v>180</v>
      </c>
      <c r="K2633" s="233" t="s">
        <v>202</v>
      </c>
      <c r="L2633" s="233" t="s">
        <v>178</v>
      </c>
      <c r="M2633" s="233" t="s">
        <v>201</v>
      </c>
    </row>
    <row r="2634" spans="1:13">
      <c r="A2634" s="224">
        <v>2633</v>
      </c>
      <c r="B2634" s="233" t="s">
        <v>1938</v>
      </c>
      <c r="C2634" s="233" t="s">
        <v>1937</v>
      </c>
      <c r="D2634" s="234">
        <v>86.962365591397798</v>
      </c>
      <c r="E2634" s="223" t="s">
        <v>195</v>
      </c>
      <c r="F2634" s="233" t="s">
        <v>194</v>
      </c>
      <c r="G2634" s="233" t="s">
        <v>1936</v>
      </c>
      <c r="H2634" s="233" t="s">
        <v>1935</v>
      </c>
      <c r="I2634" s="233" t="s">
        <v>1934</v>
      </c>
      <c r="J2634" s="233" t="s">
        <v>180</v>
      </c>
      <c r="K2634" s="233" t="s">
        <v>179</v>
      </c>
      <c r="L2634" s="233" t="s">
        <v>178</v>
      </c>
      <c r="M2634" s="233" t="s">
        <v>377</v>
      </c>
    </row>
    <row r="2635" spans="1:13">
      <c r="A2635" s="224">
        <v>2634</v>
      </c>
      <c r="B2635" s="233" t="s">
        <v>1620</v>
      </c>
      <c r="C2635" s="233" t="s">
        <v>1933</v>
      </c>
      <c r="D2635" s="234">
        <v>86.934919524142799</v>
      </c>
      <c r="E2635" s="223" t="s">
        <v>195</v>
      </c>
      <c r="F2635" s="233" t="s">
        <v>194</v>
      </c>
      <c r="G2635" s="233" t="s">
        <v>336</v>
      </c>
      <c r="H2635" s="233" t="s">
        <v>1618</v>
      </c>
      <c r="I2635" s="233" t="s">
        <v>1932</v>
      </c>
      <c r="J2635" s="233" t="s">
        <v>180</v>
      </c>
      <c r="K2635" s="233" t="s">
        <v>192</v>
      </c>
      <c r="L2635" s="233" t="s">
        <v>178</v>
      </c>
      <c r="M2635" s="233" t="s">
        <v>333</v>
      </c>
    </row>
    <row r="2636" spans="1:13">
      <c r="A2636" s="224">
        <v>2635</v>
      </c>
      <c r="B2636" s="233" t="s">
        <v>1931</v>
      </c>
      <c r="C2636" s="233" t="s">
        <v>1931</v>
      </c>
      <c r="D2636" s="234">
        <v>86.933962264150907</v>
      </c>
      <c r="E2636" s="223" t="s">
        <v>195</v>
      </c>
      <c r="F2636" s="233" t="s">
        <v>194</v>
      </c>
      <c r="G2636" s="233" t="s">
        <v>336</v>
      </c>
      <c r="H2636" s="233" t="s">
        <v>1930</v>
      </c>
      <c r="I2636" s="233" t="s">
        <v>1930</v>
      </c>
      <c r="J2636" s="233" t="s">
        <v>951</v>
      </c>
      <c r="K2636" s="233" t="s">
        <v>202</v>
      </c>
      <c r="L2636" s="233" t="s">
        <v>178</v>
      </c>
      <c r="M2636" s="233" t="s">
        <v>601</v>
      </c>
    </row>
    <row r="2637" spans="1:13">
      <c r="A2637" s="224">
        <v>2636</v>
      </c>
      <c r="B2637" s="233" t="s">
        <v>1929</v>
      </c>
      <c r="C2637" s="233" t="s">
        <v>1929</v>
      </c>
      <c r="D2637" s="234">
        <v>86.911764705882305</v>
      </c>
      <c r="E2637" s="223" t="s">
        <v>195</v>
      </c>
      <c r="F2637" s="233" t="s">
        <v>194</v>
      </c>
      <c r="G2637" s="233" t="s">
        <v>336</v>
      </c>
      <c r="H2637" s="233" t="s">
        <v>1928</v>
      </c>
      <c r="I2637" s="233" t="s">
        <v>1928</v>
      </c>
      <c r="J2637" s="233" t="s">
        <v>951</v>
      </c>
      <c r="K2637" s="233" t="s">
        <v>179</v>
      </c>
      <c r="L2637" s="233" t="s">
        <v>178</v>
      </c>
      <c r="M2637" s="233" t="s">
        <v>213</v>
      </c>
    </row>
    <row r="2638" spans="1:13">
      <c r="A2638" s="224">
        <v>2637</v>
      </c>
      <c r="B2638" s="233" t="s">
        <v>1858</v>
      </c>
      <c r="C2638" s="233" t="s">
        <v>1927</v>
      </c>
      <c r="D2638" s="234">
        <v>86.897689768976903</v>
      </c>
      <c r="E2638" s="223" t="s">
        <v>195</v>
      </c>
      <c r="F2638" s="233" t="s">
        <v>194</v>
      </c>
      <c r="G2638" s="233" t="s">
        <v>1856</v>
      </c>
      <c r="H2638" s="233" t="s">
        <v>1855</v>
      </c>
      <c r="I2638" s="233" t="s">
        <v>1926</v>
      </c>
      <c r="J2638" s="233" t="s">
        <v>180</v>
      </c>
      <c r="K2638" s="233" t="s">
        <v>192</v>
      </c>
      <c r="L2638" s="233" t="s">
        <v>178</v>
      </c>
      <c r="M2638" s="233" t="s">
        <v>191</v>
      </c>
    </row>
    <row r="2639" spans="1:13">
      <c r="A2639" s="224">
        <v>2638</v>
      </c>
      <c r="B2639" s="233" t="s">
        <v>1412</v>
      </c>
      <c r="C2639" s="233" t="s">
        <v>1925</v>
      </c>
      <c r="D2639" s="234">
        <v>86.894197952218406</v>
      </c>
      <c r="E2639" s="223" t="s">
        <v>195</v>
      </c>
      <c r="F2639" s="233" t="s">
        <v>194</v>
      </c>
      <c r="G2639" s="233" t="s">
        <v>1410</v>
      </c>
      <c r="H2639" s="233" t="s">
        <v>1409</v>
      </c>
      <c r="I2639" s="233" t="s">
        <v>1924</v>
      </c>
      <c r="J2639" s="233" t="s">
        <v>180</v>
      </c>
      <c r="K2639" s="233" t="s">
        <v>202</v>
      </c>
      <c r="L2639" s="233" t="s">
        <v>178</v>
      </c>
      <c r="M2639" s="233" t="s">
        <v>1923</v>
      </c>
    </row>
    <row r="2640" spans="1:13">
      <c r="A2640" s="224">
        <v>2639</v>
      </c>
      <c r="B2640" s="233" t="s">
        <v>1922</v>
      </c>
      <c r="C2640" s="233" t="s">
        <v>1921</v>
      </c>
      <c r="D2640" s="234">
        <v>86.867816091953998</v>
      </c>
      <c r="E2640" s="223" t="s">
        <v>195</v>
      </c>
      <c r="F2640" s="233" t="s">
        <v>194</v>
      </c>
      <c r="G2640" s="233" t="s">
        <v>572</v>
      </c>
      <c r="H2640" s="233" t="s">
        <v>1920</v>
      </c>
      <c r="I2640" s="233" t="s">
        <v>1919</v>
      </c>
      <c r="J2640" s="233" t="s">
        <v>180</v>
      </c>
      <c r="K2640" s="233" t="s">
        <v>179</v>
      </c>
      <c r="L2640" s="233" t="s">
        <v>178</v>
      </c>
      <c r="M2640" s="233" t="s">
        <v>377</v>
      </c>
    </row>
    <row r="2641" spans="1:13">
      <c r="A2641" s="224">
        <v>2640</v>
      </c>
      <c r="B2641" s="233" t="s">
        <v>1831</v>
      </c>
      <c r="C2641" s="233" t="s">
        <v>1918</v>
      </c>
      <c r="D2641" s="234">
        <v>86.818181818181799</v>
      </c>
      <c r="E2641" s="223" t="s">
        <v>195</v>
      </c>
      <c r="F2641" s="233" t="s">
        <v>194</v>
      </c>
      <c r="G2641" s="233" t="s">
        <v>1337</v>
      </c>
      <c r="H2641" s="233" t="s">
        <v>1829</v>
      </c>
      <c r="I2641" s="233" t="s">
        <v>1917</v>
      </c>
      <c r="J2641" s="233" t="s">
        <v>180</v>
      </c>
      <c r="K2641" s="233" t="s">
        <v>179</v>
      </c>
      <c r="L2641" s="233" t="s">
        <v>178</v>
      </c>
      <c r="M2641" s="233" t="s">
        <v>551</v>
      </c>
    </row>
    <row r="2642" spans="1:13">
      <c r="A2642" s="224">
        <v>2641</v>
      </c>
      <c r="B2642" s="233" t="s">
        <v>1724</v>
      </c>
      <c r="C2642" s="233" t="s">
        <v>1916</v>
      </c>
      <c r="D2642" s="234">
        <v>86.810344827586206</v>
      </c>
      <c r="E2642" s="223" t="s">
        <v>195</v>
      </c>
      <c r="F2642" s="233" t="s">
        <v>194</v>
      </c>
      <c r="G2642" s="233" t="s">
        <v>1722</v>
      </c>
      <c r="H2642" s="233" t="s">
        <v>1721</v>
      </c>
      <c r="I2642" s="233" t="s">
        <v>1915</v>
      </c>
      <c r="J2642" s="233" t="s">
        <v>180</v>
      </c>
      <c r="K2642" s="233" t="s">
        <v>179</v>
      </c>
      <c r="L2642" s="233" t="s">
        <v>178</v>
      </c>
      <c r="M2642" s="233" t="s">
        <v>1910</v>
      </c>
    </row>
    <row r="2643" spans="1:13">
      <c r="A2643" s="224">
        <v>2642</v>
      </c>
      <c r="B2643" s="233" t="s">
        <v>1762</v>
      </c>
      <c r="C2643" s="233" t="s">
        <v>1914</v>
      </c>
      <c r="D2643" s="234">
        <v>86.692111959287502</v>
      </c>
      <c r="E2643" s="223" t="s">
        <v>195</v>
      </c>
      <c r="F2643" s="233" t="s">
        <v>194</v>
      </c>
      <c r="G2643" s="233" t="s">
        <v>1170</v>
      </c>
      <c r="H2643" s="233" t="s">
        <v>1760</v>
      </c>
      <c r="I2643" s="233" t="s">
        <v>1913</v>
      </c>
      <c r="J2643" s="233" t="s">
        <v>180</v>
      </c>
      <c r="K2643" s="233" t="s">
        <v>179</v>
      </c>
      <c r="L2643" s="233" t="s">
        <v>178</v>
      </c>
      <c r="M2643" s="233" t="s">
        <v>529</v>
      </c>
    </row>
    <row r="2644" spans="1:13">
      <c r="A2644" s="224">
        <v>2643</v>
      </c>
      <c r="B2644" s="233" t="s">
        <v>1201</v>
      </c>
      <c r="C2644" s="233" t="s">
        <v>1912</v>
      </c>
      <c r="D2644" s="234">
        <v>86.6666666666667</v>
      </c>
      <c r="E2644" s="223" t="s">
        <v>195</v>
      </c>
      <c r="F2644" s="233" t="s">
        <v>194</v>
      </c>
      <c r="G2644" s="233" t="s">
        <v>1199</v>
      </c>
      <c r="H2644" s="233" t="s">
        <v>1198</v>
      </c>
      <c r="I2644" s="233" t="s">
        <v>1911</v>
      </c>
      <c r="J2644" s="233" t="s">
        <v>180</v>
      </c>
      <c r="K2644" s="233" t="s">
        <v>179</v>
      </c>
      <c r="L2644" s="233" t="s">
        <v>178</v>
      </c>
      <c r="M2644" s="233" t="s">
        <v>1910</v>
      </c>
    </row>
    <row r="2645" spans="1:13">
      <c r="A2645" s="224">
        <v>2643</v>
      </c>
      <c r="B2645" s="233" t="s">
        <v>1909</v>
      </c>
      <c r="C2645" s="233" t="s">
        <v>1909</v>
      </c>
      <c r="D2645" s="235">
        <v>86.6666666666667</v>
      </c>
      <c r="E2645" s="223" t="s">
        <v>603</v>
      </c>
      <c r="F2645" s="233" t="s">
        <v>184</v>
      </c>
      <c r="G2645" s="233" t="s">
        <v>210</v>
      </c>
      <c r="H2645" s="233" t="s">
        <v>1908</v>
      </c>
      <c r="I2645" s="233" t="s">
        <v>1908</v>
      </c>
      <c r="J2645" s="233" t="s">
        <v>951</v>
      </c>
      <c r="K2645" s="233" t="s">
        <v>202</v>
      </c>
      <c r="L2645" s="233" t="s">
        <v>178</v>
      </c>
      <c r="M2645" s="233" t="s">
        <v>601</v>
      </c>
    </row>
    <row r="2646" spans="1:13">
      <c r="A2646" s="224">
        <v>2645</v>
      </c>
      <c r="B2646" s="233" t="s">
        <v>1907</v>
      </c>
      <c r="C2646" s="233" t="s">
        <v>1907</v>
      </c>
      <c r="D2646" s="234">
        <v>86.657458563535897</v>
      </c>
      <c r="E2646" s="223" t="s">
        <v>195</v>
      </c>
      <c r="F2646" s="233" t="s">
        <v>194</v>
      </c>
      <c r="G2646" s="233" t="s">
        <v>183</v>
      </c>
      <c r="H2646" s="233" t="s">
        <v>1906</v>
      </c>
      <c r="I2646" s="233" t="s">
        <v>1906</v>
      </c>
      <c r="J2646" s="233" t="s">
        <v>951</v>
      </c>
      <c r="K2646" s="233" t="s">
        <v>179</v>
      </c>
      <c r="L2646" s="233" t="s">
        <v>178</v>
      </c>
      <c r="M2646" s="233" t="s">
        <v>529</v>
      </c>
    </row>
    <row r="2647" spans="1:13">
      <c r="A2647" s="224">
        <v>2646</v>
      </c>
      <c r="B2647" s="233" t="s">
        <v>1905</v>
      </c>
      <c r="C2647" s="233" t="s">
        <v>1904</v>
      </c>
      <c r="D2647" s="234">
        <v>86.617210682492598</v>
      </c>
      <c r="E2647" s="223" t="s">
        <v>195</v>
      </c>
      <c r="F2647" s="233" t="s">
        <v>194</v>
      </c>
      <c r="G2647" s="233" t="s">
        <v>1856</v>
      </c>
      <c r="H2647" s="233" t="s">
        <v>1903</v>
      </c>
      <c r="I2647" s="233" t="s">
        <v>1902</v>
      </c>
      <c r="J2647" s="233" t="s">
        <v>180</v>
      </c>
      <c r="K2647" s="233" t="s">
        <v>179</v>
      </c>
      <c r="L2647" s="233" t="s">
        <v>178</v>
      </c>
      <c r="M2647" s="233" t="s">
        <v>529</v>
      </c>
    </row>
    <row r="2648" spans="1:13">
      <c r="A2648" s="224">
        <v>2647</v>
      </c>
      <c r="B2648" s="233" t="s">
        <v>1584</v>
      </c>
      <c r="C2648" s="233" t="s">
        <v>1901</v>
      </c>
      <c r="D2648" s="234">
        <v>86.592920353982294</v>
      </c>
      <c r="E2648" s="223" t="s">
        <v>195</v>
      </c>
      <c r="F2648" s="233" t="s">
        <v>194</v>
      </c>
      <c r="G2648" s="233" t="s">
        <v>336</v>
      </c>
      <c r="H2648" s="233" t="s">
        <v>1582</v>
      </c>
      <c r="I2648" s="233" t="s">
        <v>1900</v>
      </c>
      <c r="J2648" s="233" t="s">
        <v>180</v>
      </c>
      <c r="K2648" s="233" t="s">
        <v>179</v>
      </c>
      <c r="L2648" s="233" t="s">
        <v>178</v>
      </c>
      <c r="M2648" s="233" t="s">
        <v>748</v>
      </c>
    </row>
    <row r="2649" spans="1:13">
      <c r="A2649" s="224">
        <v>2648</v>
      </c>
      <c r="B2649" s="233" t="s">
        <v>1899</v>
      </c>
      <c r="C2649" s="233" t="s">
        <v>1898</v>
      </c>
      <c r="D2649" s="234">
        <v>86.560846560846599</v>
      </c>
      <c r="E2649" s="223" t="s">
        <v>195</v>
      </c>
      <c r="F2649" s="233" t="s">
        <v>194</v>
      </c>
      <c r="G2649" s="233" t="s">
        <v>1897</v>
      </c>
      <c r="H2649" s="233" t="s">
        <v>1896</v>
      </c>
      <c r="I2649" s="233" t="s">
        <v>1895</v>
      </c>
      <c r="J2649" s="233" t="s">
        <v>180</v>
      </c>
      <c r="K2649" s="233" t="s">
        <v>179</v>
      </c>
      <c r="L2649" s="233" t="s">
        <v>178</v>
      </c>
      <c r="M2649" s="233" t="s">
        <v>341</v>
      </c>
    </row>
    <row r="2650" spans="1:13">
      <c r="A2650" s="224">
        <v>2649</v>
      </c>
      <c r="B2650" s="233" t="s">
        <v>1019</v>
      </c>
      <c r="C2650" s="233" t="s">
        <v>1894</v>
      </c>
      <c r="D2650" s="234">
        <v>86.533505154639201</v>
      </c>
      <c r="E2650" s="223" t="s">
        <v>195</v>
      </c>
      <c r="F2650" s="233" t="s">
        <v>194</v>
      </c>
      <c r="G2650" s="233" t="s">
        <v>1017</v>
      </c>
      <c r="H2650" s="233" t="s">
        <v>1016</v>
      </c>
      <c r="I2650" s="233" t="s">
        <v>1893</v>
      </c>
      <c r="J2650" s="233" t="s">
        <v>180</v>
      </c>
      <c r="K2650" s="233" t="s">
        <v>202</v>
      </c>
      <c r="L2650" s="233" t="s">
        <v>178</v>
      </c>
      <c r="M2650" s="233" t="s">
        <v>201</v>
      </c>
    </row>
    <row r="2651" spans="1:13">
      <c r="A2651" s="224">
        <v>2650</v>
      </c>
      <c r="B2651" s="233" t="s">
        <v>1892</v>
      </c>
      <c r="C2651" s="233" t="s">
        <v>1891</v>
      </c>
      <c r="D2651" s="234">
        <v>86.4946619217082</v>
      </c>
      <c r="E2651" s="223" t="s">
        <v>195</v>
      </c>
      <c r="F2651" s="233" t="s">
        <v>194</v>
      </c>
      <c r="G2651" s="233" t="s">
        <v>1890</v>
      </c>
      <c r="H2651" s="233" t="s">
        <v>1889</v>
      </c>
      <c r="I2651" s="233" t="s">
        <v>1888</v>
      </c>
      <c r="J2651" s="233" t="s">
        <v>180</v>
      </c>
      <c r="K2651" s="233" t="s">
        <v>179</v>
      </c>
      <c r="L2651" s="233" t="s">
        <v>178</v>
      </c>
      <c r="M2651" s="233" t="s">
        <v>330</v>
      </c>
    </row>
    <row r="2652" spans="1:13">
      <c r="A2652" s="224">
        <v>2651</v>
      </c>
      <c r="B2652" s="233" t="s">
        <v>1776</v>
      </c>
      <c r="C2652" s="233" t="s">
        <v>1887</v>
      </c>
      <c r="D2652" s="234">
        <v>86.493268053855601</v>
      </c>
      <c r="E2652" s="223" t="s">
        <v>195</v>
      </c>
      <c r="F2652" s="233" t="s">
        <v>194</v>
      </c>
      <c r="G2652" s="233" t="s">
        <v>1093</v>
      </c>
      <c r="H2652" s="233" t="s">
        <v>1774</v>
      </c>
      <c r="I2652" s="233" t="s">
        <v>1886</v>
      </c>
      <c r="J2652" s="233" t="s">
        <v>180</v>
      </c>
      <c r="K2652" s="233" t="s">
        <v>192</v>
      </c>
      <c r="L2652" s="233" t="s">
        <v>178</v>
      </c>
      <c r="M2652" s="233" t="s">
        <v>191</v>
      </c>
    </row>
    <row r="2653" spans="1:13">
      <c r="A2653" s="224">
        <v>2652</v>
      </c>
      <c r="B2653" s="233" t="s">
        <v>1306</v>
      </c>
      <c r="C2653" s="233" t="s">
        <v>1885</v>
      </c>
      <c r="D2653" s="234">
        <v>86.487804878048806</v>
      </c>
      <c r="E2653" s="223" t="s">
        <v>195</v>
      </c>
      <c r="F2653" s="233" t="s">
        <v>194</v>
      </c>
      <c r="G2653" s="233" t="s">
        <v>1304</v>
      </c>
      <c r="H2653" s="233" t="s">
        <v>1303</v>
      </c>
      <c r="I2653" s="233" t="s">
        <v>1884</v>
      </c>
      <c r="J2653" s="233" t="s">
        <v>180</v>
      </c>
      <c r="K2653" s="233" t="s">
        <v>179</v>
      </c>
      <c r="L2653" s="233" t="s">
        <v>178</v>
      </c>
      <c r="M2653" s="233" t="s">
        <v>529</v>
      </c>
    </row>
    <row r="2654" spans="1:13">
      <c r="A2654" s="224">
        <v>2653</v>
      </c>
      <c r="B2654" s="233" t="s">
        <v>1620</v>
      </c>
      <c r="C2654" s="233" t="s">
        <v>1883</v>
      </c>
      <c r="D2654" s="234">
        <v>86.472868217054298</v>
      </c>
      <c r="E2654" s="223" t="s">
        <v>195</v>
      </c>
      <c r="F2654" s="233" t="s">
        <v>194</v>
      </c>
      <c r="G2654" s="233" t="s">
        <v>336</v>
      </c>
      <c r="H2654" s="233" t="s">
        <v>1618</v>
      </c>
      <c r="I2654" s="233" t="s">
        <v>1882</v>
      </c>
      <c r="J2654" s="233" t="s">
        <v>180</v>
      </c>
      <c r="K2654" s="233" t="s">
        <v>179</v>
      </c>
      <c r="L2654" s="233" t="s">
        <v>178</v>
      </c>
      <c r="M2654" s="233" t="s">
        <v>377</v>
      </c>
    </row>
    <row r="2655" spans="1:13">
      <c r="A2655" s="224">
        <v>2654</v>
      </c>
      <c r="B2655" s="233" t="s">
        <v>1881</v>
      </c>
      <c r="C2655" s="233" t="s">
        <v>1881</v>
      </c>
      <c r="D2655" s="234">
        <v>86.363636363636402</v>
      </c>
      <c r="E2655" s="223" t="s">
        <v>195</v>
      </c>
      <c r="F2655" s="233" t="s">
        <v>194</v>
      </c>
      <c r="G2655" s="233" t="s">
        <v>888</v>
      </c>
      <c r="H2655" s="233" t="s">
        <v>1880</v>
      </c>
      <c r="I2655" s="233" t="s">
        <v>1880</v>
      </c>
      <c r="J2655" s="233" t="s">
        <v>951</v>
      </c>
      <c r="K2655" s="233" t="s">
        <v>202</v>
      </c>
      <c r="L2655" s="233" t="s">
        <v>178</v>
      </c>
      <c r="M2655" s="233" t="s">
        <v>201</v>
      </c>
    </row>
    <row r="2656" spans="1:13">
      <c r="A2656" s="224">
        <v>2655</v>
      </c>
      <c r="B2656" s="233" t="s">
        <v>1469</v>
      </c>
      <c r="C2656" s="233" t="s">
        <v>1879</v>
      </c>
      <c r="D2656" s="234">
        <v>86.355932203389798</v>
      </c>
      <c r="E2656" s="223" t="s">
        <v>195</v>
      </c>
      <c r="F2656" s="233" t="s">
        <v>194</v>
      </c>
      <c r="G2656" s="233" t="s">
        <v>1337</v>
      </c>
      <c r="H2656" s="233" t="s">
        <v>1467</v>
      </c>
      <c r="I2656" s="233" t="s">
        <v>1878</v>
      </c>
      <c r="J2656" s="233" t="s">
        <v>180</v>
      </c>
      <c r="K2656" s="233" t="s">
        <v>202</v>
      </c>
      <c r="L2656" s="233" t="s">
        <v>178</v>
      </c>
      <c r="M2656" s="233" t="s">
        <v>324</v>
      </c>
    </row>
    <row r="2657" spans="1:13">
      <c r="A2657" s="224">
        <v>2656</v>
      </c>
      <c r="B2657" s="233" t="s">
        <v>1877</v>
      </c>
      <c r="C2657" s="233" t="s">
        <v>1876</v>
      </c>
      <c r="D2657" s="234">
        <v>86.338672768878695</v>
      </c>
      <c r="E2657" s="223" t="s">
        <v>195</v>
      </c>
      <c r="F2657" s="233" t="s">
        <v>194</v>
      </c>
      <c r="G2657" s="233" t="s">
        <v>1875</v>
      </c>
      <c r="H2657" s="233" t="s">
        <v>1874</v>
      </c>
      <c r="I2657" s="233" t="s">
        <v>1873</v>
      </c>
      <c r="J2657" s="233" t="s">
        <v>180</v>
      </c>
      <c r="K2657" s="233" t="s">
        <v>179</v>
      </c>
      <c r="L2657" s="233" t="s">
        <v>178</v>
      </c>
      <c r="M2657" s="233" t="s">
        <v>529</v>
      </c>
    </row>
    <row r="2658" spans="1:13">
      <c r="A2658" s="224">
        <v>2657</v>
      </c>
      <c r="B2658" s="233" t="s">
        <v>1872</v>
      </c>
      <c r="C2658" s="233" t="s">
        <v>1872</v>
      </c>
      <c r="D2658" s="234">
        <v>86.301369863013704</v>
      </c>
      <c r="E2658" s="223" t="s">
        <v>195</v>
      </c>
      <c r="F2658" s="233" t="s">
        <v>194</v>
      </c>
      <c r="G2658" s="233" t="s">
        <v>572</v>
      </c>
      <c r="H2658" s="233" t="s">
        <v>1871</v>
      </c>
      <c r="I2658" s="233" t="s">
        <v>1871</v>
      </c>
      <c r="J2658" s="233" t="s">
        <v>951</v>
      </c>
      <c r="K2658" s="233" t="s">
        <v>179</v>
      </c>
      <c r="L2658" s="233" t="s">
        <v>178</v>
      </c>
      <c r="M2658" s="233" t="s">
        <v>213</v>
      </c>
    </row>
    <row r="2659" spans="1:13">
      <c r="A2659" s="224">
        <v>2658</v>
      </c>
      <c r="B2659" s="233" t="s">
        <v>1206</v>
      </c>
      <c r="C2659" s="233" t="s">
        <v>1870</v>
      </c>
      <c r="D2659" s="234">
        <v>86.288951841359804</v>
      </c>
      <c r="E2659" s="223" t="s">
        <v>195</v>
      </c>
      <c r="F2659" s="233" t="s">
        <v>194</v>
      </c>
      <c r="G2659" s="233" t="s">
        <v>1204</v>
      </c>
      <c r="H2659" s="233" t="s">
        <v>1203</v>
      </c>
      <c r="I2659" s="233" t="s">
        <v>1869</v>
      </c>
      <c r="J2659" s="233" t="s">
        <v>180</v>
      </c>
      <c r="K2659" s="233" t="s">
        <v>179</v>
      </c>
      <c r="L2659" s="233" t="s">
        <v>178</v>
      </c>
      <c r="M2659" s="233" t="s">
        <v>213</v>
      </c>
    </row>
    <row r="2660" spans="1:13">
      <c r="A2660" s="224">
        <v>2659</v>
      </c>
      <c r="B2660" s="233" t="s">
        <v>1868</v>
      </c>
      <c r="C2660" s="233" t="s">
        <v>1868</v>
      </c>
      <c r="D2660" s="234">
        <v>86.259259259259295</v>
      </c>
      <c r="E2660" s="223" t="s">
        <v>195</v>
      </c>
      <c r="F2660" s="233" t="s">
        <v>194</v>
      </c>
      <c r="G2660" s="233" t="s">
        <v>210</v>
      </c>
      <c r="H2660" s="233" t="s">
        <v>1867</v>
      </c>
      <c r="I2660" s="233" t="s">
        <v>1867</v>
      </c>
      <c r="J2660" s="233" t="s">
        <v>951</v>
      </c>
      <c r="K2660" s="233" t="s">
        <v>192</v>
      </c>
      <c r="L2660" s="233" t="s">
        <v>178</v>
      </c>
      <c r="M2660" s="233" t="s">
        <v>213</v>
      </c>
    </row>
    <row r="2661" spans="1:13">
      <c r="A2661" s="224">
        <v>2660</v>
      </c>
      <c r="B2661" s="233" t="s">
        <v>1072</v>
      </c>
      <c r="C2661" s="233" t="s">
        <v>1866</v>
      </c>
      <c r="D2661" s="234">
        <v>86.230248306997694</v>
      </c>
      <c r="E2661" s="223" t="s">
        <v>195</v>
      </c>
      <c r="F2661" s="233" t="s">
        <v>194</v>
      </c>
      <c r="G2661" s="233" t="s">
        <v>1070</v>
      </c>
      <c r="H2661" s="233" t="s">
        <v>1069</v>
      </c>
      <c r="I2661" s="233" t="s">
        <v>1865</v>
      </c>
      <c r="J2661" s="233" t="s">
        <v>180</v>
      </c>
      <c r="K2661" s="233" t="s">
        <v>179</v>
      </c>
      <c r="L2661" s="233" t="s">
        <v>178</v>
      </c>
      <c r="M2661" s="233" t="s">
        <v>529</v>
      </c>
    </row>
    <row r="2662" spans="1:13">
      <c r="A2662" s="224">
        <v>2661</v>
      </c>
      <c r="B2662" s="233" t="s">
        <v>1306</v>
      </c>
      <c r="C2662" s="233" t="s">
        <v>1864</v>
      </c>
      <c r="D2662" s="234">
        <v>86.222943722943697</v>
      </c>
      <c r="E2662" s="223" t="s">
        <v>195</v>
      </c>
      <c r="F2662" s="233" t="s">
        <v>194</v>
      </c>
      <c r="G2662" s="233" t="s">
        <v>1304</v>
      </c>
      <c r="H2662" s="233" t="s">
        <v>1303</v>
      </c>
      <c r="I2662" s="233" t="s">
        <v>1863</v>
      </c>
      <c r="J2662" s="233" t="s">
        <v>180</v>
      </c>
      <c r="K2662" s="233" t="s">
        <v>192</v>
      </c>
      <c r="L2662" s="233" t="s">
        <v>178</v>
      </c>
      <c r="M2662" s="233" t="s">
        <v>191</v>
      </c>
    </row>
    <row r="2663" spans="1:13">
      <c r="A2663" s="224">
        <v>2662</v>
      </c>
      <c r="B2663" s="233" t="s">
        <v>1301</v>
      </c>
      <c r="C2663" s="233" t="s">
        <v>1862</v>
      </c>
      <c r="D2663" s="234">
        <v>86.216666666666697</v>
      </c>
      <c r="E2663" s="223" t="s">
        <v>195</v>
      </c>
      <c r="F2663" s="233" t="s">
        <v>194</v>
      </c>
      <c r="G2663" s="233" t="s">
        <v>572</v>
      </c>
      <c r="H2663" s="233" t="s">
        <v>1299</v>
      </c>
      <c r="I2663" s="233" t="s">
        <v>1861</v>
      </c>
      <c r="J2663" s="233" t="s">
        <v>180</v>
      </c>
      <c r="K2663" s="233" t="s">
        <v>179</v>
      </c>
      <c r="L2663" s="233" t="s">
        <v>178</v>
      </c>
      <c r="M2663" s="233" t="s">
        <v>377</v>
      </c>
    </row>
    <row r="2664" spans="1:13">
      <c r="A2664" s="224">
        <v>2663</v>
      </c>
      <c r="B2664" s="233" t="s">
        <v>1714</v>
      </c>
      <c r="C2664" s="233" t="s">
        <v>1860</v>
      </c>
      <c r="D2664" s="234">
        <v>86.173228346456696</v>
      </c>
      <c r="E2664" s="223" t="s">
        <v>195</v>
      </c>
      <c r="F2664" s="233" t="s">
        <v>194</v>
      </c>
      <c r="G2664" s="233" t="s">
        <v>1331</v>
      </c>
      <c r="H2664" s="233" t="s">
        <v>1712</v>
      </c>
      <c r="I2664" s="233" t="s">
        <v>1859</v>
      </c>
      <c r="J2664" s="233" t="s">
        <v>180</v>
      </c>
      <c r="K2664" s="233" t="s">
        <v>179</v>
      </c>
      <c r="L2664" s="233" t="s">
        <v>178</v>
      </c>
      <c r="M2664" s="233" t="s">
        <v>1407</v>
      </c>
    </row>
    <row r="2665" spans="1:13">
      <c r="A2665" s="224">
        <v>2664</v>
      </c>
      <c r="B2665" s="233" t="s">
        <v>1858</v>
      </c>
      <c r="C2665" s="233" t="s">
        <v>1857</v>
      </c>
      <c r="D2665" s="234">
        <v>86.136363636363598</v>
      </c>
      <c r="E2665" s="223" t="s">
        <v>195</v>
      </c>
      <c r="F2665" s="233" t="s">
        <v>194</v>
      </c>
      <c r="G2665" s="233" t="s">
        <v>1856</v>
      </c>
      <c r="H2665" s="233" t="s">
        <v>1855</v>
      </c>
      <c r="I2665" s="233" t="s">
        <v>1854</v>
      </c>
      <c r="J2665" s="233" t="s">
        <v>180</v>
      </c>
      <c r="K2665" s="233" t="s">
        <v>179</v>
      </c>
      <c r="L2665" s="233" t="s">
        <v>178</v>
      </c>
      <c r="M2665" s="233" t="s">
        <v>529</v>
      </c>
    </row>
    <row r="2666" spans="1:13">
      <c r="A2666" s="224">
        <v>2665</v>
      </c>
      <c r="B2666" s="233" t="s">
        <v>1853</v>
      </c>
      <c r="C2666" s="233" t="s">
        <v>1853</v>
      </c>
      <c r="D2666" s="234">
        <v>86.119096509240293</v>
      </c>
      <c r="E2666" s="223" t="s">
        <v>195</v>
      </c>
      <c r="F2666" s="233" t="s">
        <v>194</v>
      </c>
      <c r="G2666" s="233" t="s">
        <v>183</v>
      </c>
      <c r="H2666" s="233" t="s">
        <v>1852</v>
      </c>
      <c r="I2666" s="233" t="s">
        <v>1852</v>
      </c>
      <c r="J2666" s="233" t="s">
        <v>951</v>
      </c>
      <c r="K2666" s="233" t="s">
        <v>179</v>
      </c>
      <c r="L2666" s="233" t="s">
        <v>178</v>
      </c>
      <c r="M2666" s="233" t="s">
        <v>213</v>
      </c>
    </row>
    <row r="2667" spans="1:13">
      <c r="A2667" s="224">
        <v>2666</v>
      </c>
      <c r="B2667" s="233" t="s">
        <v>1412</v>
      </c>
      <c r="C2667" s="233" t="s">
        <v>1851</v>
      </c>
      <c r="D2667" s="234">
        <v>85.914285714285697</v>
      </c>
      <c r="E2667" s="223" t="s">
        <v>195</v>
      </c>
      <c r="F2667" s="233" t="s">
        <v>194</v>
      </c>
      <c r="G2667" s="233" t="s">
        <v>1410</v>
      </c>
      <c r="H2667" s="233" t="s">
        <v>1409</v>
      </c>
      <c r="I2667" s="233" t="s">
        <v>1850</v>
      </c>
      <c r="J2667" s="233" t="s">
        <v>180</v>
      </c>
      <c r="K2667" s="233" t="s">
        <v>202</v>
      </c>
      <c r="L2667" s="233" t="s">
        <v>178</v>
      </c>
      <c r="M2667" s="233" t="s">
        <v>1849</v>
      </c>
    </row>
    <row r="2668" spans="1:13">
      <c r="A2668" s="224">
        <v>2667</v>
      </c>
      <c r="B2668" s="233" t="s">
        <v>1848</v>
      </c>
      <c r="C2668" s="233" t="s">
        <v>1848</v>
      </c>
      <c r="D2668" s="234">
        <v>85.905511811023601</v>
      </c>
      <c r="E2668" s="223" t="s">
        <v>195</v>
      </c>
      <c r="F2668" s="233" t="s">
        <v>194</v>
      </c>
      <c r="G2668" s="233" t="s">
        <v>336</v>
      </c>
      <c r="H2668" s="233" t="s">
        <v>1847</v>
      </c>
      <c r="I2668" s="233" t="s">
        <v>1847</v>
      </c>
      <c r="J2668" s="233" t="s">
        <v>951</v>
      </c>
      <c r="K2668" s="233" t="s">
        <v>179</v>
      </c>
      <c r="L2668" s="233" t="s">
        <v>178</v>
      </c>
      <c r="M2668" s="233" t="s">
        <v>1846</v>
      </c>
    </row>
    <row r="2669" spans="1:13">
      <c r="A2669" s="224">
        <v>2668</v>
      </c>
      <c r="B2669" s="233" t="s">
        <v>1067</v>
      </c>
      <c r="C2669" s="233" t="s">
        <v>1845</v>
      </c>
      <c r="D2669" s="234">
        <v>85.903749300503605</v>
      </c>
      <c r="E2669" s="223" t="s">
        <v>195</v>
      </c>
      <c r="F2669" s="233" t="s">
        <v>194</v>
      </c>
      <c r="G2669" s="233" t="s">
        <v>964</v>
      </c>
      <c r="H2669" s="233" t="s">
        <v>1065</v>
      </c>
      <c r="I2669" s="233" t="s">
        <v>1844</v>
      </c>
      <c r="J2669" s="233" t="s">
        <v>180</v>
      </c>
      <c r="K2669" s="233" t="s">
        <v>202</v>
      </c>
      <c r="L2669" s="233" t="s">
        <v>178</v>
      </c>
      <c r="M2669" s="233" t="s">
        <v>201</v>
      </c>
    </row>
    <row r="2670" spans="1:13">
      <c r="A2670" s="224">
        <v>2669</v>
      </c>
      <c r="B2670" s="233" t="s">
        <v>1584</v>
      </c>
      <c r="C2670" s="233" t="s">
        <v>1843</v>
      </c>
      <c r="D2670" s="234">
        <v>85.903245560318396</v>
      </c>
      <c r="E2670" s="223" t="s">
        <v>195</v>
      </c>
      <c r="F2670" s="233" t="s">
        <v>194</v>
      </c>
      <c r="G2670" s="233" t="s">
        <v>336</v>
      </c>
      <c r="H2670" s="233" t="s">
        <v>1582</v>
      </c>
      <c r="I2670" s="233" t="s">
        <v>1842</v>
      </c>
      <c r="J2670" s="233" t="s">
        <v>180</v>
      </c>
      <c r="K2670" s="233" t="s">
        <v>179</v>
      </c>
      <c r="L2670" s="233" t="s">
        <v>178</v>
      </c>
      <c r="M2670" s="233" t="s">
        <v>197</v>
      </c>
    </row>
    <row r="2671" spans="1:13">
      <c r="A2671" s="224">
        <v>2670</v>
      </c>
      <c r="B2671" s="233" t="s">
        <v>1766</v>
      </c>
      <c r="C2671" s="233" t="s">
        <v>1841</v>
      </c>
      <c r="D2671" s="234">
        <v>85.878938640132702</v>
      </c>
      <c r="E2671" s="223" t="s">
        <v>195</v>
      </c>
      <c r="F2671" s="233" t="s">
        <v>194</v>
      </c>
      <c r="G2671" s="233" t="s">
        <v>572</v>
      </c>
      <c r="H2671" s="233" t="s">
        <v>1764</v>
      </c>
      <c r="I2671" s="233" t="s">
        <v>1840</v>
      </c>
      <c r="J2671" s="233" t="s">
        <v>180</v>
      </c>
      <c r="K2671" s="233" t="s">
        <v>192</v>
      </c>
      <c r="L2671" s="233" t="s">
        <v>178</v>
      </c>
      <c r="M2671" s="233" t="s">
        <v>191</v>
      </c>
    </row>
    <row r="2672" spans="1:13">
      <c r="A2672" s="224">
        <v>2671</v>
      </c>
      <c r="B2672" s="233" t="s">
        <v>1839</v>
      </c>
      <c r="C2672" s="233" t="s">
        <v>1839</v>
      </c>
      <c r="D2672" s="234">
        <v>85.818897637795303</v>
      </c>
      <c r="E2672" s="223" t="s">
        <v>195</v>
      </c>
      <c r="F2672" s="233" t="s">
        <v>194</v>
      </c>
      <c r="G2672" s="233" t="s">
        <v>183</v>
      </c>
      <c r="H2672" s="233" t="s">
        <v>1838</v>
      </c>
      <c r="I2672" s="233" t="s">
        <v>1838</v>
      </c>
      <c r="J2672" s="233" t="s">
        <v>951</v>
      </c>
      <c r="K2672" s="233" t="s">
        <v>202</v>
      </c>
      <c r="L2672" s="233" t="s">
        <v>178</v>
      </c>
      <c r="M2672" s="233" t="s">
        <v>601</v>
      </c>
    </row>
    <row r="2673" spans="1:13">
      <c r="A2673" s="224">
        <v>2672</v>
      </c>
      <c r="B2673" s="233" t="s">
        <v>1019</v>
      </c>
      <c r="C2673" s="233" t="s">
        <v>1837</v>
      </c>
      <c r="D2673" s="234">
        <v>85.814889336016094</v>
      </c>
      <c r="E2673" s="223" t="s">
        <v>195</v>
      </c>
      <c r="F2673" s="233" t="s">
        <v>194</v>
      </c>
      <c r="G2673" s="233" t="s">
        <v>1017</v>
      </c>
      <c r="H2673" s="233" t="s">
        <v>1016</v>
      </c>
      <c r="I2673" s="233" t="s">
        <v>1836</v>
      </c>
      <c r="J2673" s="233" t="s">
        <v>180</v>
      </c>
      <c r="K2673" s="233" t="s">
        <v>179</v>
      </c>
      <c r="L2673" s="233" t="s">
        <v>178</v>
      </c>
      <c r="M2673" s="233" t="s">
        <v>377</v>
      </c>
    </row>
    <row r="2674" spans="1:13">
      <c r="A2674" s="224">
        <v>2673</v>
      </c>
      <c r="B2674" s="233" t="s">
        <v>1835</v>
      </c>
      <c r="C2674" s="233" t="s">
        <v>1834</v>
      </c>
      <c r="D2674" s="234">
        <v>85.733333333333306</v>
      </c>
      <c r="E2674" s="223" t="s">
        <v>195</v>
      </c>
      <c r="F2674" s="233" t="s">
        <v>194</v>
      </c>
      <c r="G2674" s="233" t="s">
        <v>1680</v>
      </c>
      <c r="H2674" s="233" t="s">
        <v>1833</v>
      </c>
      <c r="I2674" s="233" t="s">
        <v>1832</v>
      </c>
      <c r="J2674" s="233" t="s">
        <v>180</v>
      </c>
      <c r="K2674" s="233" t="s">
        <v>202</v>
      </c>
      <c r="L2674" s="233" t="s">
        <v>178</v>
      </c>
      <c r="M2674" s="233" t="s">
        <v>201</v>
      </c>
    </row>
    <row r="2675" spans="1:13">
      <c r="A2675" s="224">
        <v>2674</v>
      </c>
      <c r="B2675" s="233" t="s">
        <v>1831</v>
      </c>
      <c r="C2675" s="233" t="s">
        <v>1830</v>
      </c>
      <c r="D2675" s="234">
        <v>85.684608120868702</v>
      </c>
      <c r="E2675" s="223" t="s">
        <v>195</v>
      </c>
      <c r="F2675" s="233" t="s">
        <v>194</v>
      </c>
      <c r="G2675" s="233" t="s">
        <v>1337</v>
      </c>
      <c r="H2675" s="233" t="s">
        <v>1829</v>
      </c>
      <c r="I2675" s="233" t="s">
        <v>1828</v>
      </c>
      <c r="J2675" s="233" t="s">
        <v>180</v>
      </c>
      <c r="K2675" s="233" t="s">
        <v>179</v>
      </c>
      <c r="L2675" s="233" t="s">
        <v>178</v>
      </c>
      <c r="M2675" s="233" t="s">
        <v>346</v>
      </c>
    </row>
    <row r="2676" spans="1:13">
      <c r="A2676" s="224">
        <v>2675</v>
      </c>
      <c r="B2676" s="233" t="s">
        <v>1568</v>
      </c>
      <c r="C2676" s="233" t="s">
        <v>1827</v>
      </c>
      <c r="D2676" s="234">
        <v>85.680473372781094</v>
      </c>
      <c r="E2676" s="223" t="s">
        <v>195</v>
      </c>
      <c r="F2676" s="233" t="s">
        <v>194</v>
      </c>
      <c r="G2676" s="233" t="s">
        <v>1566</v>
      </c>
      <c r="H2676" s="233" t="s">
        <v>1565</v>
      </c>
      <c r="I2676" s="233" t="s">
        <v>1826</v>
      </c>
      <c r="J2676" s="233" t="s">
        <v>180</v>
      </c>
      <c r="K2676" s="233" t="s">
        <v>179</v>
      </c>
      <c r="L2676" s="233" t="s">
        <v>178</v>
      </c>
      <c r="M2676" s="233" t="s">
        <v>330</v>
      </c>
    </row>
    <row r="2677" spans="1:13">
      <c r="A2677" s="224">
        <v>2676</v>
      </c>
      <c r="B2677" s="233" t="s">
        <v>1306</v>
      </c>
      <c r="C2677" s="233" t="s">
        <v>1825</v>
      </c>
      <c r="D2677" s="234">
        <v>85.671981776765406</v>
      </c>
      <c r="E2677" s="223" t="s">
        <v>195</v>
      </c>
      <c r="F2677" s="233" t="s">
        <v>194</v>
      </c>
      <c r="G2677" s="233" t="s">
        <v>1304</v>
      </c>
      <c r="H2677" s="233" t="s">
        <v>1303</v>
      </c>
      <c r="I2677" s="233" t="s">
        <v>1824</v>
      </c>
      <c r="J2677" s="233" t="s">
        <v>180</v>
      </c>
      <c r="K2677" s="233" t="s">
        <v>179</v>
      </c>
      <c r="L2677" s="233" t="s">
        <v>178</v>
      </c>
      <c r="M2677" s="233" t="s">
        <v>529</v>
      </c>
    </row>
    <row r="2678" spans="1:13">
      <c r="A2678" s="224">
        <v>2677</v>
      </c>
      <c r="B2678" s="233" t="s">
        <v>1191</v>
      </c>
      <c r="C2678" s="233" t="s">
        <v>1823</v>
      </c>
      <c r="D2678" s="234">
        <v>85.6573705179283</v>
      </c>
      <c r="E2678" s="223" t="s">
        <v>195</v>
      </c>
      <c r="F2678" s="233" t="s">
        <v>194</v>
      </c>
      <c r="G2678" s="233" t="s">
        <v>938</v>
      </c>
      <c r="H2678" s="233" t="s">
        <v>1189</v>
      </c>
      <c r="I2678" s="233" t="s">
        <v>1822</v>
      </c>
      <c r="J2678" s="233" t="s">
        <v>180</v>
      </c>
      <c r="K2678" s="233" t="s">
        <v>179</v>
      </c>
      <c r="L2678" s="233" t="s">
        <v>178</v>
      </c>
      <c r="M2678" s="233" t="s">
        <v>341</v>
      </c>
    </row>
    <row r="2679" spans="1:13">
      <c r="A2679" s="224">
        <v>2678</v>
      </c>
      <c r="B2679" s="233" t="s">
        <v>1821</v>
      </c>
      <c r="C2679" s="233" t="s">
        <v>1821</v>
      </c>
      <c r="D2679" s="234">
        <v>85.569620253164601</v>
      </c>
      <c r="E2679" s="223" t="s">
        <v>195</v>
      </c>
      <c r="F2679" s="233" t="s">
        <v>194</v>
      </c>
      <c r="G2679" s="233" t="s">
        <v>336</v>
      </c>
      <c r="H2679" s="233" t="s">
        <v>1820</v>
      </c>
      <c r="I2679" s="233" t="s">
        <v>1820</v>
      </c>
      <c r="J2679" s="233" t="s">
        <v>951</v>
      </c>
      <c r="K2679" s="233" t="s">
        <v>179</v>
      </c>
      <c r="L2679" s="233" t="s">
        <v>178</v>
      </c>
      <c r="M2679" s="233" t="s">
        <v>213</v>
      </c>
    </row>
    <row r="2680" spans="1:13">
      <c r="A2680" s="224">
        <v>2679</v>
      </c>
      <c r="B2680" s="233" t="s">
        <v>1799</v>
      </c>
      <c r="C2680" s="233" t="s">
        <v>1819</v>
      </c>
      <c r="D2680" s="234">
        <v>85.402298850574695</v>
      </c>
      <c r="E2680" s="223" t="s">
        <v>195</v>
      </c>
      <c r="F2680" s="233" t="s">
        <v>194</v>
      </c>
      <c r="G2680" s="233" t="s">
        <v>1797</v>
      </c>
      <c r="H2680" s="233" t="s">
        <v>1796</v>
      </c>
      <c r="I2680" s="233" t="s">
        <v>1818</v>
      </c>
      <c r="J2680" s="233" t="s">
        <v>180</v>
      </c>
      <c r="K2680" s="233" t="s">
        <v>179</v>
      </c>
      <c r="L2680" s="233" t="s">
        <v>178</v>
      </c>
      <c r="M2680" s="233" t="s">
        <v>748</v>
      </c>
    </row>
    <row r="2681" spans="1:13">
      <c r="A2681" s="224">
        <v>2680</v>
      </c>
      <c r="B2681" s="233" t="s">
        <v>1817</v>
      </c>
      <c r="C2681" s="233" t="s">
        <v>1816</v>
      </c>
      <c r="D2681" s="234">
        <v>85.401146131805206</v>
      </c>
      <c r="E2681" s="223" t="s">
        <v>195</v>
      </c>
      <c r="F2681" s="233" t="s">
        <v>194</v>
      </c>
      <c r="G2681" s="233" t="s">
        <v>1199</v>
      </c>
      <c r="H2681" s="233" t="s">
        <v>1815</v>
      </c>
      <c r="I2681" s="233" t="s">
        <v>1814</v>
      </c>
      <c r="J2681" s="233" t="s">
        <v>180</v>
      </c>
      <c r="K2681" s="233" t="s">
        <v>192</v>
      </c>
      <c r="L2681" s="233" t="s">
        <v>178</v>
      </c>
      <c r="M2681" s="233" t="s">
        <v>330</v>
      </c>
    </row>
    <row r="2682" spans="1:13">
      <c r="A2682" s="224">
        <v>2681</v>
      </c>
      <c r="B2682" s="233" t="s">
        <v>1762</v>
      </c>
      <c r="C2682" s="233" t="s">
        <v>1813</v>
      </c>
      <c r="D2682" s="234">
        <v>85.365853658536594</v>
      </c>
      <c r="E2682" s="223" t="s">
        <v>195</v>
      </c>
      <c r="F2682" s="233" t="s">
        <v>194</v>
      </c>
      <c r="G2682" s="233" t="s">
        <v>1170</v>
      </c>
      <c r="H2682" s="233" t="s">
        <v>1760</v>
      </c>
      <c r="I2682" s="233" t="s">
        <v>1812</v>
      </c>
      <c r="J2682" s="233" t="s">
        <v>180</v>
      </c>
      <c r="K2682" s="233" t="s">
        <v>179</v>
      </c>
      <c r="L2682" s="233" t="s">
        <v>178</v>
      </c>
      <c r="M2682" s="233" t="s">
        <v>529</v>
      </c>
    </row>
    <row r="2683" spans="1:13">
      <c r="A2683" s="224">
        <v>2682</v>
      </c>
      <c r="B2683" s="233" t="s">
        <v>1811</v>
      </c>
      <c r="C2683" s="233" t="s">
        <v>1810</v>
      </c>
      <c r="D2683" s="234">
        <v>85.328947368421098</v>
      </c>
      <c r="E2683" s="223" t="s">
        <v>195</v>
      </c>
      <c r="F2683" s="233" t="s">
        <v>194</v>
      </c>
      <c r="G2683" s="233" t="s">
        <v>1809</v>
      </c>
      <c r="H2683" s="233" t="s">
        <v>1808</v>
      </c>
      <c r="I2683" s="233" t="s">
        <v>1807</v>
      </c>
      <c r="J2683" s="233" t="s">
        <v>180</v>
      </c>
      <c r="K2683" s="233" t="s">
        <v>1029</v>
      </c>
      <c r="L2683" s="233" t="s">
        <v>178</v>
      </c>
      <c r="M2683" s="233" t="s">
        <v>333</v>
      </c>
    </row>
    <row r="2684" spans="1:13">
      <c r="A2684" s="224">
        <v>2683</v>
      </c>
      <c r="B2684" s="233" t="s">
        <v>1806</v>
      </c>
      <c r="C2684" s="233" t="s">
        <v>1806</v>
      </c>
      <c r="D2684" s="234">
        <v>85.314039408867004</v>
      </c>
      <c r="E2684" s="223" t="s">
        <v>195</v>
      </c>
      <c r="F2684" s="233" t="s">
        <v>194</v>
      </c>
      <c r="G2684" s="233" t="s">
        <v>1797</v>
      </c>
      <c r="H2684" s="233" t="s">
        <v>1805</v>
      </c>
      <c r="I2684" s="233" t="s">
        <v>1805</v>
      </c>
      <c r="J2684" s="233" t="s">
        <v>951</v>
      </c>
      <c r="K2684" s="233" t="s">
        <v>202</v>
      </c>
      <c r="L2684" s="233" t="s">
        <v>178</v>
      </c>
      <c r="M2684" s="233" t="s">
        <v>601</v>
      </c>
    </row>
    <row r="2685" spans="1:13">
      <c r="A2685" s="224">
        <v>2684</v>
      </c>
      <c r="B2685" s="233" t="s">
        <v>950</v>
      </c>
      <c r="C2685" s="233" t="s">
        <v>1804</v>
      </c>
      <c r="D2685" s="234">
        <v>85.300813008130106</v>
      </c>
      <c r="E2685" s="223" t="s">
        <v>195</v>
      </c>
      <c r="F2685" s="233" t="s">
        <v>194</v>
      </c>
      <c r="G2685" s="233" t="s">
        <v>321</v>
      </c>
      <c r="H2685" s="233" t="s">
        <v>948</v>
      </c>
      <c r="I2685" s="233" t="s">
        <v>1803</v>
      </c>
      <c r="J2685" s="233" t="s">
        <v>180</v>
      </c>
      <c r="K2685" s="233" t="s">
        <v>179</v>
      </c>
      <c r="L2685" s="233" t="s">
        <v>178</v>
      </c>
      <c r="M2685" s="233" t="s">
        <v>551</v>
      </c>
    </row>
    <row r="2686" spans="1:13">
      <c r="A2686" s="224">
        <v>2685</v>
      </c>
      <c r="B2686" s="233" t="s">
        <v>1802</v>
      </c>
      <c r="C2686" s="233" t="s">
        <v>1802</v>
      </c>
      <c r="D2686" s="234">
        <v>85.3</v>
      </c>
      <c r="E2686" s="223" t="s">
        <v>195</v>
      </c>
      <c r="F2686" s="233" t="s">
        <v>194</v>
      </c>
      <c r="G2686" s="233" t="s">
        <v>321</v>
      </c>
      <c r="H2686" s="233" t="s">
        <v>1801</v>
      </c>
      <c r="I2686" s="233" t="s">
        <v>1801</v>
      </c>
      <c r="J2686" s="233" t="s">
        <v>951</v>
      </c>
      <c r="K2686" s="233" t="s">
        <v>202</v>
      </c>
      <c r="L2686" s="233" t="s">
        <v>178</v>
      </c>
      <c r="M2686" s="233" t="s">
        <v>1800</v>
      </c>
    </row>
    <row r="2687" spans="1:13">
      <c r="A2687" s="224">
        <v>2686</v>
      </c>
      <c r="B2687" s="233" t="s">
        <v>1799</v>
      </c>
      <c r="C2687" s="233" t="s">
        <v>1798</v>
      </c>
      <c r="D2687" s="234">
        <v>85.280112044817898</v>
      </c>
      <c r="E2687" s="223" t="s">
        <v>195</v>
      </c>
      <c r="F2687" s="233" t="s">
        <v>194</v>
      </c>
      <c r="G2687" s="233" t="s">
        <v>1797</v>
      </c>
      <c r="H2687" s="233" t="s">
        <v>1796</v>
      </c>
      <c r="I2687" s="233" t="s">
        <v>1795</v>
      </c>
      <c r="J2687" s="233" t="s">
        <v>180</v>
      </c>
      <c r="K2687" s="233" t="s">
        <v>179</v>
      </c>
      <c r="L2687" s="233" t="s">
        <v>178</v>
      </c>
      <c r="M2687" s="233" t="s">
        <v>197</v>
      </c>
    </row>
    <row r="2688" spans="1:13">
      <c r="A2688" s="224">
        <v>2687</v>
      </c>
      <c r="B2688" s="233" t="s">
        <v>1794</v>
      </c>
      <c r="C2688" s="233" t="s">
        <v>1793</v>
      </c>
      <c r="D2688" s="234">
        <v>85.229357798165097</v>
      </c>
      <c r="E2688" s="223" t="s">
        <v>195</v>
      </c>
      <c r="F2688" s="233" t="s">
        <v>194</v>
      </c>
      <c r="G2688" s="233" t="s">
        <v>183</v>
      </c>
      <c r="H2688" s="233" t="s">
        <v>1792</v>
      </c>
      <c r="I2688" s="233" t="s">
        <v>1791</v>
      </c>
      <c r="J2688" s="233" t="s">
        <v>180</v>
      </c>
      <c r="K2688" s="233" t="s">
        <v>179</v>
      </c>
      <c r="L2688" s="233" t="s">
        <v>178</v>
      </c>
      <c r="M2688" s="233" t="s">
        <v>341</v>
      </c>
    </row>
    <row r="2689" spans="1:13">
      <c r="A2689" s="224">
        <v>2688</v>
      </c>
      <c r="B2689" s="233" t="s">
        <v>1506</v>
      </c>
      <c r="C2689" s="233" t="s">
        <v>1790</v>
      </c>
      <c r="D2689" s="234">
        <v>85.209471766848793</v>
      </c>
      <c r="E2689" s="223" t="s">
        <v>195</v>
      </c>
      <c r="F2689" s="233" t="s">
        <v>194</v>
      </c>
      <c r="G2689" s="233" t="s">
        <v>1093</v>
      </c>
      <c r="H2689" s="233" t="s">
        <v>1504</v>
      </c>
      <c r="I2689" s="233" t="s">
        <v>1789</v>
      </c>
      <c r="J2689" s="233" t="s">
        <v>180</v>
      </c>
      <c r="K2689" s="233" t="s">
        <v>179</v>
      </c>
      <c r="L2689" s="233" t="s">
        <v>178</v>
      </c>
      <c r="M2689" s="233" t="s">
        <v>213</v>
      </c>
    </row>
    <row r="2690" spans="1:13">
      <c r="A2690" s="224">
        <v>2689</v>
      </c>
      <c r="B2690" s="233" t="s">
        <v>1788</v>
      </c>
      <c r="C2690" s="233" t="s">
        <v>1787</v>
      </c>
      <c r="D2690" s="234">
        <v>85.177111716621198</v>
      </c>
      <c r="E2690" s="223" t="s">
        <v>195</v>
      </c>
      <c r="F2690" s="233" t="s">
        <v>194</v>
      </c>
      <c r="G2690" s="233" t="s">
        <v>1093</v>
      </c>
      <c r="H2690" s="233" t="s">
        <v>1786</v>
      </c>
      <c r="I2690" s="233" t="s">
        <v>1785</v>
      </c>
      <c r="J2690" s="233" t="s">
        <v>180</v>
      </c>
      <c r="K2690" s="233" t="s">
        <v>192</v>
      </c>
      <c r="L2690" s="233" t="s">
        <v>178</v>
      </c>
      <c r="M2690" s="233" t="s">
        <v>333</v>
      </c>
    </row>
    <row r="2691" spans="1:13">
      <c r="A2691" s="224">
        <v>2690</v>
      </c>
      <c r="B2691" s="233" t="s">
        <v>1412</v>
      </c>
      <c r="C2691" s="233" t="s">
        <v>1784</v>
      </c>
      <c r="D2691" s="234">
        <v>85.138539042821193</v>
      </c>
      <c r="E2691" s="223" t="s">
        <v>195</v>
      </c>
      <c r="F2691" s="233" t="s">
        <v>194</v>
      </c>
      <c r="G2691" s="233" t="s">
        <v>1783</v>
      </c>
      <c r="H2691" s="233" t="s">
        <v>1409</v>
      </c>
      <c r="I2691" s="233" t="s">
        <v>1782</v>
      </c>
      <c r="J2691" s="233" t="s">
        <v>180</v>
      </c>
      <c r="K2691" s="233" t="s">
        <v>179</v>
      </c>
      <c r="L2691" s="233" t="s">
        <v>178</v>
      </c>
      <c r="M2691" s="233" t="s">
        <v>1603</v>
      </c>
    </row>
    <row r="2692" spans="1:13">
      <c r="A2692" s="224">
        <v>2691</v>
      </c>
      <c r="B2692" s="233" t="s">
        <v>1781</v>
      </c>
      <c r="C2692" s="233" t="s">
        <v>1780</v>
      </c>
      <c r="D2692" s="234">
        <v>85.116279069767401</v>
      </c>
      <c r="E2692" s="223" t="s">
        <v>195</v>
      </c>
      <c r="F2692" s="233" t="s">
        <v>194</v>
      </c>
      <c r="G2692" s="233" t="s">
        <v>1779</v>
      </c>
      <c r="H2692" s="233" t="s">
        <v>1778</v>
      </c>
      <c r="I2692" s="233" t="s">
        <v>1777</v>
      </c>
      <c r="J2692" s="233" t="s">
        <v>180</v>
      </c>
      <c r="K2692" s="233" t="s">
        <v>179</v>
      </c>
      <c r="L2692" s="233" t="s">
        <v>178</v>
      </c>
      <c r="M2692" s="233" t="s">
        <v>346</v>
      </c>
    </row>
    <row r="2693" spans="1:13">
      <c r="A2693" s="224">
        <v>2692</v>
      </c>
      <c r="B2693" s="233" t="s">
        <v>1776</v>
      </c>
      <c r="C2693" s="233" t="s">
        <v>1775</v>
      </c>
      <c r="D2693" s="234">
        <v>85.105485232067494</v>
      </c>
      <c r="E2693" s="223" t="s">
        <v>195</v>
      </c>
      <c r="F2693" s="233" t="s">
        <v>194</v>
      </c>
      <c r="G2693" s="233" t="s">
        <v>1093</v>
      </c>
      <c r="H2693" s="233" t="s">
        <v>1774</v>
      </c>
      <c r="I2693" s="233" t="s">
        <v>1773</v>
      </c>
      <c r="J2693" s="233" t="s">
        <v>180</v>
      </c>
      <c r="K2693" s="233" t="s">
        <v>179</v>
      </c>
      <c r="L2693" s="233" t="s">
        <v>178</v>
      </c>
      <c r="M2693" s="233" t="s">
        <v>529</v>
      </c>
    </row>
    <row r="2694" spans="1:13">
      <c r="A2694" s="224">
        <v>2693</v>
      </c>
      <c r="B2694" s="233" t="s">
        <v>1772</v>
      </c>
      <c r="C2694" s="233" t="s">
        <v>1772</v>
      </c>
      <c r="D2694" s="234">
        <v>85.064267352185098</v>
      </c>
      <c r="E2694" s="223" t="s">
        <v>195</v>
      </c>
      <c r="F2694" s="233" t="s">
        <v>194</v>
      </c>
      <c r="G2694" s="233" t="s">
        <v>572</v>
      </c>
      <c r="H2694" s="233" t="s">
        <v>1771</v>
      </c>
      <c r="I2694" s="233" t="s">
        <v>1771</v>
      </c>
      <c r="J2694" s="233" t="s">
        <v>951</v>
      </c>
      <c r="K2694" s="233" t="s">
        <v>179</v>
      </c>
      <c r="L2694" s="233" t="s">
        <v>178</v>
      </c>
      <c r="M2694" s="233" t="s">
        <v>601</v>
      </c>
    </row>
    <row r="2695" spans="1:13">
      <c r="A2695" s="224">
        <v>2694</v>
      </c>
      <c r="B2695" s="233" t="s">
        <v>1620</v>
      </c>
      <c r="C2695" s="233" t="s">
        <v>1770</v>
      </c>
      <c r="D2695" s="234">
        <v>85.027932960893907</v>
      </c>
      <c r="E2695" s="223" t="s">
        <v>195</v>
      </c>
      <c r="F2695" s="233" t="s">
        <v>194</v>
      </c>
      <c r="G2695" s="233" t="s">
        <v>336</v>
      </c>
      <c r="H2695" s="233" t="s">
        <v>1618</v>
      </c>
      <c r="I2695" s="233" t="s">
        <v>1769</v>
      </c>
      <c r="J2695" s="233" t="s">
        <v>180</v>
      </c>
      <c r="K2695" s="233" t="s">
        <v>179</v>
      </c>
      <c r="L2695" s="233" t="s">
        <v>178</v>
      </c>
      <c r="M2695" s="233" t="s">
        <v>377</v>
      </c>
    </row>
    <row r="2696" spans="1:13">
      <c r="A2696" s="224">
        <v>2695</v>
      </c>
      <c r="B2696" s="233" t="s">
        <v>1026</v>
      </c>
      <c r="C2696" s="233" t="s">
        <v>1768</v>
      </c>
      <c r="D2696" s="234">
        <v>84.987654320987602</v>
      </c>
      <c r="E2696" s="223" t="s">
        <v>195</v>
      </c>
      <c r="F2696" s="233" t="s">
        <v>194</v>
      </c>
      <c r="G2696" s="233" t="s">
        <v>572</v>
      </c>
      <c r="H2696" s="233" t="s">
        <v>1024</v>
      </c>
      <c r="I2696" s="233" t="s">
        <v>1767</v>
      </c>
      <c r="J2696" s="233" t="s">
        <v>180</v>
      </c>
      <c r="K2696" s="233" t="s">
        <v>202</v>
      </c>
      <c r="L2696" s="233" t="s">
        <v>178</v>
      </c>
      <c r="M2696" s="233" t="s">
        <v>201</v>
      </c>
    </row>
    <row r="2697" spans="1:13">
      <c r="A2697" s="224">
        <v>2696</v>
      </c>
      <c r="B2697" s="233" t="s">
        <v>1766</v>
      </c>
      <c r="C2697" s="233" t="s">
        <v>1765</v>
      </c>
      <c r="D2697" s="234">
        <v>84.987309644670006</v>
      </c>
      <c r="E2697" s="223" t="s">
        <v>195</v>
      </c>
      <c r="F2697" s="233" t="s">
        <v>194</v>
      </c>
      <c r="G2697" s="233" t="s">
        <v>572</v>
      </c>
      <c r="H2697" s="233" t="s">
        <v>1764</v>
      </c>
      <c r="I2697" s="233" t="s">
        <v>1763</v>
      </c>
      <c r="J2697" s="233" t="s">
        <v>180</v>
      </c>
      <c r="K2697" s="233" t="s">
        <v>179</v>
      </c>
      <c r="L2697" s="233" t="s">
        <v>178</v>
      </c>
      <c r="M2697" s="233" t="s">
        <v>330</v>
      </c>
    </row>
    <row r="2698" spans="1:13">
      <c r="A2698" s="224">
        <v>2697</v>
      </c>
      <c r="B2698" s="233" t="s">
        <v>1762</v>
      </c>
      <c r="C2698" s="233" t="s">
        <v>1761</v>
      </c>
      <c r="D2698" s="234">
        <v>84.945054945054906</v>
      </c>
      <c r="E2698" s="223" t="s">
        <v>195</v>
      </c>
      <c r="F2698" s="233" t="s">
        <v>194</v>
      </c>
      <c r="G2698" s="233" t="s">
        <v>1170</v>
      </c>
      <c r="H2698" s="233" t="s">
        <v>1760</v>
      </c>
      <c r="I2698" s="233" t="s">
        <v>1759</v>
      </c>
      <c r="J2698" s="233" t="s">
        <v>180</v>
      </c>
      <c r="K2698" s="233" t="s">
        <v>192</v>
      </c>
      <c r="L2698" s="233" t="s">
        <v>178</v>
      </c>
      <c r="M2698" s="233" t="s">
        <v>191</v>
      </c>
    </row>
    <row r="2699" spans="1:13">
      <c r="A2699" s="224">
        <v>2698</v>
      </c>
      <c r="B2699" s="233" t="s">
        <v>1758</v>
      </c>
      <c r="C2699" s="233" t="s">
        <v>1758</v>
      </c>
      <c r="D2699" s="234">
        <v>84.936061381074197</v>
      </c>
      <c r="E2699" s="223" t="s">
        <v>195</v>
      </c>
      <c r="F2699" s="233" t="s">
        <v>194</v>
      </c>
      <c r="G2699" s="233" t="s">
        <v>572</v>
      </c>
      <c r="H2699" s="233" t="s">
        <v>1757</v>
      </c>
      <c r="I2699" s="233" t="s">
        <v>1757</v>
      </c>
      <c r="J2699" s="233" t="s">
        <v>951</v>
      </c>
      <c r="K2699" s="233" t="s">
        <v>202</v>
      </c>
      <c r="L2699" s="233" t="s">
        <v>178</v>
      </c>
      <c r="M2699" s="233" t="s">
        <v>601</v>
      </c>
    </row>
    <row r="2700" spans="1:13">
      <c r="A2700" s="224">
        <v>2699</v>
      </c>
      <c r="B2700" s="233" t="s">
        <v>1301</v>
      </c>
      <c r="C2700" s="233" t="s">
        <v>1756</v>
      </c>
      <c r="D2700" s="234">
        <v>84.875878220140507</v>
      </c>
      <c r="E2700" s="223" t="s">
        <v>195</v>
      </c>
      <c r="F2700" s="233" t="s">
        <v>194</v>
      </c>
      <c r="G2700" s="233" t="s">
        <v>572</v>
      </c>
      <c r="H2700" s="233" t="s">
        <v>1299</v>
      </c>
      <c r="I2700" s="233" t="s">
        <v>1755</v>
      </c>
      <c r="J2700" s="233" t="s">
        <v>180</v>
      </c>
      <c r="K2700" s="233" t="s">
        <v>202</v>
      </c>
      <c r="L2700" s="233" t="s">
        <v>178</v>
      </c>
      <c r="M2700" s="233" t="s">
        <v>201</v>
      </c>
    </row>
    <row r="2701" spans="1:13">
      <c r="A2701" s="224">
        <v>2700</v>
      </c>
      <c r="B2701" s="233" t="s">
        <v>1754</v>
      </c>
      <c r="C2701" s="233" t="s">
        <v>1754</v>
      </c>
      <c r="D2701" s="234">
        <v>84.866310160427801</v>
      </c>
      <c r="E2701" s="223" t="s">
        <v>195</v>
      </c>
      <c r="F2701" s="233" t="s">
        <v>194</v>
      </c>
      <c r="G2701" s="233" t="s">
        <v>976</v>
      </c>
      <c r="H2701" s="233" t="s">
        <v>1753</v>
      </c>
      <c r="I2701" s="233" t="s">
        <v>1753</v>
      </c>
      <c r="J2701" s="233" t="s">
        <v>951</v>
      </c>
      <c r="K2701" s="233" t="s">
        <v>202</v>
      </c>
      <c r="L2701" s="233" t="s">
        <v>178</v>
      </c>
      <c r="M2701" s="233" t="s">
        <v>601</v>
      </c>
    </row>
    <row r="2702" spans="1:13">
      <c r="A2702" s="224">
        <v>2701</v>
      </c>
      <c r="B2702" s="233" t="s">
        <v>950</v>
      </c>
      <c r="C2702" s="233" t="s">
        <v>1752</v>
      </c>
      <c r="D2702" s="234">
        <v>84.796320630748994</v>
      </c>
      <c r="E2702" s="223" t="s">
        <v>195</v>
      </c>
      <c r="F2702" s="233" t="s">
        <v>194</v>
      </c>
      <c r="G2702" s="233" t="s">
        <v>321</v>
      </c>
      <c r="H2702" s="233" t="s">
        <v>948</v>
      </c>
      <c r="I2702" s="233" t="s">
        <v>1751</v>
      </c>
      <c r="J2702" s="233" t="s">
        <v>180</v>
      </c>
      <c r="K2702" s="233" t="s">
        <v>179</v>
      </c>
      <c r="L2702" s="233" t="s">
        <v>178</v>
      </c>
      <c r="M2702" s="233" t="s">
        <v>551</v>
      </c>
    </row>
    <row r="2703" spans="1:13">
      <c r="A2703" s="224">
        <v>2702</v>
      </c>
      <c r="B2703" s="233" t="s">
        <v>1482</v>
      </c>
      <c r="C2703" s="233" t="s">
        <v>1750</v>
      </c>
      <c r="D2703" s="234">
        <v>84.775390625</v>
      </c>
      <c r="E2703" s="223" t="s">
        <v>195</v>
      </c>
      <c r="F2703" s="233" t="s">
        <v>194</v>
      </c>
      <c r="G2703" s="233" t="s">
        <v>1480</v>
      </c>
      <c r="H2703" s="233" t="s">
        <v>1479</v>
      </c>
      <c r="I2703" s="233" t="s">
        <v>1749</v>
      </c>
      <c r="J2703" s="233" t="s">
        <v>180</v>
      </c>
      <c r="K2703" s="233" t="s">
        <v>192</v>
      </c>
      <c r="L2703" s="233" t="s">
        <v>178</v>
      </c>
      <c r="M2703" s="233" t="s">
        <v>333</v>
      </c>
    </row>
    <row r="2704" spans="1:13">
      <c r="A2704" s="224">
        <v>2703</v>
      </c>
      <c r="B2704" s="233" t="s">
        <v>1544</v>
      </c>
      <c r="C2704" s="233" t="s">
        <v>1748</v>
      </c>
      <c r="D2704" s="234">
        <v>84.750957854406096</v>
      </c>
      <c r="E2704" s="223" t="s">
        <v>195</v>
      </c>
      <c r="F2704" s="233" t="s">
        <v>194</v>
      </c>
      <c r="G2704" s="233" t="s">
        <v>183</v>
      </c>
      <c r="H2704" s="233" t="s">
        <v>1542</v>
      </c>
      <c r="I2704" s="233" t="s">
        <v>1747</v>
      </c>
      <c r="J2704" s="233" t="s">
        <v>180</v>
      </c>
      <c r="K2704" s="233" t="s">
        <v>179</v>
      </c>
      <c r="L2704" s="233" t="s">
        <v>178</v>
      </c>
      <c r="M2704" s="233" t="s">
        <v>1401</v>
      </c>
    </row>
    <row r="2705" spans="1:13">
      <c r="A2705" s="224">
        <v>2704</v>
      </c>
      <c r="B2705" s="233" t="s">
        <v>1162</v>
      </c>
      <c r="C2705" s="233" t="s">
        <v>1746</v>
      </c>
      <c r="D2705" s="234">
        <v>84.730769230769198</v>
      </c>
      <c r="E2705" s="223" t="s">
        <v>195</v>
      </c>
      <c r="F2705" s="233" t="s">
        <v>194</v>
      </c>
      <c r="G2705" s="233" t="s">
        <v>183</v>
      </c>
      <c r="H2705" s="233" t="s">
        <v>1160</v>
      </c>
      <c r="I2705" s="233" t="s">
        <v>1745</v>
      </c>
      <c r="J2705" s="233" t="s">
        <v>180</v>
      </c>
      <c r="K2705" s="233" t="s">
        <v>192</v>
      </c>
      <c r="L2705" s="233" t="s">
        <v>178</v>
      </c>
      <c r="M2705" s="233" t="s">
        <v>333</v>
      </c>
    </row>
    <row r="2706" spans="1:13">
      <c r="A2706" s="224">
        <v>2705</v>
      </c>
      <c r="B2706" s="233" t="s">
        <v>1744</v>
      </c>
      <c r="C2706" s="233" t="s">
        <v>1744</v>
      </c>
      <c r="D2706" s="235">
        <v>84.705882352941202</v>
      </c>
      <c r="E2706" s="223" t="s">
        <v>603</v>
      </c>
      <c r="F2706" s="233" t="s">
        <v>184</v>
      </c>
      <c r="G2706" s="233" t="s">
        <v>1193</v>
      </c>
      <c r="H2706" s="233" t="s">
        <v>1743</v>
      </c>
      <c r="I2706" s="233" t="s">
        <v>1743</v>
      </c>
      <c r="J2706" s="233" t="s">
        <v>951</v>
      </c>
      <c r="K2706" s="233" t="s">
        <v>202</v>
      </c>
      <c r="L2706" s="233" t="s">
        <v>178</v>
      </c>
      <c r="M2706" s="233" t="s">
        <v>1101</v>
      </c>
    </row>
    <row r="2707" spans="1:13">
      <c r="A2707" s="224">
        <v>2706</v>
      </c>
      <c r="B2707" s="233" t="s">
        <v>1072</v>
      </c>
      <c r="C2707" s="233" t="s">
        <v>1742</v>
      </c>
      <c r="D2707" s="234">
        <v>84.599589322381902</v>
      </c>
      <c r="E2707" s="223" t="s">
        <v>195</v>
      </c>
      <c r="F2707" s="233" t="s">
        <v>194</v>
      </c>
      <c r="G2707" s="233" t="s">
        <v>1070</v>
      </c>
      <c r="H2707" s="233" t="s">
        <v>1069</v>
      </c>
      <c r="I2707" s="233" t="s">
        <v>1741</v>
      </c>
      <c r="J2707" s="233" t="s">
        <v>180</v>
      </c>
      <c r="K2707" s="233" t="s">
        <v>179</v>
      </c>
      <c r="L2707" s="233" t="s">
        <v>178</v>
      </c>
      <c r="M2707" s="233" t="s">
        <v>529</v>
      </c>
    </row>
    <row r="2708" spans="1:13">
      <c r="A2708" s="224">
        <v>2707</v>
      </c>
      <c r="B2708" s="233" t="s">
        <v>1740</v>
      </c>
      <c r="C2708" s="233" t="s">
        <v>1740</v>
      </c>
      <c r="D2708" s="234">
        <v>84.424778761061901</v>
      </c>
      <c r="E2708" s="223" t="s">
        <v>195</v>
      </c>
      <c r="F2708" s="233" t="s">
        <v>194</v>
      </c>
      <c r="G2708" s="233" t="s">
        <v>1070</v>
      </c>
      <c r="H2708" s="233" t="s">
        <v>1739</v>
      </c>
      <c r="I2708" s="233" t="s">
        <v>1739</v>
      </c>
      <c r="J2708" s="233" t="s">
        <v>951</v>
      </c>
      <c r="K2708" s="233" t="s">
        <v>179</v>
      </c>
      <c r="L2708" s="233" t="s">
        <v>178</v>
      </c>
      <c r="M2708" s="233" t="s">
        <v>213</v>
      </c>
    </row>
    <row r="2709" spans="1:13">
      <c r="A2709" s="224">
        <v>2708</v>
      </c>
      <c r="B2709" s="233" t="s">
        <v>1019</v>
      </c>
      <c r="C2709" s="233" t="s">
        <v>1738</v>
      </c>
      <c r="D2709" s="234">
        <v>84.395604395604394</v>
      </c>
      <c r="E2709" s="223" t="s">
        <v>195</v>
      </c>
      <c r="F2709" s="233" t="s">
        <v>194</v>
      </c>
      <c r="G2709" s="233" t="s">
        <v>1017</v>
      </c>
      <c r="H2709" s="233" t="s">
        <v>1016</v>
      </c>
      <c r="I2709" s="233" t="s">
        <v>1737</v>
      </c>
      <c r="J2709" s="233" t="s">
        <v>180</v>
      </c>
      <c r="K2709" s="233" t="s">
        <v>179</v>
      </c>
      <c r="L2709" s="233" t="s">
        <v>178</v>
      </c>
      <c r="M2709" s="233" t="s">
        <v>377</v>
      </c>
    </row>
    <row r="2710" spans="1:13">
      <c r="A2710" s="224">
        <v>2709</v>
      </c>
      <c r="B2710" s="233" t="s">
        <v>1736</v>
      </c>
      <c r="C2710" s="233" t="s">
        <v>1736</v>
      </c>
      <c r="D2710" s="234">
        <v>84.380952380952394</v>
      </c>
      <c r="E2710" s="223" t="s">
        <v>195</v>
      </c>
      <c r="F2710" s="233" t="s">
        <v>194</v>
      </c>
      <c r="G2710" s="233" t="s">
        <v>336</v>
      </c>
      <c r="H2710" s="233" t="s">
        <v>1735</v>
      </c>
      <c r="I2710" s="233" t="s">
        <v>1735</v>
      </c>
      <c r="J2710" s="233" t="s">
        <v>951</v>
      </c>
      <c r="K2710" s="233" t="s">
        <v>202</v>
      </c>
      <c r="L2710" s="233" t="s">
        <v>178</v>
      </c>
      <c r="M2710" s="233" t="s">
        <v>601</v>
      </c>
    </row>
    <row r="2711" spans="1:13">
      <c r="A2711" s="224">
        <v>2710</v>
      </c>
      <c r="B2711" s="233" t="s">
        <v>1734</v>
      </c>
      <c r="C2711" s="233" t="s">
        <v>1734</v>
      </c>
      <c r="D2711" s="234">
        <v>84.316546762589894</v>
      </c>
      <c r="E2711" s="223" t="s">
        <v>195</v>
      </c>
      <c r="F2711" s="233" t="s">
        <v>194</v>
      </c>
      <c r="G2711" s="233" t="s">
        <v>336</v>
      </c>
      <c r="H2711" s="233" t="s">
        <v>1733</v>
      </c>
      <c r="I2711" s="233" t="s">
        <v>1733</v>
      </c>
      <c r="J2711" s="233" t="s">
        <v>951</v>
      </c>
      <c r="K2711" s="233" t="s">
        <v>192</v>
      </c>
      <c r="L2711" s="233" t="s">
        <v>178</v>
      </c>
      <c r="M2711" s="233" t="s">
        <v>1022</v>
      </c>
    </row>
    <row r="2712" spans="1:13">
      <c r="A2712" s="224">
        <v>2711</v>
      </c>
      <c r="B2712" s="233" t="s">
        <v>1019</v>
      </c>
      <c r="C2712" s="233" t="s">
        <v>1732</v>
      </c>
      <c r="D2712" s="234">
        <v>84.241573033707894</v>
      </c>
      <c r="E2712" s="223" t="s">
        <v>195</v>
      </c>
      <c r="F2712" s="233" t="s">
        <v>194</v>
      </c>
      <c r="G2712" s="233" t="s">
        <v>1017</v>
      </c>
      <c r="H2712" s="233" t="s">
        <v>1016</v>
      </c>
      <c r="I2712" s="233" t="s">
        <v>1731</v>
      </c>
      <c r="J2712" s="233" t="s">
        <v>180</v>
      </c>
      <c r="K2712" s="233" t="s">
        <v>179</v>
      </c>
      <c r="L2712" s="233" t="s">
        <v>178</v>
      </c>
      <c r="M2712" s="233" t="s">
        <v>377</v>
      </c>
    </row>
    <row r="2713" spans="1:13">
      <c r="A2713" s="224">
        <v>2712</v>
      </c>
      <c r="B2713" s="233" t="s">
        <v>970</v>
      </c>
      <c r="C2713" s="233" t="s">
        <v>1730</v>
      </c>
      <c r="D2713" s="234">
        <v>84.141161773891298</v>
      </c>
      <c r="E2713" s="223" t="s">
        <v>195</v>
      </c>
      <c r="F2713" s="233" t="s">
        <v>194</v>
      </c>
      <c r="G2713" s="233" t="s">
        <v>968</v>
      </c>
      <c r="H2713" s="233" t="s">
        <v>967</v>
      </c>
      <c r="I2713" s="233" t="s">
        <v>1729</v>
      </c>
      <c r="J2713" s="233" t="s">
        <v>180</v>
      </c>
      <c r="K2713" s="233" t="s">
        <v>179</v>
      </c>
      <c r="L2713" s="233" t="s">
        <v>178</v>
      </c>
      <c r="M2713" s="233" t="s">
        <v>330</v>
      </c>
    </row>
    <row r="2714" spans="1:13">
      <c r="A2714" s="224">
        <v>2713</v>
      </c>
      <c r="B2714" s="233" t="s">
        <v>1306</v>
      </c>
      <c r="C2714" s="233" t="s">
        <v>1728</v>
      </c>
      <c r="D2714" s="234">
        <v>84.132029339853304</v>
      </c>
      <c r="E2714" s="223" t="s">
        <v>195</v>
      </c>
      <c r="F2714" s="233" t="s">
        <v>194</v>
      </c>
      <c r="G2714" s="233" t="s">
        <v>1304</v>
      </c>
      <c r="H2714" s="233" t="s">
        <v>1303</v>
      </c>
      <c r="I2714" s="233" t="s">
        <v>1727</v>
      </c>
      <c r="J2714" s="233" t="s">
        <v>180</v>
      </c>
      <c r="K2714" s="233" t="s">
        <v>179</v>
      </c>
      <c r="L2714" s="233" t="s">
        <v>178</v>
      </c>
      <c r="M2714" s="233" t="s">
        <v>346</v>
      </c>
    </row>
    <row r="2715" spans="1:13">
      <c r="A2715" s="224">
        <v>2714</v>
      </c>
      <c r="B2715" s="233" t="s">
        <v>978</v>
      </c>
      <c r="C2715" s="233" t="s">
        <v>1726</v>
      </c>
      <c r="D2715" s="234">
        <v>84.130434782608702</v>
      </c>
      <c r="E2715" s="223" t="s">
        <v>195</v>
      </c>
      <c r="F2715" s="233" t="s">
        <v>194</v>
      </c>
      <c r="G2715" s="233" t="s">
        <v>976</v>
      </c>
      <c r="H2715" s="233" t="s">
        <v>975</v>
      </c>
      <c r="I2715" s="233" t="s">
        <v>1725</v>
      </c>
      <c r="J2715" s="233" t="s">
        <v>180</v>
      </c>
      <c r="K2715" s="233" t="s">
        <v>179</v>
      </c>
      <c r="L2715" s="233" t="s">
        <v>178</v>
      </c>
      <c r="M2715" s="233" t="s">
        <v>346</v>
      </c>
    </row>
    <row r="2716" spans="1:13">
      <c r="A2716" s="224">
        <v>2715</v>
      </c>
      <c r="B2716" s="233" t="s">
        <v>1724</v>
      </c>
      <c r="C2716" s="233" t="s">
        <v>1723</v>
      </c>
      <c r="D2716" s="234">
        <v>84.117647058823493</v>
      </c>
      <c r="E2716" s="223" t="s">
        <v>195</v>
      </c>
      <c r="F2716" s="233" t="s">
        <v>194</v>
      </c>
      <c r="G2716" s="233" t="s">
        <v>1722</v>
      </c>
      <c r="H2716" s="233" t="s">
        <v>1721</v>
      </c>
      <c r="I2716" s="233" t="s">
        <v>1720</v>
      </c>
      <c r="J2716" s="233" t="s">
        <v>180</v>
      </c>
      <c r="K2716" s="233" t="s">
        <v>179</v>
      </c>
      <c r="L2716" s="233" t="s">
        <v>178</v>
      </c>
      <c r="M2716" s="233" t="s">
        <v>330</v>
      </c>
    </row>
    <row r="2717" spans="1:13">
      <c r="A2717" s="224">
        <v>2716</v>
      </c>
      <c r="B2717" s="233" t="s">
        <v>1719</v>
      </c>
      <c r="C2717" s="233" t="s">
        <v>1718</v>
      </c>
      <c r="D2717" s="234">
        <v>84.112149532710305</v>
      </c>
      <c r="E2717" s="223" t="s">
        <v>195</v>
      </c>
      <c r="F2717" s="233" t="s">
        <v>194</v>
      </c>
      <c r="G2717" s="233" t="s">
        <v>1717</v>
      </c>
      <c r="H2717" s="233" t="s">
        <v>1716</v>
      </c>
      <c r="I2717" s="233" t="s">
        <v>1715</v>
      </c>
      <c r="J2717" s="233" t="s">
        <v>180</v>
      </c>
      <c r="K2717" s="233" t="s">
        <v>179</v>
      </c>
      <c r="L2717" s="233" t="s">
        <v>178</v>
      </c>
      <c r="M2717" s="233" t="s">
        <v>377</v>
      </c>
    </row>
    <row r="2718" spans="1:13">
      <c r="A2718" s="224">
        <v>2717</v>
      </c>
      <c r="B2718" s="233" t="s">
        <v>1714</v>
      </c>
      <c r="C2718" s="233" t="s">
        <v>1713</v>
      </c>
      <c r="D2718" s="234">
        <v>84.099722991689802</v>
      </c>
      <c r="E2718" s="223" t="s">
        <v>195</v>
      </c>
      <c r="F2718" s="233" t="s">
        <v>194</v>
      </c>
      <c r="G2718" s="233" t="s">
        <v>1331</v>
      </c>
      <c r="H2718" s="233" t="s">
        <v>1712</v>
      </c>
      <c r="I2718" s="233" t="s">
        <v>1711</v>
      </c>
      <c r="J2718" s="233" t="s">
        <v>180</v>
      </c>
      <c r="K2718" s="233" t="s">
        <v>179</v>
      </c>
      <c r="L2718" s="233" t="s">
        <v>178</v>
      </c>
      <c r="M2718" s="233" t="s">
        <v>346</v>
      </c>
    </row>
    <row r="2719" spans="1:13">
      <c r="A2719" s="224">
        <v>2718</v>
      </c>
      <c r="B2719" s="233" t="s">
        <v>1710</v>
      </c>
      <c r="C2719" s="233" t="s">
        <v>1709</v>
      </c>
      <c r="D2719" s="234">
        <v>84.075144508670505</v>
      </c>
      <c r="E2719" s="223" t="s">
        <v>195</v>
      </c>
      <c r="F2719" s="233" t="s">
        <v>194</v>
      </c>
      <c r="G2719" s="233" t="s">
        <v>1675</v>
      </c>
      <c r="H2719" s="233" t="s">
        <v>1708</v>
      </c>
      <c r="I2719" s="233" t="s">
        <v>1707</v>
      </c>
      <c r="J2719" s="233" t="s">
        <v>180</v>
      </c>
      <c r="K2719" s="233" t="s">
        <v>179</v>
      </c>
      <c r="L2719" s="233" t="s">
        <v>178</v>
      </c>
      <c r="M2719" s="233" t="s">
        <v>529</v>
      </c>
    </row>
    <row r="2720" spans="1:13">
      <c r="A2720" s="224">
        <v>2719</v>
      </c>
      <c r="B2720" s="233" t="s">
        <v>1532</v>
      </c>
      <c r="C2720" s="233" t="s">
        <v>1706</v>
      </c>
      <c r="D2720" s="236">
        <v>84.014084507042242</v>
      </c>
      <c r="E2720" s="233" t="s">
        <v>185</v>
      </c>
      <c r="F2720" s="233" t="s">
        <v>184</v>
      </c>
      <c r="G2720" s="233" t="s">
        <v>976</v>
      </c>
      <c r="H2720" s="233" t="s">
        <v>1530</v>
      </c>
      <c r="I2720" s="233" t="s">
        <v>1705</v>
      </c>
      <c r="J2720" s="233" t="s">
        <v>180</v>
      </c>
      <c r="K2720" s="233" t="s">
        <v>179</v>
      </c>
      <c r="L2720" s="233" t="s">
        <v>178</v>
      </c>
      <c r="M2720" s="233" t="s">
        <v>318</v>
      </c>
    </row>
    <row r="2721" spans="1:13">
      <c r="A2721" s="224">
        <v>2720</v>
      </c>
      <c r="B2721" s="233" t="s">
        <v>1482</v>
      </c>
      <c r="C2721" s="233" t="s">
        <v>1704</v>
      </c>
      <c r="D2721" s="234">
        <v>83.916083916083906</v>
      </c>
      <c r="E2721" s="223" t="s">
        <v>195</v>
      </c>
      <c r="F2721" s="233" t="s">
        <v>199</v>
      </c>
      <c r="G2721" s="233" t="s">
        <v>1480</v>
      </c>
      <c r="H2721" s="233" t="s">
        <v>1479</v>
      </c>
      <c r="I2721" s="233" t="s">
        <v>1703</v>
      </c>
      <c r="J2721" s="233" t="s">
        <v>180</v>
      </c>
      <c r="K2721" s="233" t="s">
        <v>179</v>
      </c>
      <c r="L2721" s="233" t="s">
        <v>178</v>
      </c>
      <c r="M2721" s="233" t="s">
        <v>341</v>
      </c>
    </row>
    <row r="2722" spans="1:13">
      <c r="A2722" s="224">
        <v>2721</v>
      </c>
      <c r="B2722" s="233" t="s">
        <v>1702</v>
      </c>
      <c r="C2722" s="233" t="s">
        <v>1702</v>
      </c>
      <c r="D2722" s="234">
        <v>83.9</v>
      </c>
      <c r="E2722" s="223" t="s">
        <v>195</v>
      </c>
      <c r="F2722" s="233" t="s">
        <v>199</v>
      </c>
      <c r="G2722" s="233" t="s">
        <v>572</v>
      </c>
      <c r="H2722" s="233" t="s">
        <v>1701</v>
      </c>
      <c r="I2722" s="233" t="s">
        <v>1701</v>
      </c>
      <c r="J2722" s="233" t="s">
        <v>951</v>
      </c>
      <c r="K2722" s="233" t="s">
        <v>202</v>
      </c>
      <c r="L2722" s="233" t="s">
        <v>178</v>
      </c>
      <c r="M2722" s="233" t="s">
        <v>201</v>
      </c>
    </row>
    <row r="2723" spans="1:13">
      <c r="A2723" s="224">
        <v>2722</v>
      </c>
      <c r="B2723" s="233" t="s">
        <v>1019</v>
      </c>
      <c r="C2723" s="233" t="s">
        <v>1700</v>
      </c>
      <c r="D2723" s="234">
        <v>83.880597014925399</v>
      </c>
      <c r="E2723" s="223" t="s">
        <v>195</v>
      </c>
      <c r="F2723" s="233" t="s">
        <v>199</v>
      </c>
      <c r="G2723" s="233" t="s">
        <v>1017</v>
      </c>
      <c r="H2723" s="233" t="s">
        <v>1016</v>
      </c>
      <c r="I2723" s="233" t="s">
        <v>1699</v>
      </c>
      <c r="J2723" s="233" t="s">
        <v>180</v>
      </c>
      <c r="K2723" s="233" t="s">
        <v>179</v>
      </c>
      <c r="L2723" s="233" t="s">
        <v>178</v>
      </c>
      <c r="M2723" s="233" t="s">
        <v>377</v>
      </c>
    </row>
    <row r="2724" spans="1:13">
      <c r="A2724" s="224">
        <v>2723</v>
      </c>
      <c r="B2724" s="233" t="s">
        <v>1346</v>
      </c>
      <c r="C2724" s="233" t="s">
        <v>1698</v>
      </c>
      <c r="D2724" s="234">
        <v>83.8483965014577</v>
      </c>
      <c r="E2724" s="223" t="s">
        <v>195</v>
      </c>
      <c r="F2724" s="233" t="s">
        <v>199</v>
      </c>
      <c r="G2724" s="233" t="s">
        <v>321</v>
      </c>
      <c r="H2724" s="233" t="s">
        <v>1344</v>
      </c>
      <c r="I2724" s="233" t="s">
        <v>1697</v>
      </c>
      <c r="J2724" s="233" t="s">
        <v>180</v>
      </c>
      <c r="K2724" s="233" t="s">
        <v>202</v>
      </c>
      <c r="L2724" s="233" t="s">
        <v>178</v>
      </c>
      <c r="M2724" s="233" t="s">
        <v>324</v>
      </c>
    </row>
    <row r="2725" spans="1:13">
      <c r="A2725" s="224">
        <v>2724</v>
      </c>
      <c r="B2725" s="233" t="s">
        <v>1696</v>
      </c>
      <c r="C2725" s="233" t="s">
        <v>1696</v>
      </c>
      <c r="D2725" s="234">
        <v>83.738910012674296</v>
      </c>
      <c r="E2725" s="223" t="s">
        <v>195</v>
      </c>
      <c r="F2725" s="233" t="s">
        <v>199</v>
      </c>
      <c r="G2725" s="233" t="s">
        <v>183</v>
      </c>
      <c r="H2725" s="233" t="s">
        <v>1695</v>
      </c>
      <c r="I2725" s="233" t="s">
        <v>1695</v>
      </c>
      <c r="J2725" s="233" t="s">
        <v>951</v>
      </c>
      <c r="K2725" s="233" t="s">
        <v>179</v>
      </c>
      <c r="L2725" s="233" t="s">
        <v>178</v>
      </c>
      <c r="M2725" s="233" t="s">
        <v>213</v>
      </c>
    </row>
    <row r="2726" spans="1:13">
      <c r="A2726" s="224">
        <v>2725</v>
      </c>
      <c r="B2726" s="233" t="s">
        <v>1694</v>
      </c>
      <c r="C2726" s="233" t="s">
        <v>1693</v>
      </c>
      <c r="D2726" s="234">
        <v>83.732394366197198</v>
      </c>
      <c r="E2726" s="223" t="s">
        <v>195</v>
      </c>
      <c r="F2726" s="233" t="s">
        <v>199</v>
      </c>
      <c r="G2726" s="233" t="s">
        <v>1692</v>
      </c>
      <c r="H2726" s="233" t="s">
        <v>1691</v>
      </c>
      <c r="I2726" s="233" t="s">
        <v>1690</v>
      </c>
      <c r="J2726" s="233" t="s">
        <v>180</v>
      </c>
      <c r="K2726" s="233" t="s">
        <v>179</v>
      </c>
      <c r="L2726" s="233" t="s">
        <v>178</v>
      </c>
      <c r="M2726" s="233" t="s">
        <v>529</v>
      </c>
    </row>
    <row r="2727" spans="1:13">
      <c r="A2727" s="224">
        <v>2726</v>
      </c>
      <c r="B2727" s="233" t="s">
        <v>1689</v>
      </c>
      <c r="C2727" s="233" t="s">
        <v>1688</v>
      </c>
      <c r="D2727" s="234">
        <v>83.649484536082497</v>
      </c>
      <c r="E2727" s="223" t="s">
        <v>195</v>
      </c>
      <c r="F2727" s="233" t="s">
        <v>199</v>
      </c>
      <c r="G2727" s="233" t="s">
        <v>1687</v>
      </c>
      <c r="H2727" s="233" t="s">
        <v>1686</v>
      </c>
      <c r="I2727" s="233" t="s">
        <v>1685</v>
      </c>
      <c r="J2727" s="233" t="s">
        <v>180</v>
      </c>
      <c r="K2727" s="233" t="s">
        <v>179</v>
      </c>
      <c r="L2727" s="233" t="s">
        <v>178</v>
      </c>
      <c r="M2727" s="233" t="s">
        <v>377</v>
      </c>
    </row>
    <row r="2728" spans="1:13">
      <c r="A2728" s="224">
        <v>2727</v>
      </c>
      <c r="B2728" s="233" t="s">
        <v>1684</v>
      </c>
      <c r="C2728" s="233" t="s">
        <v>1684</v>
      </c>
      <c r="D2728" s="234">
        <v>83.636363636363598</v>
      </c>
      <c r="E2728" s="223" t="s">
        <v>195</v>
      </c>
      <c r="F2728" s="233" t="s">
        <v>199</v>
      </c>
      <c r="G2728" s="233" t="s">
        <v>210</v>
      </c>
      <c r="H2728" s="233" t="s">
        <v>1683</v>
      </c>
      <c r="I2728" s="233" t="s">
        <v>1683</v>
      </c>
      <c r="J2728" s="233" t="s">
        <v>951</v>
      </c>
      <c r="K2728" s="233" t="s">
        <v>179</v>
      </c>
      <c r="L2728" s="233" t="s">
        <v>178</v>
      </c>
      <c r="M2728" s="233" t="s">
        <v>213</v>
      </c>
    </row>
    <row r="2729" spans="1:13">
      <c r="A2729" s="224">
        <v>2728</v>
      </c>
      <c r="B2729" s="233" t="s">
        <v>1682</v>
      </c>
      <c r="C2729" s="233" t="s">
        <v>1681</v>
      </c>
      <c r="D2729" s="234">
        <v>83.633217993079597</v>
      </c>
      <c r="E2729" s="223" t="s">
        <v>195</v>
      </c>
      <c r="F2729" s="233" t="s">
        <v>199</v>
      </c>
      <c r="G2729" s="233" t="s">
        <v>1680</v>
      </c>
      <c r="H2729" s="233" t="s">
        <v>1679</v>
      </c>
      <c r="I2729" s="233" t="s">
        <v>1678</v>
      </c>
      <c r="J2729" s="233" t="s">
        <v>180</v>
      </c>
      <c r="K2729" s="233" t="s">
        <v>179</v>
      </c>
      <c r="L2729" s="233" t="s">
        <v>178</v>
      </c>
      <c r="M2729" s="233" t="s">
        <v>377</v>
      </c>
    </row>
    <row r="2730" spans="1:13">
      <c r="A2730" s="224">
        <v>2729</v>
      </c>
      <c r="B2730" s="233" t="s">
        <v>1677</v>
      </c>
      <c r="C2730" s="233" t="s">
        <v>1676</v>
      </c>
      <c r="D2730" s="234">
        <v>83.583489681050693</v>
      </c>
      <c r="E2730" s="223" t="s">
        <v>195</v>
      </c>
      <c r="F2730" s="233" t="s">
        <v>199</v>
      </c>
      <c r="G2730" s="233" t="s">
        <v>1675</v>
      </c>
      <c r="H2730" s="233" t="s">
        <v>1674</v>
      </c>
      <c r="I2730" s="233" t="s">
        <v>1673</v>
      </c>
      <c r="J2730" s="233" t="s">
        <v>180</v>
      </c>
      <c r="K2730" s="233" t="s">
        <v>179</v>
      </c>
      <c r="L2730" s="233" t="s">
        <v>178</v>
      </c>
      <c r="M2730" s="233" t="s">
        <v>529</v>
      </c>
    </row>
    <row r="2731" spans="1:13">
      <c r="A2731" s="224">
        <v>2730</v>
      </c>
      <c r="B2731" s="233" t="s">
        <v>1672</v>
      </c>
      <c r="C2731" s="233" t="s">
        <v>1672</v>
      </c>
      <c r="D2731" s="234">
        <v>83.5833333333333</v>
      </c>
      <c r="E2731" s="223" t="s">
        <v>195</v>
      </c>
      <c r="F2731" s="233" t="s">
        <v>199</v>
      </c>
      <c r="G2731" s="233" t="s">
        <v>1017</v>
      </c>
      <c r="H2731" s="233" t="s">
        <v>1671</v>
      </c>
      <c r="I2731" s="233" t="s">
        <v>1671</v>
      </c>
      <c r="J2731" s="233" t="s">
        <v>951</v>
      </c>
      <c r="K2731" s="233" t="s">
        <v>202</v>
      </c>
      <c r="L2731" s="233" t="s">
        <v>178</v>
      </c>
      <c r="M2731" s="233" t="s">
        <v>1002</v>
      </c>
    </row>
    <row r="2732" spans="1:13">
      <c r="A2732" s="224">
        <v>2731</v>
      </c>
      <c r="B2732" s="233" t="s">
        <v>1592</v>
      </c>
      <c r="C2732" s="233" t="s">
        <v>1670</v>
      </c>
      <c r="D2732" s="234">
        <v>83.512820512820497</v>
      </c>
      <c r="E2732" s="223" t="s">
        <v>195</v>
      </c>
      <c r="F2732" s="233" t="s">
        <v>199</v>
      </c>
      <c r="G2732" s="233" t="s">
        <v>572</v>
      </c>
      <c r="H2732" s="233" t="s">
        <v>1590</v>
      </c>
      <c r="I2732" s="233" t="s">
        <v>1669</v>
      </c>
      <c r="J2732" s="233" t="s">
        <v>180</v>
      </c>
      <c r="K2732" s="233" t="s">
        <v>179</v>
      </c>
      <c r="L2732" s="233" t="s">
        <v>178</v>
      </c>
      <c r="M2732" s="233" t="s">
        <v>529</v>
      </c>
    </row>
    <row r="2733" spans="1:13">
      <c r="A2733" s="224">
        <v>2732</v>
      </c>
      <c r="B2733" s="233" t="s">
        <v>1668</v>
      </c>
      <c r="C2733" s="233" t="s">
        <v>1668</v>
      </c>
      <c r="D2733" s="234">
        <v>83.463687150837998</v>
      </c>
      <c r="E2733" s="223" t="s">
        <v>195</v>
      </c>
      <c r="F2733" s="233" t="s">
        <v>199</v>
      </c>
      <c r="G2733" s="233" t="s">
        <v>210</v>
      </c>
      <c r="H2733" s="233" t="s">
        <v>1667</v>
      </c>
      <c r="I2733" s="233" t="s">
        <v>1667</v>
      </c>
      <c r="J2733" s="233" t="s">
        <v>951</v>
      </c>
      <c r="K2733" s="233" t="s">
        <v>179</v>
      </c>
      <c r="L2733" s="233" t="s">
        <v>178</v>
      </c>
      <c r="M2733" s="233" t="s">
        <v>213</v>
      </c>
    </row>
    <row r="2734" spans="1:13">
      <c r="A2734" s="224">
        <v>2733</v>
      </c>
      <c r="B2734" s="233" t="s">
        <v>1067</v>
      </c>
      <c r="C2734" s="233" t="s">
        <v>1666</v>
      </c>
      <c r="D2734" s="234">
        <v>83.422778771615995</v>
      </c>
      <c r="E2734" s="223" t="s">
        <v>195</v>
      </c>
      <c r="F2734" s="233" t="s">
        <v>199</v>
      </c>
      <c r="G2734" s="233" t="s">
        <v>964</v>
      </c>
      <c r="H2734" s="233" t="s">
        <v>1065</v>
      </c>
      <c r="I2734" s="233" t="s">
        <v>1665</v>
      </c>
      <c r="J2734" s="233" t="s">
        <v>180</v>
      </c>
      <c r="K2734" s="233" t="s">
        <v>179</v>
      </c>
      <c r="L2734" s="233" t="s">
        <v>178</v>
      </c>
      <c r="M2734" s="233" t="s">
        <v>551</v>
      </c>
    </row>
    <row r="2735" spans="1:13">
      <c r="A2735" s="224">
        <v>2734</v>
      </c>
      <c r="B2735" s="233" t="s">
        <v>1664</v>
      </c>
      <c r="C2735" s="233" t="s">
        <v>1664</v>
      </c>
      <c r="D2735" s="234">
        <v>83.376205787781402</v>
      </c>
      <c r="E2735" s="223" t="s">
        <v>195</v>
      </c>
      <c r="F2735" s="233" t="s">
        <v>199</v>
      </c>
      <c r="G2735" s="233" t="s">
        <v>210</v>
      </c>
      <c r="H2735" s="233" t="s">
        <v>1663</v>
      </c>
      <c r="I2735" s="233" t="s">
        <v>1663</v>
      </c>
      <c r="J2735" s="233" t="s">
        <v>951</v>
      </c>
      <c r="K2735" s="233" t="s">
        <v>202</v>
      </c>
      <c r="L2735" s="233" t="s">
        <v>178</v>
      </c>
      <c r="M2735" s="233" t="s">
        <v>1662</v>
      </c>
    </row>
    <row r="2736" spans="1:13">
      <c r="A2736" s="224">
        <v>2735</v>
      </c>
      <c r="B2736" s="233" t="s">
        <v>1661</v>
      </c>
      <c r="C2736" s="233" t="s">
        <v>1661</v>
      </c>
      <c r="D2736" s="234">
        <v>83.369565217391298</v>
      </c>
      <c r="E2736" s="223" t="s">
        <v>195</v>
      </c>
      <c r="F2736" s="233" t="s">
        <v>199</v>
      </c>
      <c r="G2736" s="233" t="s">
        <v>572</v>
      </c>
      <c r="H2736" s="233" t="s">
        <v>1660</v>
      </c>
      <c r="I2736" s="233" t="s">
        <v>1660</v>
      </c>
      <c r="J2736" s="233" t="s">
        <v>951</v>
      </c>
      <c r="K2736" s="233" t="s">
        <v>202</v>
      </c>
      <c r="L2736" s="233" t="s">
        <v>178</v>
      </c>
      <c r="M2736" s="233" t="s">
        <v>601</v>
      </c>
    </row>
    <row r="2737" spans="1:13">
      <c r="A2737" s="224">
        <v>2736</v>
      </c>
      <c r="B2737" s="233" t="s">
        <v>1659</v>
      </c>
      <c r="C2737" s="233" t="s">
        <v>1659</v>
      </c>
      <c r="D2737" s="234">
        <v>83.368421052631604</v>
      </c>
      <c r="E2737" s="223" t="s">
        <v>195</v>
      </c>
      <c r="F2737" s="233" t="s">
        <v>199</v>
      </c>
      <c r="G2737" s="233" t="s">
        <v>183</v>
      </c>
      <c r="H2737" s="233" t="s">
        <v>1658</v>
      </c>
      <c r="I2737" s="233" t="s">
        <v>1658</v>
      </c>
      <c r="J2737" s="233" t="s">
        <v>951</v>
      </c>
      <c r="K2737" s="233" t="s">
        <v>202</v>
      </c>
      <c r="L2737" s="233" t="s">
        <v>178</v>
      </c>
      <c r="M2737" s="233" t="s">
        <v>1002</v>
      </c>
    </row>
    <row r="2738" spans="1:13">
      <c r="A2738" s="224">
        <v>2737</v>
      </c>
      <c r="B2738" s="233" t="s">
        <v>1072</v>
      </c>
      <c r="C2738" s="233" t="s">
        <v>1657</v>
      </c>
      <c r="D2738" s="234">
        <v>83.360433604335995</v>
      </c>
      <c r="E2738" s="223" t="s">
        <v>195</v>
      </c>
      <c r="F2738" s="233" t="s">
        <v>199</v>
      </c>
      <c r="G2738" s="233" t="s">
        <v>1070</v>
      </c>
      <c r="H2738" s="233" t="s">
        <v>1069</v>
      </c>
      <c r="I2738" s="233" t="s">
        <v>1656</v>
      </c>
      <c r="J2738" s="233" t="s">
        <v>180</v>
      </c>
      <c r="K2738" s="233" t="s">
        <v>179</v>
      </c>
      <c r="L2738" s="233" t="s">
        <v>178</v>
      </c>
      <c r="M2738" s="233" t="s">
        <v>529</v>
      </c>
    </row>
    <row r="2739" spans="1:13">
      <c r="A2739" s="224">
        <v>2738</v>
      </c>
      <c r="B2739" s="233" t="s">
        <v>1655</v>
      </c>
      <c r="C2739" s="233" t="s">
        <v>1655</v>
      </c>
      <c r="D2739" s="234">
        <v>83.319057815845795</v>
      </c>
      <c r="E2739" s="223" t="s">
        <v>195</v>
      </c>
      <c r="F2739" s="233" t="s">
        <v>199</v>
      </c>
      <c r="G2739" s="233" t="s">
        <v>572</v>
      </c>
      <c r="H2739" s="233" t="s">
        <v>1654</v>
      </c>
      <c r="I2739" s="233" t="s">
        <v>1654</v>
      </c>
      <c r="J2739" s="233" t="s">
        <v>951</v>
      </c>
      <c r="K2739" s="233" t="s">
        <v>202</v>
      </c>
      <c r="L2739" s="233" t="s">
        <v>178</v>
      </c>
      <c r="M2739" s="233" t="s">
        <v>601</v>
      </c>
    </row>
    <row r="2740" spans="1:13">
      <c r="A2740" s="224">
        <v>2739</v>
      </c>
      <c r="B2740" s="233" t="s">
        <v>1206</v>
      </c>
      <c r="C2740" s="233" t="s">
        <v>1653</v>
      </c>
      <c r="D2740" s="234">
        <v>83.310344827586206</v>
      </c>
      <c r="E2740" s="223" t="s">
        <v>195</v>
      </c>
      <c r="F2740" s="233" t="s">
        <v>199</v>
      </c>
      <c r="G2740" s="233" t="s">
        <v>1204</v>
      </c>
      <c r="H2740" s="233" t="s">
        <v>1203</v>
      </c>
      <c r="I2740" s="233" t="s">
        <v>1652</v>
      </c>
      <c r="J2740" s="233" t="s">
        <v>180</v>
      </c>
      <c r="K2740" s="233" t="s">
        <v>179</v>
      </c>
      <c r="L2740" s="233" t="s">
        <v>178</v>
      </c>
      <c r="M2740" s="233" t="s">
        <v>748</v>
      </c>
    </row>
    <row r="2741" spans="1:13">
      <c r="A2741" s="224">
        <v>2740</v>
      </c>
      <c r="B2741" s="233" t="s">
        <v>1532</v>
      </c>
      <c r="C2741" s="233" t="s">
        <v>1651</v>
      </c>
      <c r="D2741" s="234">
        <v>83.264033264033301</v>
      </c>
      <c r="E2741" s="223" t="s">
        <v>195</v>
      </c>
      <c r="F2741" s="233" t="s">
        <v>199</v>
      </c>
      <c r="G2741" s="233" t="s">
        <v>976</v>
      </c>
      <c r="H2741" s="233" t="s">
        <v>1530</v>
      </c>
      <c r="I2741" s="233" t="s">
        <v>1650</v>
      </c>
      <c r="J2741" s="233" t="s">
        <v>180</v>
      </c>
      <c r="K2741" s="233" t="s">
        <v>179</v>
      </c>
      <c r="L2741" s="233" t="s">
        <v>178</v>
      </c>
      <c r="M2741" s="233" t="s">
        <v>1649</v>
      </c>
    </row>
    <row r="2742" spans="1:13">
      <c r="A2742" s="224">
        <v>2741</v>
      </c>
      <c r="B2742" s="233" t="s">
        <v>1648</v>
      </c>
      <c r="C2742" s="233" t="s">
        <v>1648</v>
      </c>
      <c r="D2742" s="234">
        <v>83.194706994328897</v>
      </c>
      <c r="E2742" s="223" t="s">
        <v>195</v>
      </c>
      <c r="F2742" s="233" t="s">
        <v>199</v>
      </c>
      <c r="G2742" s="233" t="s">
        <v>183</v>
      </c>
      <c r="H2742" s="233" t="s">
        <v>1647</v>
      </c>
      <c r="I2742" s="233" t="s">
        <v>1647</v>
      </c>
      <c r="J2742" s="233" t="s">
        <v>951</v>
      </c>
      <c r="K2742" s="233" t="s">
        <v>202</v>
      </c>
      <c r="L2742" s="233" t="s">
        <v>178</v>
      </c>
      <c r="M2742" s="233" t="s">
        <v>601</v>
      </c>
    </row>
    <row r="2743" spans="1:13">
      <c r="A2743" s="224">
        <v>2742</v>
      </c>
      <c r="B2743" s="233" t="s">
        <v>1516</v>
      </c>
      <c r="C2743" s="233" t="s">
        <v>1646</v>
      </c>
      <c r="D2743" s="234">
        <v>83.044575273339007</v>
      </c>
      <c r="E2743" s="223" t="s">
        <v>195</v>
      </c>
      <c r="F2743" s="233" t="s">
        <v>199</v>
      </c>
      <c r="G2743" s="233" t="s">
        <v>183</v>
      </c>
      <c r="H2743" s="233" t="s">
        <v>1514</v>
      </c>
      <c r="I2743" s="233" t="s">
        <v>1645</v>
      </c>
      <c r="J2743" s="233" t="s">
        <v>180</v>
      </c>
      <c r="K2743" s="233" t="s">
        <v>192</v>
      </c>
      <c r="L2743" s="233" t="s">
        <v>178</v>
      </c>
      <c r="M2743" s="233" t="s">
        <v>191</v>
      </c>
    </row>
    <row r="2744" spans="1:13">
      <c r="A2744" s="224">
        <v>2743</v>
      </c>
      <c r="B2744" s="233" t="s">
        <v>1644</v>
      </c>
      <c r="C2744" s="233" t="s">
        <v>1644</v>
      </c>
      <c r="D2744" s="234">
        <v>82.957746478873204</v>
      </c>
      <c r="E2744" s="223" t="s">
        <v>195</v>
      </c>
      <c r="F2744" s="233" t="s">
        <v>199</v>
      </c>
      <c r="G2744" s="233" t="s">
        <v>572</v>
      </c>
      <c r="H2744" s="233" t="s">
        <v>1643</v>
      </c>
      <c r="I2744" s="233" t="s">
        <v>1643</v>
      </c>
      <c r="J2744" s="233" t="s">
        <v>951</v>
      </c>
      <c r="K2744" s="233" t="s">
        <v>179</v>
      </c>
      <c r="L2744" s="233" t="s">
        <v>178</v>
      </c>
      <c r="M2744" s="233" t="s">
        <v>979</v>
      </c>
    </row>
    <row r="2745" spans="1:13">
      <c r="A2745" s="224">
        <v>2744</v>
      </c>
      <c r="B2745" s="233" t="s">
        <v>1642</v>
      </c>
      <c r="C2745" s="233" t="s">
        <v>1642</v>
      </c>
      <c r="D2745" s="234">
        <v>82.763761467889907</v>
      </c>
      <c r="E2745" s="223" t="s">
        <v>195</v>
      </c>
      <c r="F2745" s="233" t="s">
        <v>199</v>
      </c>
      <c r="G2745" s="233" t="s">
        <v>336</v>
      </c>
      <c r="H2745" s="233" t="s">
        <v>1641</v>
      </c>
      <c r="I2745" s="233" t="s">
        <v>1641</v>
      </c>
      <c r="J2745" s="233" t="s">
        <v>951</v>
      </c>
      <c r="K2745" s="233" t="s">
        <v>192</v>
      </c>
      <c r="L2745" s="233" t="s">
        <v>178</v>
      </c>
      <c r="M2745" s="233" t="s">
        <v>333</v>
      </c>
    </row>
    <row r="2746" spans="1:13">
      <c r="A2746" s="224">
        <v>2745</v>
      </c>
      <c r="B2746" s="233" t="s">
        <v>1482</v>
      </c>
      <c r="C2746" s="233" t="s">
        <v>1640</v>
      </c>
      <c r="D2746" s="234">
        <v>82.734375</v>
      </c>
      <c r="E2746" s="223" t="s">
        <v>195</v>
      </c>
      <c r="F2746" s="233" t="s">
        <v>199</v>
      </c>
      <c r="G2746" s="233" t="s">
        <v>1480</v>
      </c>
      <c r="H2746" s="233" t="s">
        <v>1479</v>
      </c>
      <c r="I2746" s="233" t="s">
        <v>1639</v>
      </c>
      <c r="J2746" s="233" t="s">
        <v>180</v>
      </c>
      <c r="K2746" s="233" t="s">
        <v>179</v>
      </c>
      <c r="L2746" s="233" t="s">
        <v>178</v>
      </c>
      <c r="M2746" s="233" t="s">
        <v>341</v>
      </c>
    </row>
    <row r="2747" spans="1:13">
      <c r="A2747" s="224">
        <v>2746</v>
      </c>
      <c r="B2747" s="233" t="s">
        <v>1225</v>
      </c>
      <c r="C2747" s="233" t="s">
        <v>1638</v>
      </c>
      <c r="D2747" s="234">
        <v>82.715404699738897</v>
      </c>
      <c r="E2747" s="223" t="s">
        <v>195</v>
      </c>
      <c r="F2747" s="233" t="s">
        <v>199</v>
      </c>
      <c r="G2747" s="233" t="s">
        <v>572</v>
      </c>
      <c r="H2747" s="233" t="s">
        <v>1223</v>
      </c>
      <c r="I2747" s="233" t="s">
        <v>1637</v>
      </c>
      <c r="J2747" s="233" t="s">
        <v>180</v>
      </c>
      <c r="K2747" s="233" t="s">
        <v>179</v>
      </c>
      <c r="L2747" s="233" t="s">
        <v>178</v>
      </c>
      <c r="M2747" s="233" t="s">
        <v>377</v>
      </c>
    </row>
    <row r="2748" spans="1:13">
      <c r="A2748" s="224">
        <v>2747</v>
      </c>
      <c r="B2748" s="233" t="s">
        <v>1636</v>
      </c>
      <c r="C2748" s="233" t="s">
        <v>1635</v>
      </c>
      <c r="D2748" s="234">
        <v>82.634408602150501</v>
      </c>
      <c r="E2748" s="223" t="s">
        <v>195</v>
      </c>
      <c r="F2748" s="233" t="s">
        <v>199</v>
      </c>
      <c r="G2748" s="233" t="s">
        <v>1076</v>
      </c>
      <c r="H2748" s="233" t="s">
        <v>1634</v>
      </c>
      <c r="I2748" s="233" t="s">
        <v>1633</v>
      </c>
      <c r="J2748" s="233" t="s">
        <v>180</v>
      </c>
      <c r="K2748" s="233" t="s">
        <v>179</v>
      </c>
      <c r="L2748" s="233" t="s">
        <v>178</v>
      </c>
      <c r="M2748" s="233" t="s">
        <v>377</v>
      </c>
    </row>
    <row r="2749" spans="1:13">
      <c r="A2749" s="224">
        <v>2748</v>
      </c>
      <c r="B2749" s="233" t="s">
        <v>1019</v>
      </c>
      <c r="C2749" s="233" t="s">
        <v>1632</v>
      </c>
      <c r="D2749" s="234">
        <v>82.626262626262601</v>
      </c>
      <c r="E2749" s="223" t="s">
        <v>195</v>
      </c>
      <c r="F2749" s="233" t="s">
        <v>199</v>
      </c>
      <c r="G2749" s="233" t="s">
        <v>1017</v>
      </c>
      <c r="H2749" s="233" t="s">
        <v>1016</v>
      </c>
      <c r="I2749" s="233" t="s">
        <v>1631</v>
      </c>
      <c r="J2749" s="233" t="s">
        <v>180</v>
      </c>
      <c r="K2749" s="233" t="s">
        <v>179</v>
      </c>
      <c r="L2749" s="233" t="s">
        <v>178</v>
      </c>
      <c r="M2749" s="233" t="s">
        <v>377</v>
      </c>
    </row>
    <row r="2750" spans="1:13">
      <c r="A2750" s="224">
        <v>2749</v>
      </c>
      <c r="B2750" s="233" t="s">
        <v>1630</v>
      </c>
      <c r="C2750" s="233" t="s">
        <v>1630</v>
      </c>
      <c r="D2750" s="234">
        <v>82.623318385650194</v>
      </c>
      <c r="E2750" s="223" t="s">
        <v>195</v>
      </c>
      <c r="F2750" s="233" t="s">
        <v>199</v>
      </c>
      <c r="G2750" s="233" t="s">
        <v>968</v>
      </c>
      <c r="H2750" s="233" t="s">
        <v>1629</v>
      </c>
      <c r="I2750" s="233" t="s">
        <v>1629</v>
      </c>
      <c r="J2750" s="233" t="s">
        <v>951</v>
      </c>
      <c r="K2750" s="233" t="s">
        <v>202</v>
      </c>
      <c r="L2750" s="233" t="s">
        <v>178</v>
      </c>
      <c r="M2750" s="233" t="s">
        <v>601</v>
      </c>
    </row>
    <row r="2751" spans="1:13">
      <c r="A2751" s="224">
        <v>2750</v>
      </c>
      <c r="B2751" s="233" t="s">
        <v>1584</v>
      </c>
      <c r="C2751" s="233" t="s">
        <v>1628</v>
      </c>
      <c r="D2751" s="234">
        <v>82.547906316536597</v>
      </c>
      <c r="E2751" s="223" t="s">
        <v>195</v>
      </c>
      <c r="F2751" s="233" t="s">
        <v>199</v>
      </c>
      <c r="G2751" s="233" t="s">
        <v>336</v>
      </c>
      <c r="H2751" s="233" t="s">
        <v>1582</v>
      </c>
      <c r="I2751" s="233" t="s">
        <v>1627</v>
      </c>
      <c r="J2751" s="233" t="s">
        <v>180</v>
      </c>
      <c r="K2751" s="233" t="s">
        <v>179</v>
      </c>
      <c r="L2751" s="233" t="s">
        <v>178</v>
      </c>
      <c r="M2751" s="233" t="s">
        <v>197</v>
      </c>
    </row>
    <row r="2752" spans="1:13">
      <c r="A2752" s="224">
        <v>2751</v>
      </c>
      <c r="B2752" s="233" t="s">
        <v>1019</v>
      </c>
      <c r="C2752" s="233" t="s">
        <v>1626</v>
      </c>
      <c r="D2752" s="234">
        <v>82.507645259938798</v>
      </c>
      <c r="E2752" s="223" t="s">
        <v>195</v>
      </c>
      <c r="F2752" s="233" t="s">
        <v>199</v>
      </c>
      <c r="G2752" s="233" t="s">
        <v>1017</v>
      </c>
      <c r="H2752" s="233" t="s">
        <v>1016</v>
      </c>
      <c r="I2752" s="233" t="s">
        <v>1625</v>
      </c>
      <c r="J2752" s="233" t="s">
        <v>180</v>
      </c>
      <c r="K2752" s="233" t="s">
        <v>179</v>
      </c>
      <c r="L2752" s="233" t="s">
        <v>178</v>
      </c>
      <c r="M2752" s="233" t="s">
        <v>377</v>
      </c>
    </row>
    <row r="2753" spans="1:13">
      <c r="A2753" s="224">
        <v>2752</v>
      </c>
      <c r="B2753" s="233" t="s">
        <v>1624</v>
      </c>
      <c r="C2753" s="233" t="s">
        <v>1624</v>
      </c>
      <c r="D2753" s="234">
        <v>82.5051334702259</v>
      </c>
      <c r="E2753" s="223" t="s">
        <v>195</v>
      </c>
      <c r="F2753" s="233" t="s">
        <v>199</v>
      </c>
      <c r="G2753" s="233" t="s">
        <v>336</v>
      </c>
      <c r="H2753" s="233" t="s">
        <v>1623</v>
      </c>
      <c r="I2753" s="233" t="s">
        <v>1623</v>
      </c>
      <c r="J2753" s="233" t="s">
        <v>951</v>
      </c>
      <c r="K2753" s="233" t="s">
        <v>202</v>
      </c>
      <c r="L2753" s="233" t="s">
        <v>178</v>
      </c>
      <c r="M2753" s="233" t="s">
        <v>601</v>
      </c>
    </row>
    <row r="2754" spans="1:13">
      <c r="A2754" s="224">
        <v>2753</v>
      </c>
      <c r="B2754" s="233" t="s">
        <v>1622</v>
      </c>
      <c r="C2754" s="233" t="s">
        <v>1622</v>
      </c>
      <c r="D2754" s="234">
        <v>82.5</v>
      </c>
      <c r="E2754" s="223" t="s">
        <v>195</v>
      </c>
      <c r="F2754" s="233" t="s">
        <v>199</v>
      </c>
      <c r="G2754" s="233" t="s">
        <v>336</v>
      </c>
      <c r="H2754" s="233" t="s">
        <v>1621</v>
      </c>
      <c r="I2754" s="233" t="s">
        <v>1621</v>
      </c>
      <c r="J2754" s="233" t="s">
        <v>951</v>
      </c>
      <c r="K2754" s="233" t="s">
        <v>179</v>
      </c>
      <c r="L2754" s="233" t="s">
        <v>178</v>
      </c>
      <c r="M2754" s="233" t="s">
        <v>213</v>
      </c>
    </row>
    <row r="2755" spans="1:13">
      <c r="A2755" s="224">
        <v>2754</v>
      </c>
      <c r="B2755" s="233" t="s">
        <v>1620</v>
      </c>
      <c r="C2755" s="233" t="s">
        <v>1619</v>
      </c>
      <c r="D2755" s="234">
        <v>82.477272727272705</v>
      </c>
      <c r="E2755" s="223" t="s">
        <v>195</v>
      </c>
      <c r="F2755" s="233" t="s">
        <v>199</v>
      </c>
      <c r="G2755" s="233" t="s">
        <v>336</v>
      </c>
      <c r="H2755" s="233" t="s">
        <v>1618</v>
      </c>
      <c r="I2755" s="233" t="s">
        <v>1617</v>
      </c>
      <c r="J2755" s="233" t="s">
        <v>180</v>
      </c>
      <c r="K2755" s="233" t="s">
        <v>179</v>
      </c>
      <c r="L2755" s="233" t="s">
        <v>178</v>
      </c>
      <c r="M2755" s="233" t="s">
        <v>377</v>
      </c>
    </row>
    <row r="2756" spans="1:13">
      <c r="A2756" s="224">
        <v>2755</v>
      </c>
      <c r="B2756" s="233" t="s">
        <v>978</v>
      </c>
      <c r="C2756" s="233" t="s">
        <v>1616</v>
      </c>
      <c r="D2756" s="234">
        <v>82.418300653594798</v>
      </c>
      <c r="E2756" s="223" t="s">
        <v>195</v>
      </c>
      <c r="F2756" s="233" t="s">
        <v>199</v>
      </c>
      <c r="G2756" s="233" t="s">
        <v>976</v>
      </c>
      <c r="H2756" s="233" t="s">
        <v>975</v>
      </c>
      <c r="I2756" s="233" t="s">
        <v>1615</v>
      </c>
      <c r="J2756" s="233" t="s">
        <v>180</v>
      </c>
      <c r="K2756" s="233" t="s">
        <v>179</v>
      </c>
      <c r="L2756" s="233" t="s">
        <v>178</v>
      </c>
      <c r="M2756" s="233" t="s">
        <v>529</v>
      </c>
    </row>
    <row r="2757" spans="1:13">
      <c r="A2757" s="224">
        <v>2756</v>
      </c>
      <c r="B2757" s="233" t="s">
        <v>1614</v>
      </c>
      <c r="C2757" s="233" t="s">
        <v>1614</v>
      </c>
      <c r="D2757" s="234">
        <v>82.4</v>
      </c>
      <c r="E2757" s="223" t="s">
        <v>195</v>
      </c>
      <c r="F2757" s="233" t="s">
        <v>199</v>
      </c>
      <c r="G2757" s="233" t="s">
        <v>572</v>
      </c>
      <c r="H2757" s="233" t="s">
        <v>1613</v>
      </c>
      <c r="I2757" s="233" t="s">
        <v>1613</v>
      </c>
      <c r="J2757" s="233" t="s">
        <v>951</v>
      </c>
      <c r="K2757" s="233" t="s">
        <v>192</v>
      </c>
      <c r="L2757" s="233" t="s">
        <v>178</v>
      </c>
      <c r="M2757" s="233" t="s">
        <v>213</v>
      </c>
    </row>
    <row r="2758" spans="1:13">
      <c r="A2758" s="224">
        <v>2757</v>
      </c>
      <c r="B2758" s="233" t="s">
        <v>1516</v>
      </c>
      <c r="C2758" s="233" t="s">
        <v>1612</v>
      </c>
      <c r="D2758" s="234">
        <v>82.367688022284099</v>
      </c>
      <c r="E2758" s="223" t="s">
        <v>195</v>
      </c>
      <c r="F2758" s="233" t="s">
        <v>199</v>
      </c>
      <c r="G2758" s="233" t="s">
        <v>183</v>
      </c>
      <c r="H2758" s="233" t="s">
        <v>1514</v>
      </c>
      <c r="I2758" s="233" t="s">
        <v>1611</v>
      </c>
      <c r="J2758" s="233" t="s">
        <v>180</v>
      </c>
      <c r="K2758" s="233" t="s">
        <v>179</v>
      </c>
      <c r="L2758" s="233" t="s">
        <v>178</v>
      </c>
      <c r="M2758" s="233" t="s">
        <v>346</v>
      </c>
    </row>
    <row r="2759" spans="1:13">
      <c r="A2759" s="224">
        <v>2758</v>
      </c>
      <c r="B2759" s="233" t="s">
        <v>1162</v>
      </c>
      <c r="C2759" s="233" t="s">
        <v>1610</v>
      </c>
      <c r="D2759" s="234">
        <v>82.3611111111111</v>
      </c>
      <c r="E2759" s="223" t="s">
        <v>195</v>
      </c>
      <c r="F2759" s="233" t="s">
        <v>199</v>
      </c>
      <c r="G2759" s="233" t="s">
        <v>183</v>
      </c>
      <c r="H2759" s="233" t="s">
        <v>1160</v>
      </c>
      <c r="I2759" s="233" t="s">
        <v>1609</v>
      </c>
      <c r="J2759" s="233" t="s">
        <v>180</v>
      </c>
      <c r="K2759" s="233" t="s">
        <v>179</v>
      </c>
      <c r="L2759" s="233" t="s">
        <v>178</v>
      </c>
      <c r="M2759" s="233" t="s">
        <v>1608</v>
      </c>
    </row>
    <row r="2760" spans="1:13">
      <c r="A2760" s="224">
        <v>2759</v>
      </c>
      <c r="B2760" s="233" t="s">
        <v>1215</v>
      </c>
      <c r="C2760" s="233" t="s">
        <v>1607</v>
      </c>
      <c r="D2760" s="234">
        <v>82.359750667854001</v>
      </c>
      <c r="E2760" s="223" t="s">
        <v>195</v>
      </c>
      <c r="F2760" s="233" t="s">
        <v>199</v>
      </c>
      <c r="G2760" s="233" t="s">
        <v>572</v>
      </c>
      <c r="H2760" s="233" t="s">
        <v>1213</v>
      </c>
      <c r="I2760" s="233" t="s">
        <v>1606</v>
      </c>
      <c r="J2760" s="233" t="s">
        <v>180</v>
      </c>
      <c r="K2760" s="233" t="s">
        <v>202</v>
      </c>
      <c r="L2760" s="233" t="s">
        <v>178</v>
      </c>
      <c r="M2760" s="233" t="s">
        <v>201</v>
      </c>
    </row>
    <row r="2761" spans="1:13">
      <c r="A2761" s="224">
        <v>2760</v>
      </c>
      <c r="B2761" s="233" t="s">
        <v>1605</v>
      </c>
      <c r="C2761" s="233" t="s">
        <v>1605</v>
      </c>
      <c r="D2761" s="234">
        <v>82.35</v>
      </c>
      <c r="E2761" s="223" t="s">
        <v>195</v>
      </c>
      <c r="F2761" s="233" t="s">
        <v>199</v>
      </c>
      <c r="G2761" s="233" t="s">
        <v>183</v>
      </c>
      <c r="H2761" s="233" t="s">
        <v>1604</v>
      </c>
      <c r="I2761" s="233" t="s">
        <v>1604</v>
      </c>
      <c r="J2761" s="233" t="s">
        <v>951</v>
      </c>
      <c r="K2761" s="233" t="s">
        <v>179</v>
      </c>
      <c r="L2761" s="233" t="s">
        <v>178</v>
      </c>
      <c r="M2761" s="233" t="s">
        <v>1603</v>
      </c>
    </row>
    <row r="2762" spans="1:13">
      <c r="A2762" s="224">
        <v>2761</v>
      </c>
      <c r="B2762" s="233" t="s">
        <v>1602</v>
      </c>
      <c r="C2762" s="233" t="s">
        <v>1602</v>
      </c>
      <c r="D2762" s="234">
        <v>82.3419203747073</v>
      </c>
      <c r="E2762" s="223" t="s">
        <v>195</v>
      </c>
      <c r="F2762" s="233" t="s">
        <v>199</v>
      </c>
      <c r="G2762" s="233" t="s">
        <v>321</v>
      </c>
      <c r="H2762" s="233" t="s">
        <v>1601</v>
      </c>
      <c r="I2762" s="233" t="s">
        <v>1601</v>
      </c>
      <c r="J2762" s="233" t="s">
        <v>951</v>
      </c>
      <c r="K2762" s="233" t="s">
        <v>179</v>
      </c>
      <c r="L2762" s="233" t="s">
        <v>178</v>
      </c>
      <c r="M2762" s="233" t="s">
        <v>213</v>
      </c>
    </row>
    <row r="2763" spans="1:13">
      <c r="A2763" s="224">
        <v>2762</v>
      </c>
      <c r="B2763" s="233" t="s">
        <v>1600</v>
      </c>
      <c r="C2763" s="233" t="s">
        <v>1600</v>
      </c>
      <c r="D2763" s="234">
        <v>82.196765498652297</v>
      </c>
      <c r="E2763" s="223" t="s">
        <v>195</v>
      </c>
      <c r="F2763" s="233" t="s">
        <v>199</v>
      </c>
      <c r="G2763" s="233" t="s">
        <v>336</v>
      </c>
      <c r="H2763" s="233" t="s">
        <v>1599</v>
      </c>
      <c r="I2763" s="233" t="s">
        <v>1599</v>
      </c>
      <c r="J2763" s="233" t="s">
        <v>951</v>
      </c>
      <c r="K2763" s="233" t="s">
        <v>179</v>
      </c>
      <c r="L2763" s="233" t="s">
        <v>178</v>
      </c>
      <c r="M2763" s="233" t="s">
        <v>213</v>
      </c>
    </row>
    <row r="2764" spans="1:13">
      <c r="A2764" s="224">
        <v>2763</v>
      </c>
      <c r="B2764" s="233" t="s">
        <v>950</v>
      </c>
      <c r="C2764" s="233" t="s">
        <v>1598</v>
      </c>
      <c r="D2764" s="234">
        <v>82.196339434276197</v>
      </c>
      <c r="E2764" s="223" t="s">
        <v>195</v>
      </c>
      <c r="F2764" s="233" t="s">
        <v>199</v>
      </c>
      <c r="G2764" s="233" t="s">
        <v>321</v>
      </c>
      <c r="H2764" s="233" t="s">
        <v>948</v>
      </c>
      <c r="I2764" s="233" t="s">
        <v>1597</v>
      </c>
      <c r="J2764" s="233" t="s">
        <v>180</v>
      </c>
      <c r="K2764" s="233" t="s">
        <v>179</v>
      </c>
      <c r="L2764" s="233" t="s">
        <v>178</v>
      </c>
      <c r="M2764" s="233" t="s">
        <v>551</v>
      </c>
    </row>
    <row r="2765" spans="1:13">
      <c r="A2765" s="224">
        <v>2764</v>
      </c>
      <c r="B2765" s="233" t="s">
        <v>1596</v>
      </c>
      <c r="C2765" s="233" t="s">
        <v>1596</v>
      </c>
      <c r="D2765" s="234">
        <v>82.132701421800903</v>
      </c>
      <c r="E2765" s="223" t="s">
        <v>195</v>
      </c>
      <c r="F2765" s="233" t="s">
        <v>199</v>
      </c>
      <c r="G2765" s="233" t="s">
        <v>210</v>
      </c>
      <c r="H2765" s="233" t="s">
        <v>1595</v>
      </c>
      <c r="I2765" s="233" t="s">
        <v>1595</v>
      </c>
      <c r="J2765" s="233" t="s">
        <v>951</v>
      </c>
      <c r="K2765" s="233" t="s">
        <v>202</v>
      </c>
      <c r="L2765" s="233" t="s">
        <v>178</v>
      </c>
      <c r="M2765" s="233" t="s">
        <v>601</v>
      </c>
    </row>
    <row r="2766" spans="1:13">
      <c r="A2766" s="224">
        <v>2765</v>
      </c>
      <c r="B2766" s="233" t="s">
        <v>1072</v>
      </c>
      <c r="C2766" s="233" t="s">
        <v>1594</v>
      </c>
      <c r="D2766" s="234">
        <v>82.009493670886101</v>
      </c>
      <c r="E2766" s="223" t="s">
        <v>195</v>
      </c>
      <c r="F2766" s="233" t="s">
        <v>199</v>
      </c>
      <c r="G2766" s="233" t="s">
        <v>1070</v>
      </c>
      <c r="H2766" s="233" t="s">
        <v>1069</v>
      </c>
      <c r="I2766" s="233" t="s">
        <v>1593</v>
      </c>
      <c r="J2766" s="233" t="s">
        <v>180</v>
      </c>
      <c r="K2766" s="233" t="s">
        <v>192</v>
      </c>
      <c r="L2766" s="233" t="s">
        <v>178</v>
      </c>
      <c r="M2766" s="233" t="s">
        <v>191</v>
      </c>
    </row>
    <row r="2767" spans="1:13">
      <c r="A2767" s="224">
        <v>2766</v>
      </c>
      <c r="B2767" s="233" t="s">
        <v>1592</v>
      </c>
      <c r="C2767" s="233" t="s">
        <v>1591</v>
      </c>
      <c r="D2767" s="234">
        <v>81.916537867078802</v>
      </c>
      <c r="E2767" s="223" t="s">
        <v>195</v>
      </c>
      <c r="F2767" s="233" t="s">
        <v>199</v>
      </c>
      <c r="G2767" s="233" t="s">
        <v>572</v>
      </c>
      <c r="H2767" s="233" t="s">
        <v>1590</v>
      </c>
      <c r="I2767" s="233" t="s">
        <v>1589</v>
      </c>
      <c r="J2767" s="233" t="s">
        <v>180</v>
      </c>
      <c r="K2767" s="233" t="s">
        <v>202</v>
      </c>
      <c r="L2767" s="233" t="s">
        <v>178</v>
      </c>
      <c r="M2767" s="233" t="s">
        <v>514</v>
      </c>
    </row>
    <row r="2768" spans="1:13">
      <c r="A2768" s="224">
        <v>2767</v>
      </c>
      <c r="B2768" s="233" t="s">
        <v>1019</v>
      </c>
      <c r="C2768" s="233" t="s">
        <v>1588</v>
      </c>
      <c r="D2768" s="234">
        <v>81.907051282051299</v>
      </c>
      <c r="E2768" s="223" t="s">
        <v>195</v>
      </c>
      <c r="F2768" s="233" t="s">
        <v>199</v>
      </c>
      <c r="G2768" s="233" t="s">
        <v>1017</v>
      </c>
      <c r="H2768" s="233" t="s">
        <v>1016</v>
      </c>
      <c r="I2768" s="233" t="s">
        <v>1587</v>
      </c>
      <c r="J2768" s="233" t="s">
        <v>180</v>
      </c>
      <c r="K2768" s="233" t="s">
        <v>192</v>
      </c>
      <c r="L2768" s="233" t="s">
        <v>178</v>
      </c>
      <c r="M2768" s="233" t="s">
        <v>333</v>
      </c>
    </row>
    <row r="2769" spans="1:13">
      <c r="A2769" s="224">
        <v>2768</v>
      </c>
      <c r="B2769" s="233" t="s">
        <v>1586</v>
      </c>
      <c r="C2769" s="233" t="s">
        <v>1586</v>
      </c>
      <c r="D2769" s="234">
        <v>81.803652968036502</v>
      </c>
      <c r="E2769" s="223" t="s">
        <v>195</v>
      </c>
      <c r="F2769" s="233" t="s">
        <v>199</v>
      </c>
      <c r="G2769" s="233" t="s">
        <v>938</v>
      </c>
      <c r="H2769" s="233" t="s">
        <v>1585</v>
      </c>
      <c r="I2769" s="233" t="s">
        <v>1585</v>
      </c>
      <c r="J2769" s="233" t="s">
        <v>951</v>
      </c>
      <c r="K2769" s="233" t="s">
        <v>179</v>
      </c>
      <c r="L2769" s="233" t="s">
        <v>178</v>
      </c>
      <c r="M2769" s="233" t="s">
        <v>601</v>
      </c>
    </row>
    <row r="2770" spans="1:13">
      <c r="A2770" s="224">
        <v>2769</v>
      </c>
      <c r="B2770" s="233" t="s">
        <v>1584</v>
      </c>
      <c r="C2770" s="233" t="s">
        <v>1583</v>
      </c>
      <c r="D2770" s="234">
        <v>81.794117647058798</v>
      </c>
      <c r="E2770" s="223" t="s">
        <v>195</v>
      </c>
      <c r="F2770" s="233" t="s">
        <v>199</v>
      </c>
      <c r="G2770" s="233" t="s">
        <v>336</v>
      </c>
      <c r="H2770" s="233" t="s">
        <v>1582</v>
      </c>
      <c r="I2770" s="233" t="s">
        <v>1581</v>
      </c>
      <c r="J2770" s="233" t="s">
        <v>180</v>
      </c>
      <c r="K2770" s="233" t="s">
        <v>179</v>
      </c>
      <c r="L2770" s="233" t="s">
        <v>178</v>
      </c>
      <c r="M2770" s="233" t="s">
        <v>748</v>
      </c>
    </row>
    <row r="2771" spans="1:13">
      <c r="A2771" s="224">
        <v>2770</v>
      </c>
      <c r="B2771" s="233" t="s">
        <v>978</v>
      </c>
      <c r="C2771" s="233" t="s">
        <v>1580</v>
      </c>
      <c r="D2771" s="234">
        <v>81.791290057518495</v>
      </c>
      <c r="E2771" s="223" t="s">
        <v>195</v>
      </c>
      <c r="F2771" s="233" t="s">
        <v>199</v>
      </c>
      <c r="G2771" s="233" t="s">
        <v>976</v>
      </c>
      <c r="H2771" s="233" t="s">
        <v>975</v>
      </c>
      <c r="I2771" s="233" t="s">
        <v>1579</v>
      </c>
      <c r="J2771" s="233" t="s">
        <v>180</v>
      </c>
      <c r="K2771" s="233" t="s">
        <v>192</v>
      </c>
      <c r="L2771" s="233" t="s">
        <v>178</v>
      </c>
      <c r="M2771" s="233" t="s">
        <v>191</v>
      </c>
    </row>
    <row r="2772" spans="1:13">
      <c r="A2772" s="224">
        <v>2771</v>
      </c>
      <c r="B2772" s="233" t="s">
        <v>1578</v>
      </c>
      <c r="C2772" s="233" t="s">
        <v>1578</v>
      </c>
      <c r="D2772" s="234">
        <v>81.749713378604795</v>
      </c>
      <c r="E2772" s="223" t="s">
        <v>195</v>
      </c>
      <c r="F2772" s="233" t="s">
        <v>199</v>
      </c>
      <c r="G2772" s="233" t="s">
        <v>336</v>
      </c>
      <c r="H2772" s="233" t="s">
        <v>1577</v>
      </c>
      <c r="I2772" s="233" t="s">
        <v>1577</v>
      </c>
      <c r="J2772" s="233" t="s">
        <v>951</v>
      </c>
      <c r="K2772" s="233" t="s">
        <v>202</v>
      </c>
      <c r="L2772" s="233" t="s">
        <v>178</v>
      </c>
      <c r="M2772" s="233" t="s">
        <v>601</v>
      </c>
    </row>
    <row r="2773" spans="1:13">
      <c r="A2773" s="224">
        <v>2772</v>
      </c>
      <c r="B2773" s="233" t="s">
        <v>1576</v>
      </c>
      <c r="C2773" s="233" t="s">
        <v>1576</v>
      </c>
      <c r="D2773" s="234">
        <v>81.724137931034505</v>
      </c>
      <c r="E2773" s="223" t="s">
        <v>195</v>
      </c>
      <c r="F2773" s="233" t="s">
        <v>199</v>
      </c>
      <c r="G2773" s="233" t="s">
        <v>968</v>
      </c>
      <c r="H2773" s="233" t="s">
        <v>1575</v>
      </c>
      <c r="I2773" s="233" t="s">
        <v>1575</v>
      </c>
      <c r="J2773" s="233" t="s">
        <v>951</v>
      </c>
      <c r="K2773" s="233" t="s">
        <v>179</v>
      </c>
      <c r="L2773" s="233" t="s">
        <v>178</v>
      </c>
      <c r="M2773" s="233" t="s">
        <v>979</v>
      </c>
    </row>
    <row r="2774" spans="1:13">
      <c r="A2774" s="224">
        <v>2773</v>
      </c>
      <c r="B2774" s="233" t="s">
        <v>1574</v>
      </c>
      <c r="C2774" s="233" t="s">
        <v>1573</v>
      </c>
      <c r="D2774" s="234">
        <v>81.711899791231701</v>
      </c>
      <c r="E2774" s="223" t="s">
        <v>195</v>
      </c>
      <c r="F2774" s="233" t="s">
        <v>199</v>
      </c>
      <c r="G2774" s="233" t="s">
        <v>336</v>
      </c>
      <c r="H2774" s="233" t="s">
        <v>1572</v>
      </c>
      <c r="I2774" s="233" t="s">
        <v>1571</v>
      </c>
      <c r="J2774" s="233" t="s">
        <v>180</v>
      </c>
      <c r="K2774" s="233" t="s">
        <v>179</v>
      </c>
      <c r="L2774" s="233" t="s">
        <v>178</v>
      </c>
      <c r="M2774" s="233" t="s">
        <v>377</v>
      </c>
    </row>
    <row r="2775" spans="1:13">
      <c r="A2775" s="224">
        <v>2774</v>
      </c>
      <c r="B2775" s="233" t="s">
        <v>1225</v>
      </c>
      <c r="C2775" s="233" t="s">
        <v>1570</v>
      </c>
      <c r="D2775" s="234">
        <v>81.677148846960193</v>
      </c>
      <c r="E2775" s="223" t="s">
        <v>195</v>
      </c>
      <c r="F2775" s="233" t="s">
        <v>199</v>
      </c>
      <c r="G2775" s="233" t="s">
        <v>572</v>
      </c>
      <c r="H2775" s="233" t="s">
        <v>1223</v>
      </c>
      <c r="I2775" s="233" t="s">
        <v>1569</v>
      </c>
      <c r="J2775" s="233" t="s">
        <v>180</v>
      </c>
      <c r="K2775" s="233" t="s">
        <v>179</v>
      </c>
      <c r="L2775" s="233" t="s">
        <v>178</v>
      </c>
      <c r="M2775" s="233" t="s">
        <v>377</v>
      </c>
    </row>
    <row r="2776" spans="1:13">
      <c r="A2776" s="224">
        <v>2775</v>
      </c>
      <c r="B2776" s="233" t="s">
        <v>1568</v>
      </c>
      <c r="C2776" s="233" t="s">
        <v>1567</v>
      </c>
      <c r="D2776" s="234">
        <v>81.6666666666667</v>
      </c>
      <c r="E2776" s="223" t="s">
        <v>195</v>
      </c>
      <c r="F2776" s="233" t="s">
        <v>199</v>
      </c>
      <c r="G2776" s="233" t="s">
        <v>1566</v>
      </c>
      <c r="H2776" s="233" t="s">
        <v>1565</v>
      </c>
      <c r="I2776" s="233" t="s">
        <v>1564</v>
      </c>
      <c r="J2776" s="233" t="s">
        <v>180</v>
      </c>
      <c r="K2776" s="233" t="s">
        <v>179</v>
      </c>
      <c r="L2776" s="233" t="s">
        <v>178</v>
      </c>
      <c r="M2776" s="233" t="s">
        <v>1241</v>
      </c>
    </row>
    <row r="2777" spans="1:13">
      <c r="A2777" s="224">
        <v>2776</v>
      </c>
      <c r="B2777" s="233" t="s">
        <v>1457</v>
      </c>
      <c r="C2777" s="233" t="s">
        <v>1563</v>
      </c>
      <c r="D2777" s="234">
        <v>81.520572450805005</v>
      </c>
      <c r="E2777" s="223" t="s">
        <v>195</v>
      </c>
      <c r="F2777" s="233" t="s">
        <v>199</v>
      </c>
      <c r="G2777" s="233" t="s">
        <v>1145</v>
      </c>
      <c r="H2777" s="233" t="s">
        <v>1455</v>
      </c>
      <c r="I2777" s="233" t="s">
        <v>1562</v>
      </c>
      <c r="J2777" s="233" t="s">
        <v>180</v>
      </c>
      <c r="K2777" s="233" t="s">
        <v>179</v>
      </c>
      <c r="L2777" s="233" t="s">
        <v>178</v>
      </c>
      <c r="M2777" s="233" t="s">
        <v>377</v>
      </c>
    </row>
    <row r="2778" spans="1:13">
      <c r="A2778" s="224">
        <v>2777</v>
      </c>
      <c r="B2778" s="233" t="s">
        <v>1561</v>
      </c>
      <c r="C2778" s="233" t="s">
        <v>1561</v>
      </c>
      <c r="D2778" s="234">
        <v>81.5104166666667</v>
      </c>
      <c r="E2778" s="223" t="s">
        <v>195</v>
      </c>
      <c r="F2778" s="233" t="s">
        <v>199</v>
      </c>
      <c r="G2778" s="233" t="s">
        <v>572</v>
      </c>
      <c r="H2778" s="233" t="s">
        <v>1560</v>
      </c>
      <c r="I2778" s="233" t="s">
        <v>1560</v>
      </c>
      <c r="J2778" s="233" t="s">
        <v>951</v>
      </c>
      <c r="K2778" s="233" t="s">
        <v>179</v>
      </c>
      <c r="L2778" s="233" t="s">
        <v>178</v>
      </c>
      <c r="M2778" s="233" t="s">
        <v>213</v>
      </c>
    </row>
    <row r="2779" spans="1:13">
      <c r="A2779" s="224">
        <v>2778</v>
      </c>
      <c r="B2779" s="233" t="s">
        <v>1559</v>
      </c>
      <c r="C2779" s="233" t="s">
        <v>1559</v>
      </c>
      <c r="D2779" s="234">
        <v>81.506276150627599</v>
      </c>
      <c r="E2779" s="223" t="s">
        <v>195</v>
      </c>
      <c r="F2779" s="233" t="s">
        <v>199</v>
      </c>
      <c r="G2779" s="233" t="s">
        <v>210</v>
      </c>
      <c r="H2779" s="233" t="s">
        <v>1558</v>
      </c>
      <c r="I2779" s="233" t="s">
        <v>1558</v>
      </c>
      <c r="J2779" s="233" t="s">
        <v>951</v>
      </c>
      <c r="K2779" s="233" t="s">
        <v>179</v>
      </c>
      <c r="L2779" s="233" t="s">
        <v>178</v>
      </c>
      <c r="M2779" s="233" t="s">
        <v>213</v>
      </c>
    </row>
    <row r="2780" spans="1:13">
      <c r="A2780" s="224">
        <v>2779</v>
      </c>
      <c r="B2780" s="233" t="s">
        <v>1019</v>
      </c>
      <c r="C2780" s="233" t="s">
        <v>1557</v>
      </c>
      <c r="D2780" s="234">
        <v>81.501501501501494</v>
      </c>
      <c r="E2780" s="223" t="s">
        <v>195</v>
      </c>
      <c r="F2780" s="233" t="s">
        <v>199</v>
      </c>
      <c r="G2780" s="233" t="s">
        <v>1017</v>
      </c>
      <c r="H2780" s="233" t="s">
        <v>1016</v>
      </c>
      <c r="I2780" s="233" t="s">
        <v>1556</v>
      </c>
      <c r="J2780" s="233" t="s">
        <v>180</v>
      </c>
      <c r="K2780" s="233" t="s">
        <v>192</v>
      </c>
      <c r="L2780" s="233" t="s">
        <v>178</v>
      </c>
      <c r="M2780" s="233" t="s">
        <v>333</v>
      </c>
    </row>
    <row r="2781" spans="1:13">
      <c r="A2781" s="224">
        <v>2780</v>
      </c>
      <c r="B2781" s="233" t="s">
        <v>1555</v>
      </c>
      <c r="C2781" s="233" t="s">
        <v>1554</v>
      </c>
      <c r="D2781" s="234">
        <v>81.463414634146304</v>
      </c>
      <c r="E2781" s="223" t="s">
        <v>195</v>
      </c>
      <c r="F2781" s="233" t="s">
        <v>199</v>
      </c>
      <c r="G2781" s="233" t="s">
        <v>1247</v>
      </c>
      <c r="H2781" s="233" t="s">
        <v>1553</v>
      </c>
      <c r="I2781" s="233" t="s">
        <v>1552</v>
      </c>
      <c r="J2781" s="233" t="s">
        <v>180</v>
      </c>
      <c r="K2781" s="233" t="s">
        <v>192</v>
      </c>
      <c r="L2781" s="233" t="s">
        <v>178</v>
      </c>
      <c r="M2781" s="233" t="s">
        <v>1022</v>
      </c>
    </row>
    <row r="2782" spans="1:13">
      <c r="A2782" s="224">
        <v>2781</v>
      </c>
      <c r="B2782" s="233" t="s">
        <v>970</v>
      </c>
      <c r="C2782" s="233" t="s">
        <v>1136</v>
      </c>
      <c r="D2782" s="234">
        <v>81.442307692307693</v>
      </c>
      <c r="E2782" s="223" t="s">
        <v>195</v>
      </c>
      <c r="F2782" s="233" t="s">
        <v>199</v>
      </c>
      <c r="G2782" s="233" t="s">
        <v>968</v>
      </c>
      <c r="H2782" s="233" t="s">
        <v>967</v>
      </c>
      <c r="I2782" s="233" t="s">
        <v>1551</v>
      </c>
      <c r="J2782" s="233" t="s">
        <v>180</v>
      </c>
      <c r="K2782" s="233" t="s">
        <v>179</v>
      </c>
      <c r="L2782" s="233" t="s">
        <v>178</v>
      </c>
      <c r="M2782" s="233" t="s">
        <v>1241</v>
      </c>
    </row>
    <row r="2783" spans="1:13">
      <c r="A2783" s="224">
        <v>2782</v>
      </c>
      <c r="B2783" s="233" t="s">
        <v>1072</v>
      </c>
      <c r="C2783" s="233" t="s">
        <v>1550</v>
      </c>
      <c r="D2783" s="234">
        <v>81.408114558472505</v>
      </c>
      <c r="E2783" s="223" t="s">
        <v>195</v>
      </c>
      <c r="F2783" s="233" t="s">
        <v>199</v>
      </c>
      <c r="G2783" s="233" t="s">
        <v>1070</v>
      </c>
      <c r="H2783" s="233" t="s">
        <v>1069</v>
      </c>
      <c r="I2783" s="233" t="s">
        <v>1549</v>
      </c>
      <c r="J2783" s="233" t="s">
        <v>180</v>
      </c>
      <c r="K2783" s="233" t="s">
        <v>179</v>
      </c>
      <c r="L2783" s="233" t="s">
        <v>178</v>
      </c>
      <c r="M2783" s="233" t="s">
        <v>529</v>
      </c>
    </row>
    <row r="2784" spans="1:13">
      <c r="A2784" s="224">
        <v>2783</v>
      </c>
      <c r="B2784" s="233" t="s">
        <v>1548</v>
      </c>
      <c r="C2784" s="233" t="s">
        <v>1548</v>
      </c>
      <c r="D2784" s="234">
        <v>81.352657004830903</v>
      </c>
      <c r="E2784" s="223" t="s">
        <v>195</v>
      </c>
      <c r="F2784" s="233" t="s">
        <v>199</v>
      </c>
      <c r="G2784" s="233" t="s">
        <v>321</v>
      </c>
      <c r="H2784" s="233" t="s">
        <v>1547</v>
      </c>
      <c r="I2784" s="233" t="s">
        <v>1547</v>
      </c>
      <c r="J2784" s="233" t="s">
        <v>951</v>
      </c>
      <c r="K2784" s="233" t="s">
        <v>202</v>
      </c>
      <c r="L2784" s="233" t="s">
        <v>178</v>
      </c>
      <c r="M2784" s="233" t="s">
        <v>601</v>
      </c>
    </row>
    <row r="2785" spans="1:13">
      <c r="A2785" s="224">
        <v>2784</v>
      </c>
      <c r="B2785" s="233" t="s">
        <v>1546</v>
      </c>
      <c r="C2785" s="233" t="s">
        <v>1546</v>
      </c>
      <c r="D2785" s="234">
        <v>81.298482293423305</v>
      </c>
      <c r="E2785" s="223" t="s">
        <v>195</v>
      </c>
      <c r="F2785" s="233" t="s">
        <v>199</v>
      </c>
      <c r="G2785" s="233" t="s">
        <v>210</v>
      </c>
      <c r="H2785" s="233" t="s">
        <v>1545</v>
      </c>
      <c r="I2785" s="233" t="s">
        <v>1545</v>
      </c>
      <c r="J2785" s="233" t="s">
        <v>951</v>
      </c>
      <c r="K2785" s="233" t="s">
        <v>202</v>
      </c>
      <c r="L2785" s="233" t="s">
        <v>178</v>
      </c>
      <c r="M2785" s="233" t="s">
        <v>601</v>
      </c>
    </row>
    <row r="2786" spans="1:13">
      <c r="A2786" s="224">
        <v>2785</v>
      </c>
      <c r="B2786" s="233" t="s">
        <v>1544</v>
      </c>
      <c r="C2786" s="233" t="s">
        <v>1543</v>
      </c>
      <c r="D2786" s="234">
        <v>81.109185441941094</v>
      </c>
      <c r="E2786" s="223" t="s">
        <v>195</v>
      </c>
      <c r="F2786" s="233" t="s">
        <v>199</v>
      </c>
      <c r="G2786" s="233" t="s">
        <v>183</v>
      </c>
      <c r="H2786" s="233" t="s">
        <v>1542</v>
      </c>
      <c r="I2786" s="233" t="s">
        <v>1541</v>
      </c>
      <c r="J2786" s="233" t="s">
        <v>180</v>
      </c>
      <c r="K2786" s="233" t="s">
        <v>192</v>
      </c>
      <c r="L2786" s="233" t="s">
        <v>178</v>
      </c>
      <c r="M2786" s="233" t="s">
        <v>1022</v>
      </c>
    </row>
    <row r="2787" spans="1:13">
      <c r="A2787" s="224">
        <v>2786</v>
      </c>
      <c r="B2787" s="233" t="s">
        <v>1506</v>
      </c>
      <c r="C2787" s="233" t="s">
        <v>1540</v>
      </c>
      <c r="D2787" s="234">
        <v>81.105990783410107</v>
      </c>
      <c r="E2787" s="223" t="s">
        <v>195</v>
      </c>
      <c r="F2787" s="233" t="s">
        <v>199</v>
      </c>
      <c r="G2787" s="233" t="s">
        <v>1093</v>
      </c>
      <c r="H2787" s="233" t="s">
        <v>1504</v>
      </c>
      <c r="I2787" s="233" t="s">
        <v>1539</v>
      </c>
      <c r="J2787" s="233" t="s">
        <v>180</v>
      </c>
      <c r="K2787" s="233" t="s">
        <v>179</v>
      </c>
      <c r="L2787" s="233" t="s">
        <v>178</v>
      </c>
      <c r="M2787" s="233" t="s">
        <v>341</v>
      </c>
    </row>
    <row r="2788" spans="1:13">
      <c r="A2788" s="224">
        <v>2787</v>
      </c>
      <c r="B2788" s="233" t="s">
        <v>1538</v>
      </c>
      <c r="C2788" s="233" t="s">
        <v>1538</v>
      </c>
      <c r="D2788" s="234">
        <v>81.050228310502305</v>
      </c>
      <c r="E2788" s="223" t="s">
        <v>195</v>
      </c>
      <c r="F2788" s="233" t="s">
        <v>199</v>
      </c>
      <c r="G2788" s="233" t="s">
        <v>210</v>
      </c>
      <c r="H2788" s="233" t="s">
        <v>1537</v>
      </c>
      <c r="I2788" s="233" t="s">
        <v>1537</v>
      </c>
      <c r="J2788" s="233" t="s">
        <v>951</v>
      </c>
      <c r="K2788" s="233" t="s">
        <v>179</v>
      </c>
      <c r="L2788" s="233" t="s">
        <v>178</v>
      </c>
      <c r="M2788" s="233" t="s">
        <v>377</v>
      </c>
    </row>
    <row r="2789" spans="1:13">
      <c r="A2789" s="224">
        <v>2788</v>
      </c>
      <c r="B2789" s="233" t="s">
        <v>1072</v>
      </c>
      <c r="C2789" s="233" t="s">
        <v>1536</v>
      </c>
      <c r="D2789" s="234">
        <v>81.036960985626294</v>
      </c>
      <c r="E2789" s="223" t="s">
        <v>195</v>
      </c>
      <c r="F2789" s="233" t="s">
        <v>199</v>
      </c>
      <c r="G2789" s="233" t="s">
        <v>1070</v>
      </c>
      <c r="H2789" s="233" t="s">
        <v>1069</v>
      </c>
      <c r="I2789" s="233" t="s">
        <v>1535</v>
      </c>
      <c r="J2789" s="233" t="s">
        <v>180</v>
      </c>
      <c r="K2789" s="233" t="s">
        <v>192</v>
      </c>
      <c r="L2789" s="233" t="s">
        <v>178</v>
      </c>
      <c r="M2789" s="233" t="s">
        <v>191</v>
      </c>
    </row>
    <row r="2790" spans="1:13">
      <c r="A2790" s="224">
        <v>2789</v>
      </c>
      <c r="B2790" s="233" t="s">
        <v>950</v>
      </c>
      <c r="C2790" s="233" t="s">
        <v>1534</v>
      </c>
      <c r="D2790" s="234">
        <v>81.014040561622494</v>
      </c>
      <c r="E2790" s="223" t="s">
        <v>195</v>
      </c>
      <c r="F2790" s="233" t="s">
        <v>199</v>
      </c>
      <c r="G2790" s="233" t="s">
        <v>321</v>
      </c>
      <c r="H2790" s="233" t="s">
        <v>948</v>
      </c>
      <c r="I2790" s="233" t="s">
        <v>1533</v>
      </c>
      <c r="J2790" s="233" t="s">
        <v>180</v>
      </c>
      <c r="K2790" s="233" t="s">
        <v>202</v>
      </c>
      <c r="L2790" s="233" t="s">
        <v>178</v>
      </c>
      <c r="M2790" s="233" t="s">
        <v>201</v>
      </c>
    </row>
    <row r="2791" spans="1:13">
      <c r="A2791" s="224">
        <v>2790</v>
      </c>
      <c r="B2791" s="233" t="s">
        <v>1532</v>
      </c>
      <c r="C2791" s="233" t="s">
        <v>1531</v>
      </c>
      <c r="D2791" s="234">
        <v>81</v>
      </c>
      <c r="E2791" s="223" t="s">
        <v>195</v>
      </c>
      <c r="F2791" s="233" t="s">
        <v>199</v>
      </c>
      <c r="G2791" s="233" t="s">
        <v>976</v>
      </c>
      <c r="H2791" s="233" t="s">
        <v>1530</v>
      </c>
      <c r="I2791" s="233" t="s">
        <v>1529</v>
      </c>
      <c r="J2791" s="233" t="s">
        <v>180</v>
      </c>
      <c r="K2791" s="233" t="s">
        <v>179</v>
      </c>
      <c r="L2791" s="233" t="s">
        <v>178</v>
      </c>
      <c r="M2791" s="233" t="s">
        <v>377</v>
      </c>
    </row>
    <row r="2792" spans="1:13">
      <c r="A2792" s="224">
        <v>2791</v>
      </c>
      <c r="B2792" s="233" t="s">
        <v>1019</v>
      </c>
      <c r="C2792" s="233" t="s">
        <v>1528</v>
      </c>
      <c r="D2792" s="234">
        <v>80.796019900497498</v>
      </c>
      <c r="E2792" s="223" t="s">
        <v>195</v>
      </c>
      <c r="F2792" s="233" t="s">
        <v>199</v>
      </c>
      <c r="G2792" s="233" t="s">
        <v>1017</v>
      </c>
      <c r="H2792" s="233" t="s">
        <v>1016</v>
      </c>
      <c r="I2792" s="233" t="s">
        <v>1527</v>
      </c>
      <c r="J2792" s="233" t="s">
        <v>180</v>
      </c>
      <c r="K2792" s="233" t="s">
        <v>179</v>
      </c>
      <c r="L2792" s="233" t="s">
        <v>178</v>
      </c>
      <c r="M2792" s="233" t="s">
        <v>377</v>
      </c>
    </row>
    <row r="2793" spans="1:13">
      <c r="A2793" s="224">
        <v>2792</v>
      </c>
      <c r="B2793" s="233" t="s">
        <v>1026</v>
      </c>
      <c r="C2793" s="233" t="s">
        <v>1526</v>
      </c>
      <c r="D2793" s="236">
        <v>80.752212389380531</v>
      </c>
      <c r="E2793" s="233" t="s">
        <v>185</v>
      </c>
      <c r="F2793" s="233" t="s">
        <v>184</v>
      </c>
      <c r="G2793" s="233" t="s">
        <v>572</v>
      </c>
      <c r="H2793" s="233" t="s">
        <v>1024</v>
      </c>
      <c r="I2793" s="233" t="s">
        <v>1525</v>
      </c>
      <c r="J2793" s="233" t="s">
        <v>180</v>
      </c>
      <c r="K2793" s="233" t="s">
        <v>179</v>
      </c>
      <c r="L2793" s="233" t="s">
        <v>178</v>
      </c>
      <c r="M2793" s="233" t="s">
        <v>188</v>
      </c>
    </row>
    <row r="2794" spans="1:13">
      <c r="A2794" s="224">
        <v>2793</v>
      </c>
      <c r="B2794" s="233" t="s">
        <v>1206</v>
      </c>
      <c r="C2794" s="233" t="s">
        <v>1524</v>
      </c>
      <c r="D2794" s="234">
        <v>80.702479338843006</v>
      </c>
      <c r="E2794" s="223" t="s">
        <v>195</v>
      </c>
      <c r="F2794" s="233" t="s">
        <v>199</v>
      </c>
      <c r="G2794" s="233" t="s">
        <v>1204</v>
      </c>
      <c r="H2794" s="233" t="s">
        <v>1203</v>
      </c>
      <c r="I2794" s="233" t="s">
        <v>1523</v>
      </c>
      <c r="J2794" s="233" t="s">
        <v>180</v>
      </c>
      <c r="K2794" s="233" t="s">
        <v>179</v>
      </c>
      <c r="L2794" s="233" t="s">
        <v>178</v>
      </c>
      <c r="M2794" s="233" t="s">
        <v>748</v>
      </c>
    </row>
    <row r="2795" spans="1:13">
      <c r="A2795" s="224">
        <v>2794</v>
      </c>
      <c r="B2795" s="233" t="s">
        <v>978</v>
      </c>
      <c r="C2795" s="233" t="s">
        <v>1522</v>
      </c>
      <c r="D2795" s="234">
        <v>80.6944444444444</v>
      </c>
      <c r="E2795" s="223" t="s">
        <v>195</v>
      </c>
      <c r="F2795" s="233" t="s">
        <v>199</v>
      </c>
      <c r="G2795" s="233" t="s">
        <v>976</v>
      </c>
      <c r="H2795" s="233" t="s">
        <v>975</v>
      </c>
      <c r="I2795" s="233" t="s">
        <v>1521</v>
      </c>
      <c r="J2795" s="233" t="s">
        <v>180</v>
      </c>
      <c r="K2795" s="233" t="s">
        <v>179</v>
      </c>
      <c r="L2795" s="233" t="s">
        <v>178</v>
      </c>
      <c r="M2795" s="233" t="s">
        <v>529</v>
      </c>
    </row>
    <row r="2796" spans="1:13">
      <c r="A2796" s="224">
        <v>2795</v>
      </c>
      <c r="B2796" s="233" t="s">
        <v>1225</v>
      </c>
      <c r="C2796" s="233" t="s">
        <v>1520</v>
      </c>
      <c r="D2796" s="234">
        <v>80.615034168564904</v>
      </c>
      <c r="E2796" s="223" t="s">
        <v>195</v>
      </c>
      <c r="F2796" s="233" t="s">
        <v>199</v>
      </c>
      <c r="G2796" s="233" t="s">
        <v>572</v>
      </c>
      <c r="H2796" s="233" t="s">
        <v>1223</v>
      </c>
      <c r="I2796" s="233" t="s">
        <v>1519</v>
      </c>
      <c r="J2796" s="233" t="s">
        <v>180</v>
      </c>
      <c r="K2796" s="233" t="s">
        <v>179</v>
      </c>
      <c r="L2796" s="233" t="s">
        <v>178</v>
      </c>
      <c r="M2796" s="233" t="s">
        <v>377</v>
      </c>
    </row>
    <row r="2797" spans="1:13">
      <c r="A2797" s="224">
        <v>2796</v>
      </c>
      <c r="B2797" s="233" t="s">
        <v>1482</v>
      </c>
      <c r="C2797" s="233" t="s">
        <v>1518</v>
      </c>
      <c r="D2797" s="234">
        <v>80.473684210526301</v>
      </c>
      <c r="E2797" s="223" t="s">
        <v>195</v>
      </c>
      <c r="F2797" s="233" t="s">
        <v>199</v>
      </c>
      <c r="G2797" s="233" t="s">
        <v>1480</v>
      </c>
      <c r="H2797" s="233" t="s">
        <v>1479</v>
      </c>
      <c r="I2797" s="233" t="s">
        <v>1517</v>
      </c>
      <c r="J2797" s="233" t="s">
        <v>180</v>
      </c>
      <c r="K2797" s="233" t="s">
        <v>179</v>
      </c>
      <c r="L2797" s="233" t="s">
        <v>178</v>
      </c>
      <c r="M2797" s="233" t="s">
        <v>341</v>
      </c>
    </row>
    <row r="2798" spans="1:13">
      <c r="A2798" s="224">
        <v>2797</v>
      </c>
      <c r="B2798" s="233" t="s">
        <v>1516</v>
      </c>
      <c r="C2798" s="233" t="s">
        <v>1515</v>
      </c>
      <c r="D2798" s="234">
        <v>80.415584415584405</v>
      </c>
      <c r="E2798" s="223" t="s">
        <v>195</v>
      </c>
      <c r="F2798" s="233" t="s">
        <v>199</v>
      </c>
      <c r="G2798" s="233" t="s">
        <v>183</v>
      </c>
      <c r="H2798" s="233" t="s">
        <v>1514</v>
      </c>
      <c r="I2798" s="233" t="s">
        <v>1513</v>
      </c>
      <c r="J2798" s="233" t="s">
        <v>180</v>
      </c>
      <c r="K2798" s="233" t="s">
        <v>179</v>
      </c>
      <c r="L2798" s="233" t="s">
        <v>178</v>
      </c>
      <c r="M2798" s="233" t="s">
        <v>346</v>
      </c>
    </row>
    <row r="2799" spans="1:13">
      <c r="A2799" s="224">
        <v>2798</v>
      </c>
      <c r="B2799" s="233" t="s">
        <v>1512</v>
      </c>
      <c r="C2799" s="233" t="s">
        <v>1512</v>
      </c>
      <c r="D2799" s="234">
        <v>80.414507772020698</v>
      </c>
      <c r="E2799" s="223" t="s">
        <v>195</v>
      </c>
      <c r="F2799" s="233" t="s">
        <v>199</v>
      </c>
      <c r="G2799" s="233" t="s">
        <v>210</v>
      </c>
      <c r="H2799" s="233" t="s">
        <v>1511</v>
      </c>
      <c r="I2799" s="233" t="s">
        <v>1511</v>
      </c>
      <c r="J2799" s="233" t="s">
        <v>951</v>
      </c>
      <c r="K2799" s="233" t="s">
        <v>179</v>
      </c>
      <c r="L2799" s="233" t="s">
        <v>178</v>
      </c>
      <c r="M2799" s="233" t="s">
        <v>601</v>
      </c>
    </row>
    <row r="2800" spans="1:13">
      <c r="A2800" s="224">
        <v>2799</v>
      </c>
      <c r="B2800" s="233" t="s">
        <v>1510</v>
      </c>
      <c r="C2800" s="233" t="s">
        <v>1510</v>
      </c>
      <c r="D2800" s="234">
        <v>80.373134328358205</v>
      </c>
      <c r="E2800" s="223" t="s">
        <v>195</v>
      </c>
      <c r="F2800" s="233" t="s">
        <v>199</v>
      </c>
      <c r="G2800" s="233" t="s">
        <v>210</v>
      </c>
      <c r="H2800" s="233" t="s">
        <v>1509</v>
      </c>
      <c r="I2800" s="233" t="s">
        <v>1509</v>
      </c>
      <c r="J2800" s="233" t="s">
        <v>951</v>
      </c>
      <c r="K2800" s="233" t="s">
        <v>179</v>
      </c>
      <c r="L2800" s="233" t="s">
        <v>178</v>
      </c>
      <c r="M2800" s="233" t="s">
        <v>213</v>
      </c>
    </row>
    <row r="2801" spans="1:13">
      <c r="A2801" s="224">
        <v>2800</v>
      </c>
      <c r="B2801" s="233" t="s">
        <v>1206</v>
      </c>
      <c r="C2801" s="233" t="s">
        <v>1508</v>
      </c>
      <c r="D2801" s="234">
        <v>80.357142857142904</v>
      </c>
      <c r="E2801" s="223" t="s">
        <v>195</v>
      </c>
      <c r="F2801" s="233" t="s">
        <v>199</v>
      </c>
      <c r="G2801" s="233" t="s">
        <v>1204</v>
      </c>
      <c r="H2801" s="233" t="s">
        <v>1203</v>
      </c>
      <c r="I2801" s="233" t="s">
        <v>1507</v>
      </c>
      <c r="J2801" s="233" t="s">
        <v>180</v>
      </c>
      <c r="K2801" s="233" t="s">
        <v>179</v>
      </c>
      <c r="L2801" s="233" t="s">
        <v>178</v>
      </c>
      <c r="M2801" s="233" t="s">
        <v>748</v>
      </c>
    </row>
    <row r="2802" spans="1:13">
      <c r="A2802" s="224">
        <v>2801</v>
      </c>
      <c r="B2802" s="233" t="s">
        <v>1506</v>
      </c>
      <c r="C2802" s="233" t="s">
        <v>1505</v>
      </c>
      <c r="D2802" s="234">
        <v>80.328638497652605</v>
      </c>
      <c r="E2802" s="223" t="s">
        <v>195</v>
      </c>
      <c r="F2802" s="233" t="s">
        <v>199</v>
      </c>
      <c r="G2802" s="233" t="s">
        <v>1093</v>
      </c>
      <c r="H2802" s="233" t="s">
        <v>1504</v>
      </c>
      <c r="I2802" s="233" t="s">
        <v>1503</v>
      </c>
      <c r="J2802" s="233" t="s">
        <v>180</v>
      </c>
      <c r="K2802" s="233" t="s">
        <v>179</v>
      </c>
      <c r="L2802" s="233" t="s">
        <v>178</v>
      </c>
      <c r="M2802" s="233" t="s">
        <v>341</v>
      </c>
    </row>
    <row r="2803" spans="1:13">
      <c r="A2803" s="224">
        <v>2802</v>
      </c>
      <c r="B2803" s="233" t="s">
        <v>1109</v>
      </c>
      <c r="C2803" s="233" t="s">
        <v>1502</v>
      </c>
      <c r="D2803" s="234">
        <v>80.231343283582106</v>
      </c>
      <c r="E2803" s="223" t="s">
        <v>195</v>
      </c>
      <c r="F2803" s="233" t="s">
        <v>199</v>
      </c>
      <c r="G2803" s="233" t="s">
        <v>572</v>
      </c>
      <c r="H2803" s="233" t="s">
        <v>1107</v>
      </c>
      <c r="I2803" s="233" t="s">
        <v>1501</v>
      </c>
      <c r="J2803" s="233" t="s">
        <v>180</v>
      </c>
      <c r="K2803" s="233" t="s">
        <v>202</v>
      </c>
      <c r="L2803" s="233" t="s">
        <v>178</v>
      </c>
      <c r="M2803" s="233" t="s">
        <v>201</v>
      </c>
    </row>
    <row r="2804" spans="1:13">
      <c r="A2804" s="224">
        <v>2803</v>
      </c>
      <c r="B2804" s="233" t="s">
        <v>1500</v>
      </c>
      <c r="C2804" s="233" t="s">
        <v>1500</v>
      </c>
      <c r="D2804" s="234">
        <v>80.229479258605494</v>
      </c>
      <c r="E2804" s="223" t="s">
        <v>195</v>
      </c>
      <c r="F2804" s="233" t="s">
        <v>199</v>
      </c>
      <c r="G2804" s="233" t="s">
        <v>336</v>
      </c>
      <c r="H2804" s="233" t="s">
        <v>1499</v>
      </c>
      <c r="I2804" s="233" t="s">
        <v>1499</v>
      </c>
      <c r="J2804" s="233" t="s">
        <v>951</v>
      </c>
      <c r="K2804" s="233" t="s">
        <v>202</v>
      </c>
      <c r="L2804" s="233" t="s">
        <v>178</v>
      </c>
      <c r="M2804" s="233" t="s">
        <v>601</v>
      </c>
    </row>
    <row r="2805" spans="1:13">
      <c r="A2805" s="224">
        <v>2804</v>
      </c>
      <c r="B2805" s="233" t="s">
        <v>1225</v>
      </c>
      <c r="C2805" s="233" t="s">
        <v>1498</v>
      </c>
      <c r="D2805" s="234">
        <v>80.205882352941202</v>
      </c>
      <c r="E2805" s="223" t="s">
        <v>195</v>
      </c>
      <c r="F2805" s="233" t="s">
        <v>199</v>
      </c>
      <c r="G2805" s="233" t="s">
        <v>572</v>
      </c>
      <c r="H2805" s="233" t="s">
        <v>1223</v>
      </c>
      <c r="I2805" s="233" t="s">
        <v>1497</v>
      </c>
      <c r="J2805" s="233" t="s">
        <v>180</v>
      </c>
      <c r="K2805" s="233" t="s">
        <v>179</v>
      </c>
      <c r="L2805" s="233" t="s">
        <v>178</v>
      </c>
      <c r="M2805" s="233" t="s">
        <v>377</v>
      </c>
    </row>
    <row r="2806" spans="1:13">
      <c r="A2806" s="224">
        <v>2805</v>
      </c>
      <c r="B2806" s="233" t="s">
        <v>1317</v>
      </c>
      <c r="C2806" s="233" t="s">
        <v>1496</v>
      </c>
      <c r="D2806" s="234">
        <v>80.134357005758204</v>
      </c>
      <c r="E2806" s="223" t="s">
        <v>195</v>
      </c>
      <c r="F2806" s="233" t="s">
        <v>199</v>
      </c>
      <c r="G2806" s="233" t="s">
        <v>321</v>
      </c>
      <c r="H2806" s="233" t="s">
        <v>1315</v>
      </c>
      <c r="I2806" s="233" t="s">
        <v>1495</v>
      </c>
      <c r="J2806" s="233" t="s">
        <v>180</v>
      </c>
      <c r="K2806" s="233" t="s">
        <v>202</v>
      </c>
      <c r="L2806" s="233" t="s">
        <v>178</v>
      </c>
      <c r="M2806" s="233" t="s">
        <v>324</v>
      </c>
    </row>
    <row r="2807" spans="1:13">
      <c r="A2807" s="224">
        <v>2806</v>
      </c>
      <c r="B2807" s="233" t="s">
        <v>1494</v>
      </c>
      <c r="C2807" s="233" t="s">
        <v>1494</v>
      </c>
      <c r="D2807" s="234">
        <v>80.0346020761246</v>
      </c>
      <c r="E2807" s="223" t="s">
        <v>195</v>
      </c>
      <c r="F2807" s="233" t="s">
        <v>199</v>
      </c>
      <c r="G2807" s="233" t="s">
        <v>336</v>
      </c>
      <c r="H2807" s="233" t="s">
        <v>1493</v>
      </c>
      <c r="I2807" s="233" t="s">
        <v>1493</v>
      </c>
      <c r="J2807" s="233" t="s">
        <v>951</v>
      </c>
      <c r="K2807" s="233" t="s">
        <v>179</v>
      </c>
      <c r="L2807" s="233" t="s">
        <v>178</v>
      </c>
      <c r="M2807" s="233" t="s">
        <v>213</v>
      </c>
    </row>
    <row r="2808" spans="1:13">
      <c r="A2808" s="224">
        <v>2807</v>
      </c>
      <c r="B2808" s="233" t="s">
        <v>1492</v>
      </c>
      <c r="C2808" s="233" t="s">
        <v>1492</v>
      </c>
      <c r="D2808" s="234">
        <v>79.815498154981597</v>
      </c>
      <c r="E2808" s="223" t="s">
        <v>195</v>
      </c>
      <c r="F2808" s="233" t="s">
        <v>199</v>
      </c>
      <c r="G2808" s="233" t="s">
        <v>336</v>
      </c>
      <c r="H2808" s="233" t="s">
        <v>1491</v>
      </c>
      <c r="I2808" s="233" t="s">
        <v>1491</v>
      </c>
      <c r="J2808" s="233" t="s">
        <v>951</v>
      </c>
      <c r="K2808" s="233" t="s">
        <v>179</v>
      </c>
      <c r="L2808" s="233" t="s">
        <v>178</v>
      </c>
      <c r="M2808" s="233" t="s">
        <v>601</v>
      </c>
    </row>
    <row r="2809" spans="1:13">
      <c r="A2809" s="224">
        <v>2808</v>
      </c>
      <c r="B2809" s="233" t="s">
        <v>1457</v>
      </c>
      <c r="C2809" s="233" t="s">
        <v>1490</v>
      </c>
      <c r="D2809" s="234">
        <v>79.761727475800498</v>
      </c>
      <c r="E2809" s="223" t="s">
        <v>195</v>
      </c>
      <c r="F2809" s="233" t="s">
        <v>199</v>
      </c>
      <c r="G2809" s="233" t="s">
        <v>1145</v>
      </c>
      <c r="H2809" s="233" t="s">
        <v>1455</v>
      </c>
      <c r="I2809" s="233" t="s">
        <v>1489</v>
      </c>
      <c r="J2809" s="233" t="s">
        <v>180</v>
      </c>
      <c r="K2809" s="233" t="s">
        <v>192</v>
      </c>
      <c r="L2809" s="233" t="s">
        <v>178</v>
      </c>
      <c r="M2809" s="233" t="s">
        <v>333</v>
      </c>
    </row>
    <row r="2810" spans="1:13">
      <c r="A2810" s="224">
        <v>2809</v>
      </c>
      <c r="B2810" s="233" t="s">
        <v>1019</v>
      </c>
      <c r="C2810" s="233" t="s">
        <v>1488</v>
      </c>
      <c r="D2810" s="234">
        <v>79.748603351955296</v>
      </c>
      <c r="E2810" s="223" t="s">
        <v>195</v>
      </c>
      <c r="F2810" s="233" t="s">
        <v>199</v>
      </c>
      <c r="G2810" s="233" t="s">
        <v>1017</v>
      </c>
      <c r="H2810" s="233" t="s">
        <v>1016</v>
      </c>
      <c r="I2810" s="233" t="s">
        <v>1487</v>
      </c>
      <c r="J2810" s="233" t="s">
        <v>180</v>
      </c>
      <c r="K2810" s="233" t="s">
        <v>179</v>
      </c>
      <c r="L2810" s="233" t="s">
        <v>178</v>
      </c>
      <c r="M2810" s="233" t="s">
        <v>377</v>
      </c>
    </row>
    <row r="2811" spans="1:13">
      <c r="A2811" s="224">
        <v>2810</v>
      </c>
      <c r="B2811" s="233" t="s">
        <v>950</v>
      </c>
      <c r="C2811" s="233" t="s">
        <v>1486</v>
      </c>
      <c r="D2811" s="234">
        <v>79.684385382059801</v>
      </c>
      <c r="E2811" s="223" t="s">
        <v>195</v>
      </c>
      <c r="F2811" s="233" t="s">
        <v>199</v>
      </c>
      <c r="G2811" s="233" t="s">
        <v>321</v>
      </c>
      <c r="H2811" s="233" t="s">
        <v>948</v>
      </c>
      <c r="I2811" s="233" t="s">
        <v>1485</v>
      </c>
      <c r="J2811" s="233" t="s">
        <v>180</v>
      </c>
      <c r="K2811" s="233" t="s">
        <v>179</v>
      </c>
      <c r="L2811" s="233" t="s">
        <v>178</v>
      </c>
      <c r="M2811" s="233" t="s">
        <v>551</v>
      </c>
    </row>
    <row r="2812" spans="1:13">
      <c r="A2812" s="224">
        <v>2811</v>
      </c>
      <c r="B2812" s="233" t="s">
        <v>978</v>
      </c>
      <c r="C2812" s="233" t="s">
        <v>1484</v>
      </c>
      <c r="D2812" s="234">
        <v>79.665871121718396</v>
      </c>
      <c r="E2812" s="223" t="s">
        <v>195</v>
      </c>
      <c r="F2812" s="233" t="s">
        <v>199</v>
      </c>
      <c r="G2812" s="233" t="s">
        <v>976</v>
      </c>
      <c r="H2812" s="233" t="s">
        <v>975</v>
      </c>
      <c r="I2812" s="233" t="s">
        <v>1483</v>
      </c>
      <c r="J2812" s="233" t="s">
        <v>180</v>
      </c>
      <c r="K2812" s="233" t="s">
        <v>179</v>
      </c>
      <c r="L2812" s="233" t="s">
        <v>178</v>
      </c>
      <c r="M2812" s="233" t="s">
        <v>529</v>
      </c>
    </row>
    <row r="2813" spans="1:13">
      <c r="A2813" s="224">
        <v>2812</v>
      </c>
      <c r="B2813" s="233" t="s">
        <v>1482</v>
      </c>
      <c r="C2813" s="233" t="s">
        <v>1481</v>
      </c>
      <c r="D2813" s="234">
        <v>79.587628865979397</v>
      </c>
      <c r="E2813" s="223" t="s">
        <v>195</v>
      </c>
      <c r="F2813" s="233" t="s">
        <v>199</v>
      </c>
      <c r="G2813" s="233" t="s">
        <v>1480</v>
      </c>
      <c r="H2813" s="233" t="s">
        <v>1479</v>
      </c>
      <c r="I2813" s="233" t="s">
        <v>1478</v>
      </c>
      <c r="J2813" s="233" t="s">
        <v>180</v>
      </c>
      <c r="K2813" s="233" t="s">
        <v>179</v>
      </c>
      <c r="L2813" s="233" t="s">
        <v>178</v>
      </c>
      <c r="M2813" s="233" t="s">
        <v>341</v>
      </c>
    </row>
    <row r="2814" spans="1:13">
      <c r="A2814" s="224">
        <v>2813</v>
      </c>
      <c r="B2814" s="233" t="s">
        <v>1477</v>
      </c>
      <c r="C2814" s="233" t="s">
        <v>1477</v>
      </c>
      <c r="D2814" s="234">
        <v>79.541984732824403</v>
      </c>
      <c r="E2814" s="223" t="s">
        <v>195</v>
      </c>
      <c r="F2814" s="233" t="s">
        <v>199</v>
      </c>
      <c r="G2814" s="233" t="s">
        <v>336</v>
      </c>
      <c r="H2814" s="233" t="s">
        <v>1476</v>
      </c>
      <c r="I2814" s="233" t="s">
        <v>1476</v>
      </c>
      <c r="J2814" s="233" t="s">
        <v>951</v>
      </c>
      <c r="K2814" s="233" t="s">
        <v>202</v>
      </c>
      <c r="L2814" s="233" t="s">
        <v>178</v>
      </c>
      <c r="M2814" s="233" t="s">
        <v>201</v>
      </c>
    </row>
    <row r="2815" spans="1:13">
      <c r="A2815" s="224">
        <v>2814</v>
      </c>
      <c r="B2815" s="233" t="s">
        <v>1475</v>
      </c>
      <c r="C2815" s="233" t="s">
        <v>1475</v>
      </c>
      <c r="D2815" s="234">
        <v>79.462102689486599</v>
      </c>
      <c r="E2815" s="223" t="s">
        <v>195</v>
      </c>
      <c r="F2815" s="233" t="s">
        <v>199</v>
      </c>
      <c r="G2815" s="233" t="s">
        <v>336</v>
      </c>
      <c r="H2815" s="233" t="s">
        <v>1474</v>
      </c>
      <c r="I2815" s="233" t="s">
        <v>1474</v>
      </c>
      <c r="J2815" s="233" t="s">
        <v>951</v>
      </c>
      <c r="K2815" s="233" t="s">
        <v>179</v>
      </c>
      <c r="L2815" s="233" t="s">
        <v>178</v>
      </c>
      <c r="M2815" s="233" t="s">
        <v>529</v>
      </c>
    </row>
    <row r="2816" spans="1:13">
      <c r="A2816" s="224">
        <v>2815</v>
      </c>
      <c r="B2816" s="233" t="s">
        <v>1301</v>
      </c>
      <c r="C2816" s="233" t="s">
        <v>1473</v>
      </c>
      <c r="D2816" s="234">
        <v>79.413145539906097</v>
      </c>
      <c r="E2816" s="223" t="s">
        <v>195</v>
      </c>
      <c r="F2816" s="233" t="s">
        <v>199</v>
      </c>
      <c r="G2816" s="233" t="s">
        <v>572</v>
      </c>
      <c r="H2816" s="233" t="s">
        <v>1299</v>
      </c>
      <c r="I2816" s="233" t="s">
        <v>1472</v>
      </c>
      <c r="J2816" s="233" t="s">
        <v>180</v>
      </c>
      <c r="K2816" s="233" t="s">
        <v>192</v>
      </c>
      <c r="L2816" s="233" t="s">
        <v>178</v>
      </c>
      <c r="M2816" s="233" t="s">
        <v>333</v>
      </c>
    </row>
    <row r="2817" spans="1:13">
      <c r="A2817" s="224">
        <v>2816</v>
      </c>
      <c r="B2817" s="233" t="s">
        <v>1471</v>
      </c>
      <c r="C2817" s="233" t="s">
        <v>1471</v>
      </c>
      <c r="D2817" s="234">
        <v>79.3406593406593</v>
      </c>
      <c r="E2817" s="223" t="s">
        <v>195</v>
      </c>
      <c r="F2817" s="233" t="s">
        <v>199</v>
      </c>
      <c r="G2817" s="233" t="s">
        <v>1017</v>
      </c>
      <c r="H2817" s="233" t="s">
        <v>1470</v>
      </c>
      <c r="I2817" s="233" t="s">
        <v>1470</v>
      </c>
      <c r="J2817" s="233" t="s">
        <v>951</v>
      </c>
      <c r="K2817" s="233" t="s">
        <v>179</v>
      </c>
      <c r="L2817" s="233" t="s">
        <v>178</v>
      </c>
      <c r="M2817" s="233" t="s">
        <v>213</v>
      </c>
    </row>
    <row r="2818" spans="1:13">
      <c r="A2818" s="224">
        <v>2817</v>
      </c>
      <c r="B2818" s="233" t="s">
        <v>1469</v>
      </c>
      <c r="C2818" s="233" t="s">
        <v>1468</v>
      </c>
      <c r="D2818" s="234">
        <v>79.2578125</v>
      </c>
      <c r="E2818" s="223" t="s">
        <v>195</v>
      </c>
      <c r="F2818" s="233" t="s">
        <v>199</v>
      </c>
      <c r="G2818" s="233" t="s">
        <v>1337</v>
      </c>
      <c r="H2818" s="233" t="s">
        <v>1467</v>
      </c>
      <c r="I2818" s="233" t="s">
        <v>1466</v>
      </c>
      <c r="J2818" s="233" t="s">
        <v>180</v>
      </c>
      <c r="K2818" s="233" t="s">
        <v>179</v>
      </c>
      <c r="L2818" s="233" t="s">
        <v>178</v>
      </c>
      <c r="M2818" s="233" t="s">
        <v>330</v>
      </c>
    </row>
    <row r="2819" spans="1:13">
      <c r="A2819" s="224">
        <v>2818</v>
      </c>
      <c r="B2819" s="233" t="s">
        <v>970</v>
      </c>
      <c r="C2819" s="233" t="s">
        <v>1465</v>
      </c>
      <c r="D2819" s="234">
        <v>79.238095238095198</v>
      </c>
      <c r="E2819" s="223" t="s">
        <v>195</v>
      </c>
      <c r="F2819" s="233" t="s">
        <v>199</v>
      </c>
      <c r="G2819" s="233" t="s">
        <v>968</v>
      </c>
      <c r="H2819" s="233" t="s">
        <v>967</v>
      </c>
      <c r="I2819" s="233" t="s">
        <v>1464</v>
      </c>
      <c r="J2819" s="233" t="s">
        <v>180</v>
      </c>
      <c r="K2819" s="233" t="s">
        <v>192</v>
      </c>
      <c r="L2819" s="233" t="s">
        <v>178</v>
      </c>
      <c r="M2819" s="233" t="s">
        <v>191</v>
      </c>
    </row>
    <row r="2820" spans="1:13">
      <c r="A2820" s="224">
        <v>2819</v>
      </c>
      <c r="B2820" s="233" t="s">
        <v>1463</v>
      </c>
      <c r="C2820" s="233" t="s">
        <v>1463</v>
      </c>
      <c r="D2820" s="234">
        <v>79.220489977728306</v>
      </c>
      <c r="E2820" s="223" t="s">
        <v>195</v>
      </c>
      <c r="F2820" s="233" t="s">
        <v>199</v>
      </c>
      <c r="G2820" s="233" t="s">
        <v>336</v>
      </c>
      <c r="H2820" s="233" t="s">
        <v>1462</v>
      </c>
      <c r="I2820" s="233" t="s">
        <v>1462</v>
      </c>
      <c r="J2820" s="233" t="s">
        <v>951</v>
      </c>
      <c r="K2820" s="233" t="s">
        <v>179</v>
      </c>
      <c r="L2820" s="233" t="s">
        <v>178</v>
      </c>
      <c r="M2820" s="233" t="s">
        <v>377</v>
      </c>
    </row>
    <row r="2821" spans="1:13">
      <c r="A2821" s="224">
        <v>2820</v>
      </c>
      <c r="B2821" s="233" t="s">
        <v>1461</v>
      </c>
      <c r="C2821" s="233" t="s">
        <v>1461</v>
      </c>
      <c r="D2821" s="234">
        <v>79.157894736842096</v>
      </c>
      <c r="E2821" s="223" t="s">
        <v>195</v>
      </c>
      <c r="F2821" s="233" t="s">
        <v>199</v>
      </c>
      <c r="G2821" s="233" t="s">
        <v>1017</v>
      </c>
      <c r="H2821" s="233" t="s">
        <v>1460</v>
      </c>
      <c r="I2821" s="233" t="s">
        <v>1460</v>
      </c>
      <c r="J2821" s="233" t="s">
        <v>951</v>
      </c>
      <c r="K2821" s="233" t="s">
        <v>179</v>
      </c>
      <c r="L2821" s="233" t="s">
        <v>178</v>
      </c>
      <c r="M2821" s="233" t="s">
        <v>529</v>
      </c>
    </row>
    <row r="2822" spans="1:13">
      <c r="A2822" s="224">
        <v>2821</v>
      </c>
      <c r="B2822" s="233" t="s">
        <v>1459</v>
      </c>
      <c r="C2822" s="233" t="s">
        <v>1459</v>
      </c>
      <c r="D2822" s="234">
        <v>79.057692307692307</v>
      </c>
      <c r="E2822" s="223" t="s">
        <v>195</v>
      </c>
      <c r="F2822" s="233" t="s">
        <v>199</v>
      </c>
      <c r="G2822" s="233" t="s">
        <v>321</v>
      </c>
      <c r="H2822" s="233" t="s">
        <v>1458</v>
      </c>
      <c r="I2822" s="233" t="s">
        <v>1458</v>
      </c>
      <c r="J2822" s="233" t="s">
        <v>951</v>
      </c>
      <c r="K2822" s="233" t="s">
        <v>202</v>
      </c>
      <c r="L2822" s="233" t="s">
        <v>178</v>
      </c>
      <c r="M2822" s="233" t="s">
        <v>601</v>
      </c>
    </row>
    <row r="2823" spans="1:13">
      <c r="A2823" s="224">
        <v>2822</v>
      </c>
      <c r="B2823" s="233" t="s">
        <v>1457</v>
      </c>
      <c r="C2823" s="233" t="s">
        <v>1456</v>
      </c>
      <c r="D2823" s="234">
        <v>78.886827458255993</v>
      </c>
      <c r="E2823" s="223" t="s">
        <v>195</v>
      </c>
      <c r="F2823" s="233" t="s">
        <v>199</v>
      </c>
      <c r="G2823" s="233" t="s">
        <v>1145</v>
      </c>
      <c r="H2823" s="233" t="s">
        <v>1455</v>
      </c>
      <c r="I2823" s="233" t="s">
        <v>1454</v>
      </c>
      <c r="J2823" s="233" t="s">
        <v>180</v>
      </c>
      <c r="K2823" s="233" t="s">
        <v>179</v>
      </c>
      <c r="L2823" s="233" t="s">
        <v>178</v>
      </c>
      <c r="M2823" s="233" t="s">
        <v>377</v>
      </c>
    </row>
    <row r="2824" spans="1:13">
      <c r="A2824" s="224">
        <v>2823</v>
      </c>
      <c r="B2824" s="233" t="s">
        <v>1453</v>
      </c>
      <c r="C2824" s="233" t="s">
        <v>1453</v>
      </c>
      <c r="D2824" s="234">
        <v>78.844621513944205</v>
      </c>
      <c r="E2824" s="223" t="s">
        <v>195</v>
      </c>
      <c r="F2824" s="233" t="s">
        <v>199</v>
      </c>
      <c r="G2824" s="233" t="s">
        <v>1017</v>
      </c>
      <c r="H2824" s="233" t="s">
        <v>1452</v>
      </c>
      <c r="I2824" s="233" t="s">
        <v>1452</v>
      </c>
      <c r="J2824" s="233" t="s">
        <v>951</v>
      </c>
      <c r="K2824" s="233" t="s">
        <v>192</v>
      </c>
      <c r="L2824" s="233" t="s">
        <v>178</v>
      </c>
      <c r="M2824" s="233" t="s">
        <v>333</v>
      </c>
    </row>
    <row r="2825" spans="1:13">
      <c r="A2825" s="224">
        <v>2824</v>
      </c>
      <c r="B2825" s="233" t="s">
        <v>1072</v>
      </c>
      <c r="C2825" s="233" t="s">
        <v>1451</v>
      </c>
      <c r="D2825" s="234">
        <v>78.781163434903107</v>
      </c>
      <c r="E2825" s="223" t="s">
        <v>195</v>
      </c>
      <c r="F2825" s="233" t="s">
        <v>199</v>
      </c>
      <c r="G2825" s="233" t="s">
        <v>1070</v>
      </c>
      <c r="H2825" s="233" t="s">
        <v>1069</v>
      </c>
      <c r="I2825" s="233" t="s">
        <v>1450</v>
      </c>
      <c r="J2825" s="233" t="s">
        <v>180</v>
      </c>
      <c r="K2825" s="233" t="s">
        <v>179</v>
      </c>
      <c r="L2825" s="233" t="s">
        <v>178</v>
      </c>
      <c r="M2825" s="233" t="s">
        <v>529</v>
      </c>
    </row>
    <row r="2826" spans="1:13">
      <c r="A2826" s="224">
        <v>2825</v>
      </c>
      <c r="B2826" s="233" t="s">
        <v>1019</v>
      </c>
      <c r="C2826" s="233" t="s">
        <v>1449</v>
      </c>
      <c r="D2826" s="234">
        <v>78.754014129736703</v>
      </c>
      <c r="E2826" s="223" t="s">
        <v>195</v>
      </c>
      <c r="F2826" s="233" t="s">
        <v>199</v>
      </c>
      <c r="G2826" s="233" t="s">
        <v>1017</v>
      </c>
      <c r="H2826" s="233" t="s">
        <v>1016</v>
      </c>
      <c r="I2826" s="233" t="s">
        <v>1448</v>
      </c>
      <c r="J2826" s="233" t="s">
        <v>180</v>
      </c>
      <c r="K2826" s="233" t="s">
        <v>202</v>
      </c>
      <c r="L2826" s="233" t="s">
        <v>178</v>
      </c>
      <c r="M2826" s="233" t="s">
        <v>324</v>
      </c>
    </row>
    <row r="2827" spans="1:13">
      <c r="A2827" s="224">
        <v>2826</v>
      </c>
      <c r="B2827" s="233" t="s">
        <v>1447</v>
      </c>
      <c r="C2827" s="233" t="s">
        <v>1447</v>
      </c>
      <c r="D2827" s="234">
        <v>78.685714285714297</v>
      </c>
      <c r="E2827" s="223" t="s">
        <v>195</v>
      </c>
      <c r="F2827" s="233" t="s">
        <v>199</v>
      </c>
      <c r="G2827" s="233" t="s">
        <v>572</v>
      </c>
      <c r="H2827" s="233" t="s">
        <v>1446</v>
      </c>
      <c r="I2827" s="233" t="s">
        <v>1446</v>
      </c>
      <c r="J2827" s="233" t="s">
        <v>951</v>
      </c>
      <c r="K2827" s="233" t="s">
        <v>202</v>
      </c>
      <c r="L2827" s="233" t="s">
        <v>178</v>
      </c>
      <c r="M2827" s="233" t="s">
        <v>601</v>
      </c>
    </row>
    <row r="2828" spans="1:13">
      <c r="A2828" s="224">
        <v>2827</v>
      </c>
      <c r="B2828" s="233" t="s">
        <v>1445</v>
      </c>
      <c r="C2828" s="233" t="s">
        <v>1445</v>
      </c>
      <c r="D2828" s="234">
        <v>78.575581395348806</v>
      </c>
      <c r="E2828" s="223" t="s">
        <v>195</v>
      </c>
      <c r="F2828" s="233" t="s">
        <v>199</v>
      </c>
      <c r="G2828" s="233" t="s">
        <v>336</v>
      </c>
      <c r="H2828" s="233" t="s">
        <v>1444</v>
      </c>
      <c r="I2828" s="233" t="s">
        <v>1444</v>
      </c>
      <c r="J2828" s="233" t="s">
        <v>951</v>
      </c>
      <c r="K2828" s="233" t="s">
        <v>179</v>
      </c>
      <c r="L2828" s="233" t="s">
        <v>178</v>
      </c>
      <c r="M2828" s="233" t="s">
        <v>213</v>
      </c>
    </row>
    <row r="2829" spans="1:13">
      <c r="A2829" s="224">
        <v>2828</v>
      </c>
      <c r="B2829" s="233" t="s">
        <v>1443</v>
      </c>
      <c r="C2829" s="233" t="s">
        <v>1443</v>
      </c>
      <c r="D2829" s="234">
        <v>78.508997429305893</v>
      </c>
      <c r="E2829" s="223" t="s">
        <v>195</v>
      </c>
      <c r="F2829" s="233" t="s">
        <v>199</v>
      </c>
      <c r="G2829" s="233" t="s">
        <v>183</v>
      </c>
      <c r="H2829" s="233" t="s">
        <v>1442</v>
      </c>
      <c r="I2829" s="233" t="s">
        <v>1442</v>
      </c>
      <c r="J2829" s="233" t="s">
        <v>951</v>
      </c>
      <c r="K2829" s="233" t="s">
        <v>179</v>
      </c>
      <c r="L2829" s="233" t="s">
        <v>178</v>
      </c>
      <c r="M2829" s="233" t="s">
        <v>213</v>
      </c>
    </row>
    <row r="2830" spans="1:13">
      <c r="A2830" s="224">
        <v>2829</v>
      </c>
      <c r="B2830" s="233" t="s">
        <v>1441</v>
      </c>
      <c r="C2830" s="233" t="s">
        <v>1441</v>
      </c>
      <c r="D2830" s="234">
        <v>78.465608466000006</v>
      </c>
      <c r="E2830" s="223" t="s">
        <v>779</v>
      </c>
      <c r="F2830" s="233" t="s">
        <v>184</v>
      </c>
      <c r="G2830" s="233" t="s">
        <v>183</v>
      </c>
      <c r="H2830" s="233" t="s">
        <v>1440</v>
      </c>
      <c r="I2830" s="233" t="s">
        <v>1440</v>
      </c>
      <c r="J2830" s="233" t="s">
        <v>951</v>
      </c>
      <c r="K2830" s="233" t="s">
        <v>202</v>
      </c>
      <c r="L2830" s="233" t="s">
        <v>178</v>
      </c>
      <c r="M2830" s="233" t="s">
        <v>201</v>
      </c>
    </row>
    <row r="2831" spans="1:13">
      <c r="A2831" s="224">
        <v>2830</v>
      </c>
      <c r="B2831" s="233" t="s">
        <v>1072</v>
      </c>
      <c r="C2831" s="233" t="s">
        <v>1439</v>
      </c>
      <c r="D2831" s="234">
        <v>78.449074074074105</v>
      </c>
      <c r="E2831" s="223" t="s">
        <v>195</v>
      </c>
      <c r="F2831" s="233" t="s">
        <v>199</v>
      </c>
      <c r="G2831" s="233" t="s">
        <v>1070</v>
      </c>
      <c r="H2831" s="233" t="s">
        <v>1069</v>
      </c>
      <c r="I2831" s="233" t="s">
        <v>1438</v>
      </c>
      <c r="J2831" s="233" t="s">
        <v>180</v>
      </c>
      <c r="K2831" s="233" t="s">
        <v>179</v>
      </c>
      <c r="L2831" s="233" t="s">
        <v>178</v>
      </c>
      <c r="M2831" s="233" t="s">
        <v>529</v>
      </c>
    </row>
    <row r="2832" spans="1:13">
      <c r="A2832" s="224">
        <v>2831</v>
      </c>
      <c r="B2832" s="233" t="s">
        <v>1437</v>
      </c>
      <c r="C2832" s="233" t="s">
        <v>1437</v>
      </c>
      <c r="D2832" s="234">
        <v>78.441558441558399</v>
      </c>
      <c r="E2832" s="223" t="s">
        <v>195</v>
      </c>
      <c r="F2832" s="233" t="s">
        <v>199</v>
      </c>
      <c r="G2832" s="233" t="s">
        <v>336</v>
      </c>
      <c r="H2832" s="233" t="s">
        <v>1436</v>
      </c>
      <c r="I2832" s="233" t="s">
        <v>1436</v>
      </c>
      <c r="J2832" s="233" t="s">
        <v>951</v>
      </c>
      <c r="K2832" s="233" t="s">
        <v>179</v>
      </c>
      <c r="L2832" s="233" t="s">
        <v>178</v>
      </c>
      <c r="M2832" s="233" t="s">
        <v>213</v>
      </c>
    </row>
    <row r="2833" spans="1:13">
      <c r="A2833" s="224">
        <v>2832</v>
      </c>
      <c r="B2833" s="233" t="s">
        <v>978</v>
      </c>
      <c r="C2833" s="233" t="s">
        <v>1435</v>
      </c>
      <c r="D2833" s="234">
        <v>78.4168336673347</v>
      </c>
      <c r="E2833" s="223" t="s">
        <v>195</v>
      </c>
      <c r="F2833" s="233" t="s">
        <v>199</v>
      </c>
      <c r="G2833" s="233" t="s">
        <v>976</v>
      </c>
      <c r="H2833" s="233" t="s">
        <v>975</v>
      </c>
      <c r="I2833" s="233" t="s">
        <v>1434</v>
      </c>
      <c r="J2833" s="233" t="s">
        <v>180</v>
      </c>
      <c r="K2833" s="233" t="s">
        <v>179</v>
      </c>
      <c r="L2833" s="233" t="s">
        <v>178</v>
      </c>
      <c r="M2833" s="233" t="s">
        <v>346</v>
      </c>
    </row>
    <row r="2834" spans="1:13">
      <c r="A2834" s="224">
        <v>2833</v>
      </c>
      <c r="B2834" s="233" t="s">
        <v>1301</v>
      </c>
      <c r="C2834" s="233" t="s">
        <v>1433</v>
      </c>
      <c r="D2834" s="234">
        <v>78.405315614617905</v>
      </c>
      <c r="E2834" s="223" t="s">
        <v>195</v>
      </c>
      <c r="F2834" s="233" t="s">
        <v>199</v>
      </c>
      <c r="G2834" s="233" t="s">
        <v>572</v>
      </c>
      <c r="H2834" s="233" t="s">
        <v>1299</v>
      </c>
      <c r="I2834" s="233" t="s">
        <v>1432</v>
      </c>
      <c r="J2834" s="233" t="s">
        <v>180</v>
      </c>
      <c r="K2834" s="233" t="s">
        <v>179</v>
      </c>
      <c r="L2834" s="233" t="s">
        <v>178</v>
      </c>
      <c r="M2834" s="233" t="s">
        <v>377</v>
      </c>
    </row>
    <row r="2835" spans="1:13">
      <c r="A2835" s="224">
        <v>2834</v>
      </c>
      <c r="B2835" s="233" t="s">
        <v>1431</v>
      </c>
      <c r="C2835" s="233" t="s">
        <v>1431</v>
      </c>
      <c r="D2835" s="234">
        <v>78.375</v>
      </c>
      <c r="E2835" s="223" t="s">
        <v>195</v>
      </c>
      <c r="F2835" s="233" t="s">
        <v>199</v>
      </c>
      <c r="G2835" s="233" t="s">
        <v>321</v>
      </c>
      <c r="H2835" s="233" t="s">
        <v>1430</v>
      </c>
      <c r="I2835" s="233" t="s">
        <v>1430</v>
      </c>
      <c r="J2835" s="233" t="s">
        <v>951</v>
      </c>
      <c r="K2835" s="233" t="s">
        <v>179</v>
      </c>
      <c r="L2835" s="233" t="s">
        <v>178</v>
      </c>
      <c r="M2835" s="233" t="s">
        <v>1429</v>
      </c>
    </row>
    <row r="2836" spans="1:13">
      <c r="A2836" s="224">
        <v>2835</v>
      </c>
      <c r="B2836" s="233" t="s">
        <v>1428</v>
      </c>
      <c r="C2836" s="233" t="s">
        <v>1428</v>
      </c>
      <c r="D2836" s="234">
        <v>78.317757009345797</v>
      </c>
      <c r="E2836" s="223" t="s">
        <v>195</v>
      </c>
      <c r="F2836" s="233" t="s">
        <v>199</v>
      </c>
      <c r="G2836" s="233" t="s">
        <v>572</v>
      </c>
      <c r="H2836" s="233" t="s">
        <v>1427</v>
      </c>
      <c r="I2836" s="233" t="s">
        <v>1427</v>
      </c>
      <c r="J2836" s="233" t="s">
        <v>951</v>
      </c>
      <c r="K2836" s="233" t="s">
        <v>202</v>
      </c>
      <c r="L2836" s="233" t="s">
        <v>178</v>
      </c>
      <c r="M2836" s="233" t="s">
        <v>601</v>
      </c>
    </row>
    <row r="2837" spans="1:13">
      <c r="A2837" s="224">
        <v>2836</v>
      </c>
      <c r="B2837" s="233" t="s">
        <v>1191</v>
      </c>
      <c r="C2837" s="233" t="s">
        <v>1426</v>
      </c>
      <c r="D2837" s="234">
        <v>78.275058275058299</v>
      </c>
      <c r="E2837" s="223" t="s">
        <v>195</v>
      </c>
      <c r="F2837" s="233" t="s">
        <v>199</v>
      </c>
      <c r="G2837" s="233" t="s">
        <v>938</v>
      </c>
      <c r="H2837" s="233" t="s">
        <v>1189</v>
      </c>
      <c r="I2837" s="233" t="s">
        <v>1425</v>
      </c>
      <c r="J2837" s="233" t="s">
        <v>180</v>
      </c>
      <c r="K2837" s="233" t="s">
        <v>179</v>
      </c>
      <c r="L2837" s="233" t="s">
        <v>178</v>
      </c>
      <c r="M2837" s="233" t="s">
        <v>341</v>
      </c>
    </row>
    <row r="2838" spans="1:13">
      <c r="A2838" s="224">
        <v>2837</v>
      </c>
      <c r="B2838" s="233" t="s">
        <v>1215</v>
      </c>
      <c r="C2838" s="233" t="s">
        <v>1424</v>
      </c>
      <c r="D2838" s="234">
        <v>78.261086198305904</v>
      </c>
      <c r="E2838" s="223" t="s">
        <v>195</v>
      </c>
      <c r="F2838" s="233" t="s">
        <v>199</v>
      </c>
      <c r="G2838" s="233" t="s">
        <v>572</v>
      </c>
      <c r="H2838" s="233" t="s">
        <v>1213</v>
      </c>
      <c r="I2838" s="233" t="s">
        <v>1423</v>
      </c>
      <c r="J2838" s="233" t="s">
        <v>180</v>
      </c>
      <c r="K2838" s="233" t="s">
        <v>192</v>
      </c>
      <c r="L2838" s="233" t="s">
        <v>178</v>
      </c>
      <c r="M2838" s="233" t="s">
        <v>333</v>
      </c>
    </row>
    <row r="2839" spans="1:13">
      <c r="A2839" s="224">
        <v>2838</v>
      </c>
      <c r="B2839" s="233" t="s">
        <v>1422</v>
      </c>
      <c r="C2839" s="233" t="s">
        <v>1422</v>
      </c>
      <c r="D2839" s="234">
        <v>78.177966101694906</v>
      </c>
      <c r="E2839" s="223" t="s">
        <v>195</v>
      </c>
      <c r="F2839" s="233" t="s">
        <v>199</v>
      </c>
      <c r="G2839" s="233" t="s">
        <v>572</v>
      </c>
      <c r="H2839" s="233" t="s">
        <v>1421</v>
      </c>
      <c r="I2839" s="233" t="s">
        <v>1421</v>
      </c>
      <c r="J2839" s="233" t="s">
        <v>951</v>
      </c>
      <c r="K2839" s="233" t="s">
        <v>179</v>
      </c>
      <c r="L2839" s="233" t="s">
        <v>178</v>
      </c>
      <c r="M2839" s="233" t="s">
        <v>377</v>
      </c>
    </row>
    <row r="2840" spans="1:13">
      <c r="A2840" s="224">
        <v>2839</v>
      </c>
      <c r="B2840" s="233" t="s">
        <v>1420</v>
      </c>
      <c r="C2840" s="233" t="s">
        <v>1420</v>
      </c>
      <c r="D2840" s="234">
        <v>78.109756097561004</v>
      </c>
      <c r="E2840" s="223" t="s">
        <v>195</v>
      </c>
      <c r="F2840" s="233" t="s">
        <v>199</v>
      </c>
      <c r="G2840" s="233" t="s">
        <v>572</v>
      </c>
      <c r="H2840" s="233" t="s">
        <v>1419</v>
      </c>
      <c r="I2840" s="233" t="s">
        <v>1419</v>
      </c>
      <c r="J2840" s="233" t="s">
        <v>951</v>
      </c>
      <c r="K2840" s="233" t="s">
        <v>179</v>
      </c>
      <c r="L2840" s="233" t="s">
        <v>178</v>
      </c>
      <c r="M2840" s="233" t="s">
        <v>377</v>
      </c>
    </row>
    <row r="2841" spans="1:13">
      <c r="A2841" s="224">
        <v>2840</v>
      </c>
      <c r="B2841" s="233" t="s">
        <v>1019</v>
      </c>
      <c r="C2841" s="233" t="s">
        <v>1418</v>
      </c>
      <c r="D2841" s="234">
        <v>78.089430894308904</v>
      </c>
      <c r="E2841" s="223" t="s">
        <v>195</v>
      </c>
      <c r="F2841" s="233" t="s">
        <v>199</v>
      </c>
      <c r="G2841" s="233" t="s">
        <v>1017</v>
      </c>
      <c r="H2841" s="233" t="s">
        <v>1016</v>
      </c>
      <c r="I2841" s="233" t="s">
        <v>1417</v>
      </c>
      <c r="J2841" s="233" t="s">
        <v>180</v>
      </c>
      <c r="K2841" s="233" t="s">
        <v>192</v>
      </c>
      <c r="L2841" s="233" t="s">
        <v>178</v>
      </c>
      <c r="M2841" s="233" t="s">
        <v>333</v>
      </c>
    </row>
    <row r="2842" spans="1:13">
      <c r="A2842" s="224">
        <v>2841</v>
      </c>
      <c r="B2842" s="233" t="s">
        <v>1416</v>
      </c>
      <c r="C2842" s="233" t="s">
        <v>1416</v>
      </c>
      <c r="D2842" s="234">
        <v>78.076923076923094</v>
      </c>
      <c r="E2842" s="223" t="s">
        <v>195</v>
      </c>
      <c r="F2842" s="233" t="s">
        <v>199</v>
      </c>
      <c r="G2842" s="233" t="s">
        <v>336</v>
      </c>
      <c r="H2842" s="233" t="s">
        <v>1415</v>
      </c>
      <c r="I2842" s="233" t="s">
        <v>1415</v>
      </c>
      <c r="J2842" s="233" t="s">
        <v>951</v>
      </c>
      <c r="K2842" s="233" t="s">
        <v>202</v>
      </c>
      <c r="L2842" s="233" t="s">
        <v>178</v>
      </c>
      <c r="M2842" s="233" t="s">
        <v>601</v>
      </c>
    </row>
    <row r="2843" spans="1:13">
      <c r="A2843" s="224">
        <v>2842</v>
      </c>
      <c r="B2843" s="233" t="s">
        <v>1072</v>
      </c>
      <c r="C2843" s="233" t="s">
        <v>1414</v>
      </c>
      <c r="D2843" s="234">
        <v>77.995545657015597</v>
      </c>
      <c r="E2843" s="223" t="s">
        <v>195</v>
      </c>
      <c r="F2843" s="233" t="s">
        <v>199</v>
      </c>
      <c r="G2843" s="233" t="s">
        <v>1070</v>
      </c>
      <c r="H2843" s="233" t="s">
        <v>1069</v>
      </c>
      <c r="I2843" s="233" t="s">
        <v>1413</v>
      </c>
      <c r="J2843" s="233" t="s">
        <v>180</v>
      </c>
      <c r="K2843" s="233" t="s">
        <v>179</v>
      </c>
      <c r="L2843" s="233" t="s">
        <v>178</v>
      </c>
      <c r="M2843" s="233" t="s">
        <v>529</v>
      </c>
    </row>
    <row r="2844" spans="1:13">
      <c r="A2844" s="224">
        <v>2843</v>
      </c>
      <c r="B2844" s="233" t="s">
        <v>1412</v>
      </c>
      <c r="C2844" s="233" t="s">
        <v>1411</v>
      </c>
      <c r="D2844" s="234">
        <v>77.957746478873204</v>
      </c>
      <c r="E2844" s="223" t="s">
        <v>195</v>
      </c>
      <c r="F2844" s="233" t="s">
        <v>199</v>
      </c>
      <c r="G2844" s="233" t="s">
        <v>1410</v>
      </c>
      <c r="H2844" s="233" t="s">
        <v>1409</v>
      </c>
      <c r="I2844" s="233" t="s">
        <v>1408</v>
      </c>
      <c r="J2844" s="233" t="s">
        <v>180</v>
      </c>
      <c r="K2844" s="233" t="s">
        <v>179</v>
      </c>
      <c r="L2844" s="233" t="s">
        <v>178</v>
      </c>
      <c r="M2844" s="233" t="s">
        <v>1407</v>
      </c>
    </row>
    <row r="2845" spans="1:13">
      <c r="A2845" s="224">
        <v>2844</v>
      </c>
      <c r="B2845" s="233" t="s">
        <v>1406</v>
      </c>
      <c r="C2845" s="233" t="s">
        <v>1406</v>
      </c>
      <c r="D2845" s="234">
        <v>77.948717948717999</v>
      </c>
      <c r="E2845" s="223" t="s">
        <v>195</v>
      </c>
      <c r="F2845" s="233" t="s">
        <v>199</v>
      </c>
      <c r="G2845" s="233" t="s">
        <v>1405</v>
      </c>
      <c r="H2845" s="233" t="s">
        <v>1404</v>
      </c>
      <c r="I2845" s="233" t="s">
        <v>1404</v>
      </c>
      <c r="J2845" s="233" t="s">
        <v>951</v>
      </c>
      <c r="K2845" s="233" t="s">
        <v>192</v>
      </c>
      <c r="L2845" s="233" t="s">
        <v>178</v>
      </c>
      <c r="M2845" s="233" t="s">
        <v>514</v>
      </c>
    </row>
    <row r="2846" spans="1:13">
      <c r="A2846" s="224">
        <v>2845</v>
      </c>
      <c r="B2846" s="233" t="s">
        <v>1206</v>
      </c>
      <c r="C2846" s="233" t="s">
        <v>1403</v>
      </c>
      <c r="D2846" s="234">
        <v>77.912621359223294</v>
      </c>
      <c r="E2846" s="223" t="s">
        <v>195</v>
      </c>
      <c r="F2846" s="233" t="s">
        <v>199</v>
      </c>
      <c r="G2846" s="233" t="s">
        <v>1204</v>
      </c>
      <c r="H2846" s="233" t="s">
        <v>1203</v>
      </c>
      <c r="I2846" s="233" t="s">
        <v>1402</v>
      </c>
      <c r="J2846" s="233" t="s">
        <v>180</v>
      </c>
      <c r="K2846" s="233" t="s">
        <v>179</v>
      </c>
      <c r="L2846" s="233" t="s">
        <v>178</v>
      </c>
      <c r="M2846" s="233" t="s">
        <v>1401</v>
      </c>
    </row>
    <row r="2847" spans="1:13">
      <c r="A2847" s="224">
        <v>2846</v>
      </c>
      <c r="B2847" s="233" t="s">
        <v>1400</v>
      </c>
      <c r="C2847" s="233" t="s">
        <v>1400</v>
      </c>
      <c r="D2847" s="234">
        <v>77.839506172839506</v>
      </c>
      <c r="E2847" s="223" t="s">
        <v>195</v>
      </c>
      <c r="F2847" s="233" t="s">
        <v>199</v>
      </c>
      <c r="G2847" s="233" t="s">
        <v>1093</v>
      </c>
      <c r="H2847" s="233" t="s">
        <v>1399</v>
      </c>
      <c r="I2847" s="233" t="s">
        <v>1399</v>
      </c>
      <c r="J2847" s="233" t="s">
        <v>951</v>
      </c>
      <c r="K2847" s="233" t="s">
        <v>179</v>
      </c>
      <c r="L2847" s="233" t="s">
        <v>178</v>
      </c>
      <c r="M2847" s="233" t="s">
        <v>213</v>
      </c>
    </row>
    <row r="2848" spans="1:13">
      <c r="A2848" s="224">
        <v>2847</v>
      </c>
      <c r="B2848" s="233" t="s">
        <v>1019</v>
      </c>
      <c r="C2848" s="233" t="s">
        <v>1398</v>
      </c>
      <c r="D2848" s="234">
        <v>77.712264150943398</v>
      </c>
      <c r="E2848" s="223" t="s">
        <v>195</v>
      </c>
      <c r="F2848" s="233" t="s">
        <v>199</v>
      </c>
      <c r="G2848" s="233" t="s">
        <v>1017</v>
      </c>
      <c r="H2848" s="233" t="s">
        <v>1016</v>
      </c>
      <c r="I2848" s="233" t="s">
        <v>1397</v>
      </c>
      <c r="J2848" s="233" t="s">
        <v>180</v>
      </c>
      <c r="K2848" s="233" t="s">
        <v>179</v>
      </c>
      <c r="L2848" s="233" t="s">
        <v>178</v>
      </c>
      <c r="M2848" s="233" t="s">
        <v>377</v>
      </c>
    </row>
    <row r="2849" spans="1:13">
      <c r="A2849" s="224">
        <v>2848</v>
      </c>
      <c r="B2849" s="233" t="s">
        <v>1396</v>
      </c>
      <c r="C2849" s="233" t="s">
        <v>1396</v>
      </c>
      <c r="D2849" s="234">
        <v>77.576601671309206</v>
      </c>
      <c r="E2849" s="223" t="s">
        <v>195</v>
      </c>
      <c r="F2849" s="233" t="s">
        <v>199</v>
      </c>
      <c r="G2849" s="233" t="s">
        <v>336</v>
      </c>
      <c r="H2849" s="233" t="s">
        <v>1395</v>
      </c>
      <c r="I2849" s="233" t="s">
        <v>1395</v>
      </c>
      <c r="J2849" s="233" t="s">
        <v>951</v>
      </c>
      <c r="K2849" s="233" t="s">
        <v>179</v>
      </c>
      <c r="L2849" s="233" t="s">
        <v>178</v>
      </c>
      <c r="M2849" s="233" t="s">
        <v>213</v>
      </c>
    </row>
    <row r="2850" spans="1:13">
      <c r="A2850" s="224">
        <v>2849</v>
      </c>
      <c r="B2850" s="233" t="s">
        <v>1394</v>
      </c>
      <c r="C2850" s="233" t="s">
        <v>1394</v>
      </c>
      <c r="D2850" s="234">
        <v>77.571623465211502</v>
      </c>
      <c r="E2850" s="223" t="s">
        <v>195</v>
      </c>
      <c r="F2850" s="233" t="s">
        <v>199</v>
      </c>
      <c r="G2850" s="233" t="s">
        <v>572</v>
      </c>
      <c r="H2850" s="233" t="s">
        <v>1393</v>
      </c>
      <c r="I2850" s="233" t="s">
        <v>1393</v>
      </c>
      <c r="J2850" s="233" t="s">
        <v>951</v>
      </c>
      <c r="K2850" s="233" t="s">
        <v>179</v>
      </c>
      <c r="L2850" s="233" t="s">
        <v>178</v>
      </c>
      <c r="M2850" s="233" t="s">
        <v>213</v>
      </c>
    </row>
    <row r="2851" spans="1:13">
      <c r="A2851" s="224">
        <v>2850</v>
      </c>
      <c r="B2851" s="233" t="s">
        <v>950</v>
      </c>
      <c r="C2851" s="233" t="s">
        <v>1392</v>
      </c>
      <c r="D2851" s="234">
        <v>77.563176895306896</v>
      </c>
      <c r="E2851" s="223" t="s">
        <v>195</v>
      </c>
      <c r="F2851" s="233" t="s">
        <v>199</v>
      </c>
      <c r="G2851" s="233" t="s">
        <v>321</v>
      </c>
      <c r="H2851" s="233" t="s">
        <v>948</v>
      </c>
      <c r="I2851" s="233" t="s">
        <v>1391</v>
      </c>
      <c r="J2851" s="233" t="s">
        <v>180</v>
      </c>
      <c r="K2851" s="233" t="s">
        <v>202</v>
      </c>
      <c r="L2851" s="233" t="s">
        <v>178</v>
      </c>
      <c r="M2851" s="233" t="s">
        <v>201</v>
      </c>
    </row>
    <row r="2852" spans="1:13">
      <c r="A2852" s="224">
        <v>2851</v>
      </c>
      <c r="B2852" s="233" t="s">
        <v>1019</v>
      </c>
      <c r="C2852" s="233" t="s">
        <v>1390</v>
      </c>
      <c r="D2852" s="234">
        <v>77.467532467532493</v>
      </c>
      <c r="E2852" s="223" t="s">
        <v>195</v>
      </c>
      <c r="F2852" s="233" t="s">
        <v>199</v>
      </c>
      <c r="G2852" s="233" t="s">
        <v>1017</v>
      </c>
      <c r="H2852" s="233" t="s">
        <v>1016</v>
      </c>
      <c r="I2852" s="233" t="s">
        <v>1389</v>
      </c>
      <c r="J2852" s="233" t="s">
        <v>180</v>
      </c>
      <c r="K2852" s="233" t="s">
        <v>179</v>
      </c>
      <c r="L2852" s="233" t="s">
        <v>178</v>
      </c>
      <c r="M2852" s="233" t="s">
        <v>529</v>
      </c>
    </row>
    <row r="2853" spans="1:13">
      <c r="A2853" s="224">
        <v>2852</v>
      </c>
      <c r="B2853" s="233" t="s">
        <v>978</v>
      </c>
      <c r="C2853" s="233" t="s">
        <v>1388</v>
      </c>
      <c r="D2853" s="234">
        <v>77.423312883435599</v>
      </c>
      <c r="E2853" s="223" t="s">
        <v>195</v>
      </c>
      <c r="F2853" s="233" t="s">
        <v>199</v>
      </c>
      <c r="G2853" s="233" t="s">
        <v>976</v>
      </c>
      <c r="H2853" s="233" t="s">
        <v>975</v>
      </c>
      <c r="I2853" s="233" t="s">
        <v>1387</v>
      </c>
      <c r="J2853" s="233" t="s">
        <v>180</v>
      </c>
      <c r="K2853" s="233" t="s">
        <v>202</v>
      </c>
      <c r="L2853" s="233" t="s">
        <v>178</v>
      </c>
      <c r="M2853" s="233" t="s">
        <v>201</v>
      </c>
    </row>
    <row r="2854" spans="1:13">
      <c r="A2854" s="224">
        <v>2853</v>
      </c>
      <c r="B2854" s="233" t="s">
        <v>1301</v>
      </c>
      <c r="C2854" s="233" t="s">
        <v>1386</v>
      </c>
      <c r="D2854" s="234">
        <v>77.172195892575004</v>
      </c>
      <c r="E2854" s="223" t="s">
        <v>195</v>
      </c>
      <c r="F2854" s="233" t="s">
        <v>199</v>
      </c>
      <c r="G2854" s="233" t="s">
        <v>572</v>
      </c>
      <c r="H2854" s="233" t="s">
        <v>1299</v>
      </c>
      <c r="I2854" s="233" t="s">
        <v>1385</v>
      </c>
      <c r="J2854" s="233" t="s">
        <v>180</v>
      </c>
      <c r="K2854" s="233" t="s">
        <v>179</v>
      </c>
      <c r="L2854" s="233" t="s">
        <v>178</v>
      </c>
      <c r="M2854" s="233" t="s">
        <v>377</v>
      </c>
    </row>
    <row r="2855" spans="1:13">
      <c r="A2855" s="224">
        <v>2854</v>
      </c>
      <c r="B2855" s="233" t="s">
        <v>1384</v>
      </c>
      <c r="C2855" s="233" t="s">
        <v>1384</v>
      </c>
      <c r="D2855" s="234">
        <v>77.048357664233606</v>
      </c>
      <c r="E2855" s="223" t="s">
        <v>195</v>
      </c>
      <c r="F2855" s="233" t="s">
        <v>199</v>
      </c>
      <c r="G2855" s="233" t="s">
        <v>210</v>
      </c>
      <c r="H2855" s="233" t="s">
        <v>1383</v>
      </c>
      <c r="I2855" s="233" t="s">
        <v>1383</v>
      </c>
      <c r="J2855" s="233" t="s">
        <v>951</v>
      </c>
      <c r="K2855" s="233" t="s">
        <v>202</v>
      </c>
      <c r="L2855" s="233" t="s">
        <v>178</v>
      </c>
      <c r="M2855" s="233" t="s">
        <v>601</v>
      </c>
    </row>
    <row r="2856" spans="1:13">
      <c r="A2856" s="224">
        <v>2855</v>
      </c>
      <c r="B2856" s="233" t="s">
        <v>1019</v>
      </c>
      <c r="C2856" s="233" t="s">
        <v>1382</v>
      </c>
      <c r="D2856" s="234">
        <v>76.964285714285694</v>
      </c>
      <c r="E2856" s="223" t="s">
        <v>195</v>
      </c>
      <c r="F2856" s="233" t="s">
        <v>199</v>
      </c>
      <c r="G2856" s="233" t="s">
        <v>1017</v>
      </c>
      <c r="H2856" s="233" t="s">
        <v>1016</v>
      </c>
      <c r="I2856" s="233" t="s">
        <v>1381</v>
      </c>
      <c r="J2856" s="233" t="s">
        <v>180</v>
      </c>
      <c r="K2856" s="233" t="s">
        <v>179</v>
      </c>
      <c r="L2856" s="233" t="s">
        <v>178</v>
      </c>
      <c r="M2856" s="233" t="s">
        <v>529</v>
      </c>
    </row>
    <row r="2857" spans="1:13">
      <c r="A2857" s="224">
        <v>2856</v>
      </c>
      <c r="B2857" s="233" t="s">
        <v>1380</v>
      </c>
      <c r="C2857" s="233" t="s">
        <v>1380</v>
      </c>
      <c r="D2857" s="234">
        <v>76.902654867256601</v>
      </c>
      <c r="E2857" s="223" t="s">
        <v>195</v>
      </c>
      <c r="F2857" s="233" t="s">
        <v>199</v>
      </c>
      <c r="G2857" s="233" t="s">
        <v>183</v>
      </c>
      <c r="H2857" s="233" t="s">
        <v>1379</v>
      </c>
      <c r="I2857" s="233" t="s">
        <v>1379</v>
      </c>
      <c r="J2857" s="233" t="s">
        <v>951</v>
      </c>
      <c r="K2857" s="233" t="s">
        <v>179</v>
      </c>
      <c r="L2857" s="233" t="s">
        <v>178</v>
      </c>
      <c r="M2857" s="233" t="s">
        <v>601</v>
      </c>
    </row>
    <row r="2858" spans="1:13">
      <c r="A2858" s="224">
        <v>2857</v>
      </c>
      <c r="B2858" s="233" t="s">
        <v>1378</v>
      </c>
      <c r="C2858" s="233" t="s">
        <v>1378</v>
      </c>
      <c r="D2858" s="234">
        <v>76.858513189448402</v>
      </c>
      <c r="E2858" s="223" t="s">
        <v>195</v>
      </c>
      <c r="F2858" s="233" t="s">
        <v>199</v>
      </c>
      <c r="G2858" s="233" t="s">
        <v>210</v>
      </c>
      <c r="H2858" s="233" t="s">
        <v>1377</v>
      </c>
      <c r="I2858" s="233" t="s">
        <v>1377</v>
      </c>
      <c r="J2858" s="233" t="s">
        <v>951</v>
      </c>
      <c r="K2858" s="233" t="s">
        <v>179</v>
      </c>
      <c r="L2858" s="233" t="s">
        <v>178</v>
      </c>
      <c r="M2858" s="233" t="s">
        <v>601</v>
      </c>
    </row>
    <row r="2859" spans="1:13">
      <c r="A2859" s="224">
        <v>2858</v>
      </c>
      <c r="B2859" s="233" t="s">
        <v>950</v>
      </c>
      <c r="C2859" s="233" t="s">
        <v>1376</v>
      </c>
      <c r="D2859" s="234">
        <v>76.746575342465704</v>
      </c>
      <c r="E2859" s="223" t="s">
        <v>195</v>
      </c>
      <c r="F2859" s="233" t="s">
        <v>199</v>
      </c>
      <c r="G2859" s="233" t="s">
        <v>321</v>
      </c>
      <c r="H2859" s="233" t="s">
        <v>948</v>
      </c>
      <c r="I2859" s="233" t="s">
        <v>1375</v>
      </c>
      <c r="J2859" s="233" t="s">
        <v>180</v>
      </c>
      <c r="K2859" s="233" t="s">
        <v>179</v>
      </c>
      <c r="L2859" s="233" t="s">
        <v>178</v>
      </c>
      <c r="M2859" s="233" t="s">
        <v>551</v>
      </c>
    </row>
    <row r="2860" spans="1:13">
      <c r="A2860" s="224">
        <v>2859</v>
      </c>
      <c r="B2860" s="233" t="s">
        <v>1374</v>
      </c>
      <c r="C2860" s="233" t="s">
        <v>1374</v>
      </c>
      <c r="D2860" s="234">
        <v>76.725663716814196</v>
      </c>
      <c r="E2860" s="223" t="s">
        <v>195</v>
      </c>
      <c r="F2860" s="233" t="s">
        <v>199</v>
      </c>
      <c r="G2860" s="233" t="s">
        <v>976</v>
      </c>
      <c r="H2860" s="233" t="s">
        <v>1373</v>
      </c>
      <c r="I2860" s="233" t="s">
        <v>1373</v>
      </c>
      <c r="J2860" s="233" t="s">
        <v>951</v>
      </c>
      <c r="K2860" s="233" t="s">
        <v>202</v>
      </c>
      <c r="L2860" s="233" t="s">
        <v>178</v>
      </c>
      <c r="M2860" s="233" t="s">
        <v>1002</v>
      </c>
    </row>
    <row r="2861" spans="1:13">
      <c r="A2861" s="224">
        <v>2860</v>
      </c>
      <c r="B2861" s="233" t="s">
        <v>1372</v>
      </c>
      <c r="C2861" s="233" t="s">
        <v>1372</v>
      </c>
      <c r="D2861" s="234">
        <v>76.620689655172399</v>
      </c>
      <c r="E2861" s="223" t="s">
        <v>195</v>
      </c>
      <c r="F2861" s="233" t="s">
        <v>199</v>
      </c>
      <c r="G2861" s="233" t="s">
        <v>572</v>
      </c>
      <c r="H2861" s="233" t="s">
        <v>1371</v>
      </c>
      <c r="I2861" s="233" t="s">
        <v>1371</v>
      </c>
      <c r="J2861" s="233" t="s">
        <v>951</v>
      </c>
      <c r="K2861" s="233" t="s">
        <v>179</v>
      </c>
      <c r="L2861" s="233" t="s">
        <v>178</v>
      </c>
      <c r="M2861" s="233" t="s">
        <v>213</v>
      </c>
    </row>
    <row r="2862" spans="1:13">
      <c r="A2862" s="224">
        <v>2861</v>
      </c>
      <c r="B2862" s="233" t="s">
        <v>1109</v>
      </c>
      <c r="C2862" s="233" t="s">
        <v>1370</v>
      </c>
      <c r="D2862" s="234">
        <v>76.610978520286395</v>
      </c>
      <c r="E2862" s="223" t="s">
        <v>195</v>
      </c>
      <c r="F2862" s="233" t="s">
        <v>199</v>
      </c>
      <c r="G2862" s="233" t="s">
        <v>572</v>
      </c>
      <c r="H2862" s="233" t="s">
        <v>1107</v>
      </c>
      <c r="I2862" s="233" t="s">
        <v>1369</v>
      </c>
      <c r="J2862" s="233" t="s">
        <v>180</v>
      </c>
      <c r="K2862" s="233" t="s">
        <v>179</v>
      </c>
      <c r="L2862" s="233" t="s">
        <v>178</v>
      </c>
      <c r="M2862" s="233" t="s">
        <v>529</v>
      </c>
    </row>
    <row r="2863" spans="1:13">
      <c r="A2863" s="224">
        <v>2862</v>
      </c>
      <c r="B2863" s="233" t="s">
        <v>1368</v>
      </c>
      <c r="C2863" s="233" t="s">
        <v>1368</v>
      </c>
      <c r="D2863" s="234">
        <v>76.581956797966996</v>
      </c>
      <c r="E2863" s="223" t="s">
        <v>195</v>
      </c>
      <c r="F2863" s="233" t="s">
        <v>199</v>
      </c>
      <c r="G2863" s="233" t="s">
        <v>321</v>
      </c>
      <c r="H2863" s="233" t="s">
        <v>1367</v>
      </c>
      <c r="I2863" s="233" t="s">
        <v>1367</v>
      </c>
      <c r="J2863" s="233" t="s">
        <v>951</v>
      </c>
      <c r="K2863" s="233" t="s">
        <v>179</v>
      </c>
      <c r="L2863" s="233" t="s">
        <v>178</v>
      </c>
      <c r="M2863" s="233" t="s">
        <v>213</v>
      </c>
    </row>
    <row r="2864" spans="1:13">
      <c r="A2864" s="224">
        <v>2863</v>
      </c>
      <c r="B2864" s="233" t="s">
        <v>1301</v>
      </c>
      <c r="C2864" s="233" t="s">
        <v>1366</v>
      </c>
      <c r="D2864" s="234">
        <v>76.471734892787495</v>
      </c>
      <c r="E2864" s="223" t="s">
        <v>195</v>
      </c>
      <c r="F2864" s="233" t="s">
        <v>199</v>
      </c>
      <c r="G2864" s="233" t="s">
        <v>572</v>
      </c>
      <c r="H2864" s="233" t="s">
        <v>1299</v>
      </c>
      <c r="I2864" s="233" t="s">
        <v>1365</v>
      </c>
      <c r="J2864" s="233" t="s">
        <v>180</v>
      </c>
      <c r="K2864" s="233" t="s">
        <v>179</v>
      </c>
      <c r="L2864" s="233" t="s">
        <v>178</v>
      </c>
      <c r="M2864" s="233" t="s">
        <v>377</v>
      </c>
    </row>
    <row r="2865" spans="1:13">
      <c r="A2865" s="224">
        <v>2864</v>
      </c>
      <c r="B2865" s="233" t="s">
        <v>1364</v>
      </c>
      <c r="C2865" s="233" t="s">
        <v>1364</v>
      </c>
      <c r="D2865" s="234">
        <v>76.440677966101703</v>
      </c>
      <c r="E2865" s="223" t="s">
        <v>195</v>
      </c>
      <c r="F2865" s="233" t="s">
        <v>199</v>
      </c>
      <c r="G2865" s="233" t="s">
        <v>210</v>
      </c>
      <c r="H2865" s="233" t="s">
        <v>1363</v>
      </c>
      <c r="I2865" s="233" t="s">
        <v>1363</v>
      </c>
      <c r="J2865" s="233" t="s">
        <v>951</v>
      </c>
      <c r="K2865" s="233" t="s">
        <v>202</v>
      </c>
      <c r="L2865" s="233" t="s">
        <v>178</v>
      </c>
      <c r="M2865" s="233" t="s">
        <v>601</v>
      </c>
    </row>
    <row r="2866" spans="1:13">
      <c r="A2866" s="224">
        <v>2865</v>
      </c>
      <c r="B2866" s="233" t="s">
        <v>950</v>
      </c>
      <c r="C2866" s="233" t="s">
        <v>1362</v>
      </c>
      <c r="D2866" s="234">
        <v>76.430062630480194</v>
      </c>
      <c r="E2866" s="223" t="s">
        <v>195</v>
      </c>
      <c r="F2866" s="233" t="s">
        <v>199</v>
      </c>
      <c r="G2866" s="233" t="s">
        <v>321</v>
      </c>
      <c r="H2866" s="233" t="s">
        <v>948</v>
      </c>
      <c r="I2866" s="233" t="s">
        <v>1361</v>
      </c>
      <c r="J2866" s="233" t="s">
        <v>180</v>
      </c>
      <c r="K2866" s="233" t="s">
        <v>202</v>
      </c>
      <c r="L2866" s="233" t="s">
        <v>178</v>
      </c>
      <c r="M2866" s="233" t="s">
        <v>324</v>
      </c>
    </row>
    <row r="2867" spans="1:13">
      <c r="A2867" s="224">
        <v>2866</v>
      </c>
      <c r="B2867" s="233" t="s">
        <v>1360</v>
      </c>
      <c r="C2867" s="233" t="s">
        <v>1360</v>
      </c>
      <c r="D2867" s="234">
        <v>76.419753086419703</v>
      </c>
      <c r="E2867" s="223" t="s">
        <v>195</v>
      </c>
      <c r="F2867" s="233" t="s">
        <v>199</v>
      </c>
      <c r="G2867" s="233" t="s">
        <v>210</v>
      </c>
      <c r="H2867" s="233" t="s">
        <v>1359</v>
      </c>
      <c r="I2867" s="233" t="s">
        <v>1359</v>
      </c>
      <c r="J2867" s="233" t="s">
        <v>951</v>
      </c>
      <c r="K2867" s="233" t="s">
        <v>179</v>
      </c>
      <c r="L2867" s="233" t="s">
        <v>178</v>
      </c>
      <c r="M2867" s="233" t="s">
        <v>213</v>
      </c>
    </row>
    <row r="2868" spans="1:13">
      <c r="A2868" s="224">
        <v>2867</v>
      </c>
      <c r="B2868" s="233" t="s">
        <v>1019</v>
      </c>
      <c r="C2868" s="233" t="s">
        <v>1358</v>
      </c>
      <c r="D2868" s="234">
        <v>76.362229102167205</v>
      </c>
      <c r="E2868" s="223" t="s">
        <v>195</v>
      </c>
      <c r="F2868" s="233" t="s">
        <v>199</v>
      </c>
      <c r="G2868" s="233" t="s">
        <v>1017</v>
      </c>
      <c r="H2868" s="233" t="s">
        <v>1016</v>
      </c>
      <c r="I2868" s="233" t="s">
        <v>1357</v>
      </c>
      <c r="J2868" s="233" t="s">
        <v>180</v>
      </c>
      <c r="K2868" s="233" t="s">
        <v>202</v>
      </c>
      <c r="L2868" s="233" t="s">
        <v>178</v>
      </c>
      <c r="M2868" s="233" t="s">
        <v>324</v>
      </c>
    </row>
    <row r="2869" spans="1:13">
      <c r="A2869" s="224">
        <v>2868</v>
      </c>
      <c r="B2869" s="233" t="s">
        <v>1072</v>
      </c>
      <c r="C2869" s="233" t="s">
        <v>1356</v>
      </c>
      <c r="D2869" s="234">
        <v>76.359918200408998</v>
      </c>
      <c r="E2869" s="223" t="s">
        <v>195</v>
      </c>
      <c r="F2869" s="233" t="s">
        <v>199</v>
      </c>
      <c r="G2869" s="233" t="s">
        <v>1070</v>
      </c>
      <c r="H2869" s="233" t="s">
        <v>1069</v>
      </c>
      <c r="I2869" s="233" t="s">
        <v>1355</v>
      </c>
      <c r="J2869" s="233" t="s">
        <v>180</v>
      </c>
      <c r="K2869" s="233" t="s">
        <v>179</v>
      </c>
      <c r="L2869" s="233" t="s">
        <v>178</v>
      </c>
      <c r="M2869" s="233" t="s">
        <v>529</v>
      </c>
    </row>
    <row r="2870" spans="1:13">
      <c r="A2870" s="224">
        <v>2869</v>
      </c>
      <c r="B2870" s="233" t="s">
        <v>1354</v>
      </c>
      <c r="C2870" s="233" t="s">
        <v>1354</v>
      </c>
      <c r="D2870" s="234">
        <v>76.230366492146601</v>
      </c>
      <c r="E2870" s="223" t="s">
        <v>195</v>
      </c>
      <c r="F2870" s="233" t="s">
        <v>199</v>
      </c>
      <c r="G2870" s="233" t="s">
        <v>572</v>
      </c>
      <c r="H2870" s="233" t="s">
        <v>1353</v>
      </c>
      <c r="I2870" s="233" t="s">
        <v>1353</v>
      </c>
      <c r="J2870" s="233" t="s">
        <v>951</v>
      </c>
      <c r="K2870" s="233" t="s">
        <v>192</v>
      </c>
      <c r="L2870" s="233" t="s">
        <v>178</v>
      </c>
      <c r="M2870" s="233" t="s">
        <v>213</v>
      </c>
    </row>
    <row r="2871" spans="1:13">
      <c r="A2871" s="224">
        <v>2870</v>
      </c>
      <c r="B2871" s="233" t="s">
        <v>1225</v>
      </c>
      <c r="C2871" s="233" t="s">
        <v>1352</v>
      </c>
      <c r="D2871" s="234">
        <v>76.212303980699602</v>
      </c>
      <c r="E2871" s="223" t="s">
        <v>195</v>
      </c>
      <c r="F2871" s="233" t="s">
        <v>199</v>
      </c>
      <c r="G2871" s="233" t="s">
        <v>572</v>
      </c>
      <c r="H2871" s="233" t="s">
        <v>1223</v>
      </c>
      <c r="I2871" s="233" t="s">
        <v>1351</v>
      </c>
      <c r="J2871" s="233" t="s">
        <v>180</v>
      </c>
      <c r="K2871" s="233" t="s">
        <v>192</v>
      </c>
      <c r="L2871" s="233" t="s">
        <v>178</v>
      </c>
      <c r="M2871" s="233" t="s">
        <v>333</v>
      </c>
    </row>
    <row r="2872" spans="1:13">
      <c r="A2872" s="224">
        <v>2871</v>
      </c>
      <c r="B2872" s="233" t="s">
        <v>1026</v>
      </c>
      <c r="C2872" s="233" t="s">
        <v>1350</v>
      </c>
      <c r="D2872" s="234">
        <v>75.995934959349597</v>
      </c>
      <c r="E2872" s="223" t="s">
        <v>195</v>
      </c>
      <c r="F2872" s="233" t="s">
        <v>199</v>
      </c>
      <c r="G2872" s="233" t="s">
        <v>572</v>
      </c>
      <c r="H2872" s="233" t="s">
        <v>1024</v>
      </c>
      <c r="I2872" s="233" t="s">
        <v>1349</v>
      </c>
      <c r="J2872" s="233" t="s">
        <v>180</v>
      </c>
      <c r="K2872" s="233" t="s">
        <v>179</v>
      </c>
      <c r="L2872" s="233" t="s">
        <v>178</v>
      </c>
      <c r="M2872" s="233" t="s">
        <v>205</v>
      </c>
    </row>
    <row r="2873" spans="1:13">
      <c r="A2873" s="224">
        <v>2872</v>
      </c>
      <c r="B2873" s="233" t="s">
        <v>1348</v>
      </c>
      <c r="C2873" s="233" t="s">
        <v>1348</v>
      </c>
      <c r="D2873" s="234">
        <v>75.986159169550206</v>
      </c>
      <c r="E2873" s="223" t="s">
        <v>195</v>
      </c>
      <c r="F2873" s="233" t="s">
        <v>199</v>
      </c>
      <c r="G2873" s="233" t="s">
        <v>183</v>
      </c>
      <c r="H2873" s="233" t="s">
        <v>1347</v>
      </c>
      <c r="I2873" s="233" t="s">
        <v>1347</v>
      </c>
      <c r="J2873" s="233" t="s">
        <v>951</v>
      </c>
      <c r="K2873" s="233" t="s">
        <v>202</v>
      </c>
      <c r="L2873" s="233" t="s">
        <v>178</v>
      </c>
      <c r="M2873" s="233" t="s">
        <v>601</v>
      </c>
    </row>
    <row r="2874" spans="1:13">
      <c r="A2874" s="224">
        <v>2873</v>
      </c>
      <c r="B2874" s="233" t="s">
        <v>1346</v>
      </c>
      <c r="C2874" s="233" t="s">
        <v>1345</v>
      </c>
      <c r="D2874" s="234">
        <v>75.8888888888889</v>
      </c>
      <c r="E2874" s="223" t="s">
        <v>195</v>
      </c>
      <c r="F2874" s="233" t="s">
        <v>199</v>
      </c>
      <c r="G2874" s="233" t="s">
        <v>321</v>
      </c>
      <c r="H2874" s="233" t="s">
        <v>1344</v>
      </c>
      <c r="I2874" s="233" t="s">
        <v>1343</v>
      </c>
      <c r="J2874" s="233" t="s">
        <v>180</v>
      </c>
      <c r="K2874" s="233" t="s">
        <v>179</v>
      </c>
      <c r="L2874" s="233" t="s">
        <v>178</v>
      </c>
      <c r="M2874" s="233" t="s">
        <v>529</v>
      </c>
    </row>
    <row r="2875" spans="1:13">
      <c r="A2875" s="224">
        <v>2874</v>
      </c>
      <c r="B2875" s="233" t="s">
        <v>1310</v>
      </c>
      <c r="C2875" s="233" t="s">
        <v>1342</v>
      </c>
      <c r="D2875" s="234">
        <v>75.8333333333333</v>
      </c>
      <c r="E2875" s="223" t="s">
        <v>195</v>
      </c>
      <c r="F2875" s="233" t="s">
        <v>199</v>
      </c>
      <c r="G2875" s="233" t="s">
        <v>572</v>
      </c>
      <c r="H2875" s="233" t="s">
        <v>1308</v>
      </c>
      <c r="I2875" s="233" t="s">
        <v>1341</v>
      </c>
      <c r="J2875" s="233" t="s">
        <v>180</v>
      </c>
      <c r="K2875" s="233" t="s">
        <v>192</v>
      </c>
      <c r="L2875" s="233" t="s">
        <v>178</v>
      </c>
      <c r="M2875" s="233" t="s">
        <v>333</v>
      </c>
    </row>
    <row r="2876" spans="1:13">
      <c r="A2876" s="224">
        <v>2875</v>
      </c>
      <c r="B2876" s="233" t="s">
        <v>1340</v>
      </c>
      <c r="C2876" s="233" t="s">
        <v>1340</v>
      </c>
      <c r="D2876" s="234">
        <v>75.813953488372107</v>
      </c>
      <c r="E2876" s="223" t="s">
        <v>195</v>
      </c>
      <c r="F2876" s="233" t="s">
        <v>199</v>
      </c>
      <c r="G2876" s="233" t="s">
        <v>210</v>
      </c>
      <c r="H2876" s="233" t="s">
        <v>1339</v>
      </c>
      <c r="I2876" s="233" t="s">
        <v>1339</v>
      </c>
      <c r="J2876" s="233" t="s">
        <v>951</v>
      </c>
      <c r="K2876" s="233" t="s">
        <v>202</v>
      </c>
      <c r="L2876" s="233" t="s">
        <v>178</v>
      </c>
      <c r="M2876" s="233" t="s">
        <v>601</v>
      </c>
    </row>
    <row r="2877" spans="1:13">
      <c r="A2877" s="224">
        <v>2876</v>
      </c>
      <c r="B2877" s="233" t="s">
        <v>1338</v>
      </c>
      <c r="C2877" s="233" t="s">
        <v>1338</v>
      </c>
      <c r="D2877" s="234">
        <v>75.714285714285694</v>
      </c>
      <c r="E2877" s="223" t="s">
        <v>195</v>
      </c>
      <c r="F2877" s="233" t="s">
        <v>199</v>
      </c>
      <c r="G2877" s="233" t="s">
        <v>1337</v>
      </c>
      <c r="H2877" s="233" t="s">
        <v>1336</v>
      </c>
      <c r="I2877" s="233" t="s">
        <v>1336</v>
      </c>
      <c r="J2877" s="233" t="s">
        <v>951</v>
      </c>
      <c r="K2877" s="233" t="s">
        <v>202</v>
      </c>
      <c r="L2877" s="233" t="s">
        <v>178</v>
      </c>
      <c r="M2877" s="233" t="s">
        <v>324</v>
      </c>
    </row>
    <row r="2878" spans="1:13">
      <c r="A2878" s="224">
        <v>2876</v>
      </c>
      <c r="B2878" s="233" t="s">
        <v>1335</v>
      </c>
      <c r="C2878" s="233" t="s">
        <v>1335</v>
      </c>
      <c r="D2878" s="235">
        <v>75.714285714285694</v>
      </c>
      <c r="E2878" s="223" t="s">
        <v>603</v>
      </c>
      <c r="F2878" s="233" t="s">
        <v>184</v>
      </c>
      <c r="G2878" s="233" t="s">
        <v>1334</v>
      </c>
      <c r="H2878" s="233" t="s">
        <v>1333</v>
      </c>
      <c r="I2878" s="233" t="s">
        <v>1333</v>
      </c>
      <c r="J2878" s="233" t="s">
        <v>951</v>
      </c>
      <c r="K2878" s="233" t="s">
        <v>202</v>
      </c>
      <c r="L2878" s="233" t="s">
        <v>178</v>
      </c>
      <c r="M2878" s="233" t="s">
        <v>601</v>
      </c>
    </row>
    <row r="2879" spans="1:13">
      <c r="A2879" s="224">
        <v>2878</v>
      </c>
      <c r="B2879" s="233" t="s">
        <v>1332</v>
      </c>
      <c r="C2879" s="233" t="s">
        <v>1332</v>
      </c>
      <c r="D2879" s="234">
        <v>75.675675675675706</v>
      </c>
      <c r="E2879" s="223" t="s">
        <v>195</v>
      </c>
      <c r="F2879" s="233" t="s">
        <v>199</v>
      </c>
      <c r="G2879" s="233" t="s">
        <v>1331</v>
      </c>
      <c r="H2879" s="233" t="s">
        <v>1330</v>
      </c>
      <c r="I2879" s="233" t="s">
        <v>1330</v>
      </c>
      <c r="J2879" s="233" t="s">
        <v>951</v>
      </c>
      <c r="K2879" s="233" t="s">
        <v>202</v>
      </c>
      <c r="L2879" s="233" t="s">
        <v>178</v>
      </c>
      <c r="M2879" s="233" t="s">
        <v>601</v>
      </c>
    </row>
    <row r="2880" spans="1:13">
      <c r="A2880" s="224">
        <v>2879</v>
      </c>
      <c r="B2880" s="233" t="s">
        <v>1329</v>
      </c>
      <c r="C2880" s="233" t="s">
        <v>1329</v>
      </c>
      <c r="D2880" s="234">
        <v>75.666104553119695</v>
      </c>
      <c r="E2880" s="223" t="s">
        <v>195</v>
      </c>
      <c r="F2880" s="233" t="s">
        <v>199</v>
      </c>
      <c r="G2880" s="233" t="s">
        <v>336</v>
      </c>
      <c r="H2880" s="233" t="s">
        <v>1328</v>
      </c>
      <c r="I2880" s="233" t="s">
        <v>1328</v>
      </c>
      <c r="J2880" s="233" t="s">
        <v>951</v>
      </c>
      <c r="K2880" s="233" t="s">
        <v>179</v>
      </c>
      <c r="L2880" s="233" t="s">
        <v>178</v>
      </c>
      <c r="M2880" s="233" t="s">
        <v>213</v>
      </c>
    </row>
    <row r="2881" spans="1:13">
      <c r="A2881" s="224">
        <v>2880</v>
      </c>
      <c r="B2881" s="233" t="s">
        <v>1327</v>
      </c>
      <c r="C2881" s="233" t="s">
        <v>1327</v>
      </c>
      <c r="D2881" s="234">
        <v>75.579710144927503</v>
      </c>
      <c r="E2881" s="223" t="s">
        <v>195</v>
      </c>
      <c r="F2881" s="233" t="s">
        <v>199</v>
      </c>
      <c r="G2881" s="233" t="s">
        <v>964</v>
      </c>
      <c r="H2881" s="233" t="s">
        <v>1326</v>
      </c>
      <c r="I2881" s="233" t="s">
        <v>1326</v>
      </c>
      <c r="J2881" s="233" t="s">
        <v>951</v>
      </c>
      <c r="K2881" s="233" t="s">
        <v>179</v>
      </c>
      <c r="L2881" s="233" t="s">
        <v>178</v>
      </c>
      <c r="M2881" s="233" t="s">
        <v>213</v>
      </c>
    </row>
    <row r="2882" spans="1:13">
      <c r="A2882" s="224">
        <v>2881</v>
      </c>
      <c r="B2882" s="233" t="s">
        <v>1325</v>
      </c>
      <c r="C2882" s="233" t="s">
        <v>1325</v>
      </c>
      <c r="D2882" s="234">
        <v>75.421686746988001</v>
      </c>
      <c r="E2882" s="223" t="s">
        <v>195</v>
      </c>
      <c r="F2882" s="233" t="s">
        <v>199</v>
      </c>
      <c r="G2882" s="233" t="s">
        <v>572</v>
      </c>
      <c r="H2882" s="233" t="s">
        <v>1324</v>
      </c>
      <c r="I2882" s="233" t="s">
        <v>1324</v>
      </c>
      <c r="J2882" s="233" t="s">
        <v>951</v>
      </c>
      <c r="K2882" s="233" t="s">
        <v>179</v>
      </c>
      <c r="L2882" s="233" t="s">
        <v>178</v>
      </c>
      <c r="M2882" s="233" t="s">
        <v>601</v>
      </c>
    </row>
    <row r="2883" spans="1:13">
      <c r="A2883" s="224">
        <v>2882</v>
      </c>
      <c r="B2883" s="233" t="s">
        <v>1323</v>
      </c>
      <c r="C2883" s="233" t="s">
        <v>1323</v>
      </c>
      <c r="D2883" s="234">
        <v>75.4166666666667</v>
      </c>
      <c r="E2883" s="223" t="s">
        <v>195</v>
      </c>
      <c r="F2883" s="233" t="s">
        <v>199</v>
      </c>
      <c r="G2883" s="233" t="s">
        <v>336</v>
      </c>
      <c r="H2883" s="233" t="s">
        <v>1322</v>
      </c>
      <c r="I2883" s="233" t="s">
        <v>1322</v>
      </c>
      <c r="J2883" s="233" t="s">
        <v>951</v>
      </c>
      <c r="K2883" s="233" t="s">
        <v>202</v>
      </c>
      <c r="L2883" s="233" t="s">
        <v>178</v>
      </c>
      <c r="M2883" s="233" t="s">
        <v>1002</v>
      </c>
    </row>
    <row r="2884" spans="1:13">
      <c r="A2884" s="224">
        <v>2883</v>
      </c>
      <c r="B2884" s="233" t="s">
        <v>1321</v>
      </c>
      <c r="C2884" s="233" t="s">
        <v>1321</v>
      </c>
      <c r="D2884" s="234">
        <v>75.383275261324002</v>
      </c>
      <c r="E2884" s="223" t="s">
        <v>195</v>
      </c>
      <c r="F2884" s="233" t="s">
        <v>199</v>
      </c>
      <c r="G2884" s="233" t="s">
        <v>572</v>
      </c>
      <c r="H2884" s="233" t="s">
        <v>1320</v>
      </c>
      <c r="I2884" s="233" t="s">
        <v>1320</v>
      </c>
      <c r="J2884" s="233" t="s">
        <v>951</v>
      </c>
      <c r="K2884" s="233" t="s">
        <v>179</v>
      </c>
      <c r="L2884" s="233" t="s">
        <v>178</v>
      </c>
      <c r="M2884" s="233" t="s">
        <v>213</v>
      </c>
    </row>
    <row r="2885" spans="1:13">
      <c r="A2885" s="224">
        <v>2884</v>
      </c>
      <c r="B2885" s="233" t="s">
        <v>1319</v>
      </c>
      <c r="C2885" s="233" t="s">
        <v>1319</v>
      </c>
      <c r="D2885" s="234">
        <v>75.275229357798196</v>
      </c>
      <c r="E2885" s="223" t="s">
        <v>195</v>
      </c>
      <c r="F2885" s="233" t="s">
        <v>199</v>
      </c>
      <c r="G2885" s="233" t="s">
        <v>572</v>
      </c>
      <c r="H2885" s="233" t="s">
        <v>1318</v>
      </c>
      <c r="I2885" s="233" t="s">
        <v>1318</v>
      </c>
      <c r="J2885" s="233" t="s">
        <v>951</v>
      </c>
      <c r="K2885" s="233" t="s">
        <v>179</v>
      </c>
      <c r="L2885" s="233" t="s">
        <v>178</v>
      </c>
      <c r="M2885" s="233" t="s">
        <v>213</v>
      </c>
    </row>
    <row r="2886" spans="1:13">
      <c r="A2886" s="224">
        <v>2885</v>
      </c>
      <c r="B2886" s="233" t="s">
        <v>1317</v>
      </c>
      <c r="C2886" s="233" t="s">
        <v>1316</v>
      </c>
      <c r="D2886" s="234">
        <v>75.260960334029207</v>
      </c>
      <c r="E2886" s="223" t="s">
        <v>195</v>
      </c>
      <c r="F2886" s="233" t="s">
        <v>199</v>
      </c>
      <c r="G2886" s="233" t="s">
        <v>321</v>
      </c>
      <c r="H2886" s="233" t="s">
        <v>1315</v>
      </c>
      <c r="I2886" s="233" t="s">
        <v>1314</v>
      </c>
      <c r="J2886" s="233" t="s">
        <v>180</v>
      </c>
      <c r="K2886" s="233" t="s">
        <v>179</v>
      </c>
      <c r="L2886" s="233" t="s">
        <v>178</v>
      </c>
      <c r="M2886" s="233" t="s">
        <v>1313</v>
      </c>
    </row>
    <row r="2887" spans="1:13">
      <c r="A2887" s="224">
        <v>2886</v>
      </c>
      <c r="B2887" s="233" t="s">
        <v>1312</v>
      </c>
      <c r="C2887" s="233" t="s">
        <v>1312</v>
      </c>
      <c r="D2887" s="234">
        <v>75.158371040724006</v>
      </c>
      <c r="E2887" s="223" t="s">
        <v>195</v>
      </c>
      <c r="F2887" s="233" t="s">
        <v>199</v>
      </c>
      <c r="G2887" s="233" t="s">
        <v>1017</v>
      </c>
      <c r="H2887" s="233" t="s">
        <v>1311</v>
      </c>
      <c r="I2887" s="233" t="s">
        <v>1311</v>
      </c>
      <c r="J2887" s="233" t="s">
        <v>951</v>
      </c>
      <c r="K2887" s="233" t="s">
        <v>179</v>
      </c>
      <c r="L2887" s="233" t="s">
        <v>178</v>
      </c>
      <c r="M2887" s="233" t="s">
        <v>213</v>
      </c>
    </row>
    <row r="2888" spans="1:13">
      <c r="A2888" s="224">
        <v>2887</v>
      </c>
      <c r="B2888" s="233" t="s">
        <v>1310</v>
      </c>
      <c r="C2888" s="233" t="s">
        <v>1309</v>
      </c>
      <c r="D2888" s="234">
        <v>75.139573070607597</v>
      </c>
      <c r="E2888" s="223" t="s">
        <v>195</v>
      </c>
      <c r="F2888" s="233" t="s">
        <v>199</v>
      </c>
      <c r="G2888" s="233" t="s">
        <v>572</v>
      </c>
      <c r="H2888" s="233" t="s">
        <v>1308</v>
      </c>
      <c r="I2888" s="233" t="s">
        <v>1307</v>
      </c>
      <c r="J2888" s="233" t="s">
        <v>180</v>
      </c>
      <c r="K2888" s="233" t="s">
        <v>179</v>
      </c>
      <c r="L2888" s="233" t="s">
        <v>178</v>
      </c>
      <c r="M2888" s="233" t="s">
        <v>1211</v>
      </c>
    </row>
    <row r="2889" spans="1:13">
      <c r="A2889" s="224">
        <v>2888</v>
      </c>
      <c r="B2889" s="233" t="s">
        <v>1306</v>
      </c>
      <c r="C2889" s="233" t="s">
        <v>1305</v>
      </c>
      <c r="D2889" s="234">
        <v>75.1388888888889</v>
      </c>
      <c r="E2889" s="223" t="s">
        <v>195</v>
      </c>
      <c r="F2889" s="233" t="s">
        <v>199</v>
      </c>
      <c r="G2889" s="233" t="s">
        <v>1304</v>
      </c>
      <c r="H2889" s="233" t="s">
        <v>1303</v>
      </c>
      <c r="I2889" s="233" t="s">
        <v>1302</v>
      </c>
      <c r="J2889" s="233" t="s">
        <v>180</v>
      </c>
      <c r="K2889" s="233" t="s">
        <v>179</v>
      </c>
      <c r="L2889" s="233" t="s">
        <v>178</v>
      </c>
      <c r="M2889" s="233" t="s">
        <v>346</v>
      </c>
    </row>
    <row r="2890" spans="1:13">
      <c r="A2890" s="224">
        <v>2889</v>
      </c>
      <c r="B2890" s="233" t="s">
        <v>1301</v>
      </c>
      <c r="C2890" s="233" t="s">
        <v>1300</v>
      </c>
      <c r="D2890" s="234">
        <v>75.063480209111304</v>
      </c>
      <c r="E2890" s="223" t="s">
        <v>195</v>
      </c>
      <c r="F2890" s="233" t="s">
        <v>199</v>
      </c>
      <c r="G2890" s="233" t="s">
        <v>572</v>
      </c>
      <c r="H2890" s="233" t="s">
        <v>1299</v>
      </c>
      <c r="I2890" s="233" t="s">
        <v>1298</v>
      </c>
      <c r="J2890" s="233" t="s">
        <v>180</v>
      </c>
      <c r="K2890" s="233" t="s">
        <v>192</v>
      </c>
      <c r="L2890" s="233" t="s">
        <v>178</v>
      </c>
      <c r="M2890" s="233" t="s">
        <v>333</v>
      </c>
    </row>
    <row r="2891" spans="1:13">
      <c r="A2891" s="224">
        <v>2890</v>
      </c>
      <c r="B2891" s="233" t="s">
        <v>1297</v>
      </c>
      <c r="C2891" s="233" t="s">
        <v>1297</v>
      </c>
      <c r="D2891" s="234">
        <v>75.034965034964998</v>
      </c>
      <c r="E2891" s="223" t="s">
        <v>195</v>
      </c>
      <c r="F2891" s="233" t="s">
        <v>199</v>
      </c>
      <c r="G2891" s="233" t="s">
        <v>1017</v>
      </c>
      <c r="H2891" s="233" t="s">
        <v>1296</v>
      </c>
      <c r="I2891" s="233" t="s">
        <v>1296</v>
      </c>
      <c r="J2891" s="233" t="s">
        <v>951</v>
      </c>
      <c r="K2891" s="233" t="s">
        <v>192</v>
      </c>
      <c r="L2891" s="233" t="s">
        <v>178</v>
      </c>
      <c r="M2891" s="233" t="s">
        <v>1114</v>
      </c>
    </row>
    <row r="2892" spans="1:13">
      <c r="A2892" s="224">
        <v>2891</v>
      </c>
      <c r="B2892" s="233" t="s">
        <v>1295</v>
      </c>
      <c r="C2892" s="233" t="s">
        <v>1295</v>
      </c>
      <c r="D2892" s="234">
        <v>74.968944099378902</v>
      </c>
      <c r="E2892" s="223" t="s">
        <v>195</v>
      </c>
      <c r="F2892" s="233" t="s">
        <v>199</v>
      </c>
      <c r="G2892" s="233" t="s">
        <v>1017</v>
      </c>
      <c r="H2892" s="233" t="s">
        <v>1294</v>
      </c>
      <c r="I2892" s="233" t="s">
        <v>1294</v>
      </c>
      <c r="J2892" s="233" t="s">
        <v>951</v>
      </c>
      <c r="K2892" s="233" t="s">
        <v>179</v>
      </c>
      <c r="L2892" s="233" t="s">
        <v>178</v>
      </c>
      <c r="M2892" s="233" t="s">
        <v>1038</v>
      </c>
    </row>
    <row r="2893" spans="1:13">
      <c r="A2893" s="224">
        <v>2892</v>
      </c>
      <c r="B2893" s="233" t="s">
        <v>1293</v>
      </c>
      <c r="C2893" s="233" t="s">
        <v>1293</v>
      </c>
      <c r="D2893" s="234">
        <v>74.7916666666667</v>
      </c>
      <c r="E2893" s="223" t="s">
        <v>195</v>
      </c>
      <c r="F2893" s="233" t="s">
        <v>199</v>
      </c>
      <c r="G2893" s="233" t="s">
        <v>210</v>
      </c>
      <c r="H2893" s="233" t="s">
        <v>1292</v>
      </c>
      <c r="I2893" s="233" t="s">
        <v>1292</v>
      </c>
      <c r="J2893" s="233" t="s">
        <v>951</v>
      </c>
      <c r="K2893" s="233" t="s">
        <v>179</v>
      </c>
      <c r="L2893" s="233" t="s">
        <v>178</v>
      </c>
      <c r="M2893" s="233" t="s">
        <v>601</v>
      </c>
    </row>
    <row r="2894" spans="1:13">
      <c r="A2894" s="224">
        <v>2893</v>
      </c>
      <c r="B2894" s="233" t="s">
        <v>1067</v>
      </c>
      <c r="C2894" s="233" t="s">
        <v>1291</v>
      </c>
      <c r="D2894" s="234">
        <v>74.784140969163005</v>
      </c>
      <c r="E2894" s="223" t="s">
        <v>195</v>
      </c>
      <c r="F2894" s="233" t="s">
        <v>199</v>
      </c>
      <c r="G2894" s="233" t="s">
        <v>964</v>
      </c>
      <c r="H2894" s="233" t="s">
        <v>1065</v>
      </c>
      <c r="I2894" s="233" t="s">
        <v>1290</v>
      </c>
      <c r="J2894" s="233" t="s">
        <v>180</v>
      </c>
      <c r="K2894" s="233" t="s">
        <v>179</v>
      </c>
      <c r="L2894" s="233" t="s">
        <v>178</v>
      </c>
      <c r="M2894" s="233" t="s">
        <v>213</v>
      </c>
    </row>
    <row r="2895" spans="1:13">
      <c r="A2895" s="224">
        <v>2894</v>
      </c>
      <c r="B2895" s="233" t="s">
        <v>950</v>
      </c>
      <c r="C2895" s="233" t="s">
        <v>1289</v>
      </c>
      <c r="D2895" s="234">
        <v>74.662004662004705</v>
      </c>
      <c r="E2895" s="223" t="s">
        <v>195</v>
      </c>
      <c r="F2895" s="233" t="s">
        <v>199</v>
      </c>
      <c r="G2895" s="233" t="s">
        <v>321</v>
      </c>
      <c r="H2895" s="233" t="s">
        <v>948</v>
      </c>
      <c r="I2895" s="233" t="s">
        <v>1288</v>
      </c>
      <c r="J2895" s="233" t="s">
        <v>180</v>
      </c>
      <c r="K2895" s="233" t="s">
        <v>179</v>
      </c>
      <c r="L2895" s="233" t="s">
        <v>178</v>
      </c>
      <c r="M2895" s="233" t="s">
        <v>551</v>
      </c>
    </row>
    <row r="2896" spans="1:13">
      <c r="A2896" s="224">
        <v>2895</v>
      </c>
      <c r="B2896" s="233" t="s">
        <v>1019</v>
      </c>
      <c r="C2896" s="233" t="s">
        <v>1287</v>
      </c>
      <c r="D2896" s="234">
        <v>74.484848484848499</v>
      </c>
      <c r="E2896" s="223" t="s">
        <v>195</v>
      </c>
      <c r="F2896" s="233" t="s">
        <v>199</v>
      </c>
      <c r="G2896" s="233" t="s">
        <v>1017</v>
      </c>
      <c r="H2896" s="233" t="s">
        <v>1016</v>
      </c>
      <c r="I2896" s="233" t="s">
        <v>1286</v>
      </c>
      <c r="J2896" s="233" t="s">
        <v>180</v>
      </c>
      <c r="K2896" s="233" t="s">
        <v>179</v>
      </c>
      <c r="L2896" s="233" t="s">
        <v>178</v>
      </c>
      <c r="M2896" s="233" t="s">
        <v>529</v>
      </c>
    </row>
    <row r="2897" spans="1:13">
      <c r="A2897" s="224">
        <v>2896</v>
      </c>
      <c r="B2897" s="233" t="s">
        <v>978</v>
      </c>
      <c r="C2897" s="233" t="s">
        <v>1285</v>
      </c>
      <c r="D2897" s="234">
        <v>74.465240641711205</v>
      </c>
      <c r="E2897" s="223" t="s">
        <v>195</v>
      </c>
      <c r="F2897" s="233" t="s">
        <v>199</v>
      </c>
      <c r="G2897" s="233" t="s">
        <v>976</v>
      </c>
      <c r="H2897" s="233" t="s">
        <v>975</v>
      </c>
      <c r="I2897" s="233" t="s">
        <v>1284</v>
      </c>
      <c r="J2897" s="233" t="s">
        <v>180</v>
      </c>
      <c r="K2897" s="233" t="s">
        <v>179</v>
      </c>
      <c r="L2897" s="233" t="s">
        <v>178</v>
      </c>
      <c r="M2897" s="233" t="s">
        <v>529</v>
      </c>
    </row>
    <row r="2898" spans="1:13">
      <c r="A2898" s="224">
        <v>2897</v>
      </c>
      <c r="B2898" s="233" t="s">
        <v>978</v>
      </c>
      <c r="C2898" s="233" t="s">
        <v>1283</v>
      </c>
      <c r="D2898" s="234">
        <v>74.421568627450995</v>
      </c>
      <c r="E2898" s="223" t="s">
        <v>195</v>
      </c>
      <c r="F2898" s="233" t="s">
        <v>199</v>
      </c>
      <c r="G2898" s="233" t="s">
        <v>976</v>
      </c>
      <c r="H2898" s="233" t="s">
        <v>975</v>
      </c>
      <c r="I2898" s="233" t="s">
        <v>1282</v>
      </c>
      <c r="J2898" s="233" t="s">
        <v>180</v>
      </c>
      <c r="K2898" s="233" t="s">
        <v>192</v>
      </c>
      <c r="L2898" s="233" t="s">
        <v>178</v>
      </c>
      <c r="M2898" s="233" t="s">
        <v>191</v>
      </c>
    </row>
    <row r="2899" spans="1:13">
      <c r="A2899" s="224">
        <v>2898</v>
      </c>
      <c r="B2899" s="233" t="s">
        <v>1019</v>
      </c>
      <c r="C2899" s="233" t="s">
        <v>1281</v>
      </c>
      <c r="D2899" s="234">
        <v>74.413309982486894</v>
      </c>
      <c r="E2899" s="223" t="s">
        <v>195</v>
      </c>
      <c r="F2899" s="233" t="s">
        <v>199</v>
      </c>
      <c r="G2899" s="233" t="s">
        <v>1017</v>
      </c>
      <c r="H2899" s="233" t="s">
        <v>1016</v>
      </c>
      <c r="I2899" s="233" t="s">
        <v>1280</v>
      </c>
      <c r="J2899" s="233" t="s">
        <v>180</v>
      </c>
      <c r="K2899" s="233" t="s">
        <v>192</v>
      </c>
      <c r="L2899" s="233" t="s">
        <v>178</v>
      </c>
      <c r="M2899" s="233" t="s">
        <v>333</v>
      </c>
    </row>
    <row r="2900" spans="1:13">
      <c r="A2900" s="224">
        <v>2899</v>
      </c>
      <c r="B2900" s="233" t="s">
        <v>1279</v>
      </c>
      <c r="C2900" s="233" t="s">
        <v>1279</v>
      </c>
      <c r="D2900" s="234">
        <v>74.355555555555597</v>
      </c>
      <c r="E2900" s="223" t="s">
        <v>195</v>
      </c>
      <c r="F2900" s="233" t="s">
        <v>199</v>
      </c>
      <c r="G2900" s="233" t="s">
        <v>321</v>
      </c>
      <c r="H2900" s="233" t="s">
        <v>1278</v>
      </c>
      <c r="I2900" s="233" t="s">
        <v>1278</v>
      </c>
      <c r="J2900" s="233" t="s">
        <v>951</v>
      </c>
      <c r="K2900" s="233" t="s">
        <v>202</v>
      </c>
      <c r="L2900" s="233" t="s">
        <v>178</v>
      </c>
      <c r="M2900" s="233" t="s">
        <v>601</v>
      </c>
    </row>
    <row r="2901" spans="1:13">
      <c r="A2901" s="224">
        <v>2900</v>
      </c>
      <c r="B2901" s="233" t="s">
        <v>1277</v>
      </c>
      <c r="C2901" s="233" t="s">
        <v>1277</v>
      </c>
      <c r="D2901" s="234">
        <v>74.338028169014095</v>
      </c>
      <c r="E2901" s="223" t="s">
        <v>195</v>
      </c>
      <c r="F2901" s="233" t="s">
        <v>199</v>
      </c>
      <c r="G2901" s="233" t="s">
        <v>210</v>
      </c>
      <c r="H2901" s="233" t="s">
        <v>1276</v>
      </c>
      <c r="I2901" s="233" t="s">
        <v>1276</v>
      </c>
      <c r="J2901" s="233" t="s">
        <v>951</v>
      </c>
      <c r="K2901" s="233" t="s">
        <v>192</v>
      </c>
      <c r="L2901" s="233" t="s">
        <v>178</v>
      </c>
      <c r="M2901" s="233" t="s">
        <v>992</v>
      </c>
    </row>
    <row r="2902" spans="1:13">
      <c r="A2902" s="224">
        <v>2901</v>
      </c>
      <c r="B2902" s="233" t="s">
        <v>1206</v>
      </c>
      <c r="C2902" s="233" t="s">
        <v>1275</v>
      </c>
      <c r="D2902" s="234">
        <v>74.337662337662294</v>
      </c>
      <c r="E2902" s="223" t="s">
        <v>195</v>
      </c>
      <c r="F2902" s="233" t="s">
        <v>199</v>
      </c>
      <c r="G2902" s="233" t="s">
        <v>1204</v>
      </c>
      <c r="H2902" s="233" t="s">
        <v>1203</v>
      </c>
      <c r="I2902" s="233" t="s">
        <v>1274</v>
      </c>
      <c r="J2902" s="233" t="s">
        <v>180</v>
      </c>
      <c r="K2902" s="233" t="s">
        <v>202</v>
      </c>
      <c r="L2902" s="233" t="s">
        <v>178</v>
      </c>
      <c r="M2902" s="233" t="s">
        <v>201</v>
      </c>
    </row>
    <row r="2903" spans="1:13">
      <c r="A2903" s="224">
        <v>2902</v>
      </c>
      <c r="B2903" s="233" t="s">
        <v>1273</v>
      </c>
      <c r="C2903" s="233" t="s">
        <v>1273</v>
      </c>
      <c r="D2903" s="234">
        <v>74.322580645161295</v>
      </c>
      <c r="E2903" s="223" t="s">
        <v>195</v>
      </c>
      <c r="F2903" s="233" t="s">
        <v>199</v>
      </c>
      <c r="G2903" s="233" t="s">
        <v>336</v>
      </c>
      <c r="H2903" s="233" t="s">
        <v>1272</v>
      </c>
      <c r="I2903" s="233" t="s">
        <v>1272</v>
      </c>
      <c r="J2903" s="233" t="s">
        <v>951</v>
      </c>
      <c r="K2903" s="233" t="s">
        <v>179</v>
      </c>
      <c r="L2903" s="233" t="s">
        <v>178</v>
      </c>
      <c r="M2903" s="233" t="s">
        <v>601</v>
      </c>
    </row>
    <row r="2904" spans="1:13">
      <c r="A2904" s="224">
        <v>2903</v>
      </c>
      <c r="B2904" s="233" t="s">
        <v>1206</v>
      </c>
      <c r="C2904" s="233" t="s">
        <v>1271</v>
      </c>
      <c r="D2904" s="234">
        <v>74.277227722772295</v>
      </c>
      <c r="E2904" s="223" t="s">
        <v>195</v>
      </c>
      <c r="F2904" s="233" t="s">
        <v>199</v>
      </c>
      <c r="G2904" s="233" t="s">
        <v>1204</v>
      </c>
      <c r="H2904" s="233" t="s">
        <v>1203</v>
      </c>
      <c r="I2904" s="233" t="s">
        <v>1270</v>
      </c>
      <c r="J2904" s="233" t="s">
        <v>180</v>
      </c>
      <c r="K2904" s="233" t="s">
        <v>192</v>
      </c>
      <c r="L2904" s="233" t="s">
        <v>178</v>
      </c>
      <c r="M2904" s="233" t="s">
        <v>191</v>
      </c>
    </row>
    <row r="2905" spans="1:13">
      <c r="A2905" s="224">
        <v>2904</v>
      </c>
      <c r="B2905" s="233" t="s">
        <v>950</v>
      </c>
      <c r="C2905" s="233" t="s">
        <v>1269</v>
      </c>
      <c r="D2905" s="234">
        <v>74.253200568990096</v>
      </c>
      <c r="E2905" s="223" t="s">
        <v>195</v>
      </c>
      <c r="F2905" s="233" t="s">
        <v>199</v>
      </c>
      <c r="G2905" s="233" t="s">
        <v>321</v>
      </c>
      <c r="H2905" s="233" t="s">
        <v>948</v>
      </c>
      <c r="I2905" s="233" t="s">
        <v>1268</v>
      </c>
      <c r="J2905" s="233" t="s">
        <v>180</v>
      </c>
      <c r="K2905" s="233" t="s">
        <v>202</v>
      </c>
      <c r="L2905" s="233" t="s">
        <v>178</v>
      </c>
      <c r="M2905" s="233" t="s">
        <v>201</v>
      </c>
    </row>
    <row r="2906" spans="1:13">
      <c r="A2906" s="224">
        <v>2905</v>
      </c>
      <c r="B2906" s="233" t="s">
        <v>950</v>
      </c>
      <c r="C2906" s="233" t="s">
        <v>1267</v>
      </c>
      <c r="D2906" s="234">
        <v>74.048295454545496</v>
      </c>
      <c r="E2906" s="223" t="s">
        <v>195</v>
      </c>
      <c r="F2906" s="233" t="s">
        <v>199</v>
      </c>
      <c r="G2906" s="233" t="s">
        <v>321</v>
      </c>
      <c r="H2906" s="233" t="s">
        <v>948</v>
      </c>
      <c r="I2906" s="233" t="s">
        <v>1266</v>
      </c>
      <c r="J2906" s="233" t="s">
        <v>180</v>
      </c>
      <c r="K2906" s="233" t="s">
        <v>179</v>
      </c>
      <c r="L2906" s="233" t="s">
        <v>178</v>
      </c>
      <c r="M2906" s="233" t="s">
        <v>551</v>
      </c>
    </row>
    <row r="2907" spans="1:13">
      <c r="A2907" s="224">
        <v>2906</v>
      </c>
      <c r="B2907" s="233" t="s">
        <v>1191</v>
      </c>
      <c r="C2907" s="233" t="s">
        <v>1265</v>
      </c>
      <c r="D2907" s="234">
        <v>74.028169014084497</v>
      </c>
      <c r="E2907" s="223" t="s">
        <v>195</v>
      </c>
      <c r="F2907" s="233" t="s">
        <v>199</v>
      </c>
      <c r="G2907" s="233" t="s">
        <v>938</v>
      </c>
      <c r="H2907" s="233" t="s">
        <v>1189</v>
      </c>
      <c r="I2907" s="233" t="s">
        <v>1264</v>
      </c>
      <c r="J2907" s="233" t="s">
        <v>180</v>
      </c>
      <c r="K2907" s="233" t="s">
        <v>179</v>
      </c>
      <c r="L2907" s="233" t="s">
        <v>178</v>
      </c>
      <c r="M2907" s="233" t="s">
        <v>341</v>
      </c>
    </row>
    <row r="2908" spans="1:13">
      <c r="A2908" s="224">
        <v>2907</v>
      </c>
      <c r="B2908" s="233" t="s">
        <v>1191</v>
      </c>
      <c r="C2908" s="233" t="s">
        <v>1263</v>
      </c>
      <c r="D2908" s="235">
        <v>74</v>
      </c>
      <c r="E2908" s="223" t="s">
        <v>603</v>
      </c>
      <c r="F2908" s="233" t="s">
        <v>184</v>
      </c>
      <c r="G2908" s="233" t="s">
        <v>938</v>
      </c>
      <c r="H2908" s="233" t="s">
        <v>1189</v>
      </c>
      <c r="I2908" s="233" t="s">
        <v>1262</v>
      </c>
      <c r="J2908" s="233" t="s">
        <v>180</v>
      </c>
      <c r="K2908" s="233" t="s">
        <v>202</v>
      </c>
      <c r="L2908" s="233" t="s">
        <v>178</v>
      </c>
      <c r="M2908" s="233" t="s">
        <v>201</v>
      </c>
    </row>
    <row r="2909" spans="1:13">
      <c r="A2909" s="224">
        <v>2908</v>
      </c>
      <c r="B2909" s="233" t="s">
        <v>1019</v>
      </c>
      <c r="C2909" s="233" t="s">
        <v>1261</v>
      </c>
      <c r="D2909" s="234">
        <v>73.984962406015001</v>
      </c>
      <c r="E2909" s="223" t="s">
        <v>195</v>
      </c>
      <c r="F2909" s="233" t="s">
        <v>199</v>
      </c>
      <c r="G2909" s="233" t="s">
        <v>1017</v>
      </c>
      <c r="H2909" s="233" t="s">
        <v>1016</v>
      </c>
      <c r="I2909" s="233" t="s">
        <v>1260</v>
      </c>
      <c r="J2909" s="233" t="s">
        <v>180</v>
      </c>
      <c r="K2909" s="233" t="s">
        <v>179</v>
      </c>
      <c r="L2909" s="233" t="s">
        <v>178</v>
      </c>
      <c r="M2909" s="233" t="s">
        <v>377</v>
      </c>
    </row>
    <row r="2910" spans="1:13">
      <c r="A2910" s="224">
        <v>2909</v>
      </c>
      <c r="B2910" s="233" t="s">
        <v>978</v>
      </c>
      <c r="C2910" s="233" t="s">
        <v>288</v>
      </c>
      <c r="D2910" s="234">
        <v>73.873517786561294</v>
      </c>
      <c r="E2910" s="223" t="s">
        <v>195</v>
      </c>
      <c r="F2910" s="233" t="s">
        <v>199</v>
      </c>
      <c r="G2910" s="233" t="s">
        <v>976</v>
      </c>
      <c r="H2910" s="233" t="s">
        <v>975</v>
      </c>
      <c r="I2910" s="233" t="s">
        <v>1259</v>
      </c>
      <c r="J2910" s="233" t="s">
        <v>180</v>
      </c>
      <c r="K2910" s="233" t="s">
        <v>179</v>
      </c>
      <c r="L2910" s="233" t="s">
        <v>178</v>
      </c>
      <c r="M2910" s="233" t="s">
        <v>346</v>
      </c>
    </row>
    <row r="2911" spans="1:13">
      <c r="A2911" s="224">
        <v>2910</v>
      </c>
      <c r="B2911" s="233" t="s">
        <v>1019</v>
      </c>
      <c r="C2911" s="233" t="s">
        <v>1258</v>
      </c>
      <c r="D2911" s="234">
        <v>73.672316384180803</v>
      </c>
      <c r="E2911" s="223" t="s">
        <v>195</v>
      </c>
      <c r="F2911" s="233" t="s">
        <v>199</v>
      </c>
      <c r="G2911" s="233" t="s">
        <v>1017</v>
      </c>
      <c r="H2911" s="233" t="s">
        <v>1016</v>
      </c>
      <c r="I2911" s="233" t="s">
        <v>1257</v>
      </c>
      <c r="J2911" s="233" t="s">
        <v>180</v>
      </c>
      <c r="K2911" s="233" t="s">
        <v>179</v>
      </c>
      <c r="L2911" s="233" t="s">
        <v>178</v>
      </c>
      <c r="M2911" s="233" t="s">
        <v>377</v>
      </c>
    </row>
    <row r="2912" spans="1:13">
      <c r="A2912" s="224">
        <v>2911</v>
      </c>
      <c r="B2912" s="233" t="s">
        <v>950</v>
      </c>
      <c r="C2912" s="233" t="s">
        <v>1256</v>
      </c>
      <c r="D2912" s="234">
        <v>73.630831643001997</v>
      </c>
      <c r="E2912" s="223" t="s">
        <v>195</v>
      </c>
      <c r="F2912" s="233" t="s">
        <v>199</v>
      </c>
      <c r="G2912" s="233" t="s">
        <v>321</v>
      </c>
      <c r="H2912" s="233" t="s">
        <v>948</v>
      </c>
      <c r="I2912" s="233" t="s">
        <v>1255</v>
      </c>
      <c r="J2912" s="233" t="s">
        <v>180</v>
      </c>
      <c r="K2912" s="233" t="s">
        <v>179</v>
      </c>
      <c r="L2912" s="233" t="s">
        <v>178</v>
      </c>
      <c r="M2912" s="233" t="s">
        <v>551</v>
      </c>
    </row>
    <row r="2913" spans="1:13">
      <c r="A2913" s="224">
        <v>2912</v>
      </c>
      <c r="B2913" s="233" t="s">
        <v>1254</v>
      </c>
      <c r="C2913" s="233" t="s">
        <v>1254</v>
      </c>
      <c r="D2913" s="234">
        <v>73.5555555555555</v>
      </c>
      <c r="E2913" s="223" t="s">
        <v>195</v>
      </c>
      <c r="F2913" s="233" t="s">
        <v>199</v>
      </c>
      <c r="G2913" s="233" t="s">
        <v>321</v>
      </c>
      <c r="H2913" s="233" t="s">
        <v>1253</v>
      </c>
      <c r="I2913" s="233" t="s">
        <v>1253</v>
      </c>
      <c r="J2913" s="233" t="s">
        <v>951</v>
      </c>
      <c r="K2913" s="233" t="s">
        <v>202</v>
      </c>
      <c r="L2913" s="233" t="s">
        <v>178</v>
      </c>
      <c r="M2913" s="233" t="s">
        <v>601</v>
      </c>
    </row>
    <row r="2914" spans="1:13">
      <c r="A2914" s="224">
        <v>2913</v>
      </c>
      <c r="B2914" s="233" t="s">
        <v>950</v>
      </c>
      <c r="C2914" s="233" t="s">
        <v>1252</v>
      </c>
      <c r="D2914" s="234">
        <v>73.463338533541304</v>
      </c>
      <c r="E2914" s="223" t="s">
        <v>195</v>
      </c>
      <c r="F2914" s="233" t="s">
        <v>199</v>
      </c>
      <c r="G2914" s="233" t="s">
        <v>321</v>
      </c>
      <c r="H2914" s="233" t="s">
        <v>948</v>
      </c>
      <c r="I2914" s="233" t="s">
        <v>1251</v>
      </c>
      <c r="J2914" s="233" t="s">
        <v>180</v>
      </c>
      <c r="K2914" s="233" t="s">
        <v>179</v>
      </c>
      <c r="L2914" s="233" t="s">
        <v>178</v>
      </c>
      <c r="M2914" s="233" t="s">
        <v>551</v>
      </c>
    </row>
    <row r="2915" spans="1:13">
      <c r="A2915" s="224">
        <v>2914</v>
      </c>
      <c r="B2915" s="233" t="s">
        <v>1250</v>
      </c>
      <c r="C2915" s="233" t="s">
        <v>1250</v>
      </c>
      <c r="D2915" s="234">
        <v>73.456790123456798</v>
      </c>
      <c r="E2915" s="223" t="s">
        <v>195</v>
      </c>
      <c r="F2915" s="233" t="s">
        <v>199</v>
      </c>
      <c r="G2915" s="233" t="s">
        <v>321</v>
      </c>
      <c r="H2915" s="233" t="s">
        <v>1249</v>
      </c>
      <c r="I2915" s="233" t="s">
        <v>1249</v>
      </c>
      <c r="J2915" s="233" t="s">
        <v>951</v>
      </c>
      <c r="K2915" s="233" t="s">
        <v>179</v>
      </c>
      <c r="L2915" s="233" t="s">
        <v>178</v>
      </c>
      <c r="M2915" s="233" t="s">
        <v>213</v>
      </c>
    </row>
    <row r="2916" spans="1:13">
      <c r="A2916" s="224">
        <v>2915</v>
      </c>
      <c r="B2916" s="233" t="s">
        <v>1248</v>
      </c>
      <c r="C2916" s="233" t="s">
        <v>1248</v>
      </c>
      <c r="D2916" s="234">
        <v>73.434343434343404</v>
      </c>
      <c r="E2916" s="223" t="s">
        <v>195</v>
      </c>
      <c r="F2916" s="233" t="s">
        <v>199</v>
      </c>
      <c r="G2916" s="233" t="s">
        <v>1247</v>
      </c>
      <c r="H2916" s="233" t="s">
        <v>1246</v>
      </c>
      <c r="I2916" s="233" t="s">
        <v>1246</v>
      </c>
      <c r="J2916" s="233" t="s">
        <v>951</v>
      </c>
      <c r="K2916" s="233" t="s">
        <v>202</v>
      </c>
      <c r="L2916" s="233" t="s">
        <v>178</v>
      </c>
      <c r="M2916" s="233" t="s">
        <v>514</v>
      </c>
    </row>
    <row r="2917" spans="1:13">
      <c r="A2917" s="224">
        <v>2916</v>
      </c>
      <c r="B2917" s="233" t="s">
        <v>1019</v>
      </c>
      <c r="C2917" s="233" t="s">
        <v>1245</v>
      </c>
      <c r="D2917" s="234">
        <v>73.407407407407405</v>
      </c>
      <c r="E2917" s="223" t="s">
        <v>195</v>
      </c>
      <c r="F2917" s="233" t="s">
        <v>199</v>
      </c>
      <c r="G2917" s="233" t="s">
        <v>1017</v>
      </c>
      <c r="H2917" s="233" t="s">
        <v>1016</v>
      </c>
      <c r="I2917" s="233" t="s">
        <v>1244</v>
      </c>
      <c r="J2917" s="233" t="s">
        <v>180</v>
      </c>
      <c r="K2917" s="233" t="s">
        <v>202</v>
      </c>
      <c r="L2917" s="233" t="s">
        <v>178</v>
      </c>
      <c r="M2917" s="233" t="s">
        <v>201</v>
      </c>
    </row>
    <row r="2918" spans="1:13">
      <c r="A2918" s="224">
        <v>2917</v>
      </c>
      <c r="B2918" s="233" t="s">
        <v>950</v>
      </c>
      <c r="C2918" s="233" t="s">
        <v>1243</v>
      </c>
      <c r="D2918" s="234">
        <v>73.362068965517196</v>
      </c>
      <c r="E2918" s="223" t="s">
        <v>195</v>
      </c>
      <c r="F2918" s="233" t="s">
        <v>199</v>
      </c>
      <c r="G2918" s="233" t="s">
        <v>321</v>
      </c>
      <c r="H2918" s="233" t="s">
        <v>948</v>
      </c>
      <c r="I2918" s="233" t="s">
        <v>1242</v>
      </c>
      <c r="J2918" s="233" t="s">
        <v>180</v>
      </c>
      <c r="K2918" s="233" t="s">
        <v>179</v>
      </c>
      <c r="L2918" s="233" t="s">
        <v>178</v>
      </c>
      <c r="M2918" s="233" t="s">
        <v>1241</v>
      </c>
    </row>
    <row r="2919" spans="1:13">
      <c r="A2919" s="224">
        <v>2918</v>
      </c>
      <c r="B2919" s="233" t="s">
        <v>1240</v>
      </c>
      <c r="C2919" s="233" t="s">
        <v>1240</v>
      </c>
      <c r="D2919" s="234">
        <v>73.321033210332104</v>
      </c>
      <c r="E2919" s="223" t="s">
        <v>195</v>
      </c>
      <c r="F2919" s="233" t="s">
        <v>199</v>
      </c>
      <c r="G2919" s="233" t="s">
        <v>968</v>
      </c>
      <c r="H2919" s="233" t="s">
        <v>1239</v>
      </c>
      <c r="I2919" s="233" t="s">
        <v>1239</v>
      </c>
      <c r="J2919" s="233" t="s">
        <v>951</v>
      </c>
      <c r="K2919" s="233" t="s">
        <v>179</v>
      </c>
      <c r="L2919" s="233" t="s">
        <v>178</v>
      </c>
      <c r="M2919" s="233" t="s">
        <v>992</v>
      </c>
    </row>
    <row r="2920" spans="1:13">
      <c r="A2920" s="224">
        <v>2919</v>
      </c>
      <c r="B2920" s="233" t="s">
        <v>1238</v>
      </c>
      <c r="C2920" s="233" t="s">
        <v>1238</v>
      </c>
      <c r="D2920" s="234">
        <v>73.167420814479598</v>
      </c>
      <c r="E2920" s="223" t="s">
        <v>195</v>
      </c>
      <c r="F2920" s="233" t="s">
        <v>199</v>
      </c>
      <c r="G2920" s="233" t="s">
        <v>321</v>
      </c>
      <c r="H2920" s="233" t="s">
        <v>1237</v>
      </c>
      <c r="I2920" s="233" t="s">
        <v>1237</v>
      </c>
      <c r="J2920" s="233" t="s">
        <v>951</v>
      </c>
      <c r="K2920" s="233" t="s">
        <v>179</v>
      </c>
      <c r="L2920" s="233" t="s">
        <v>1236</v>
      </c>
      <c r="M2920" s="233" t="s">
        <v>213</v>
      </c>
    </row>
    <row r="2921" spans="1:13">
      <c r="A2921" s="224">
        <v>2920</v>
      </c>
      <c r="B2921" s="233" t="s">
        <v>1109</v>
      </c>
      <c r="C2921" s="233" t="s">
        <v>1235</v>
      </c>
      <c r="D2921" s="234">
        <v>73.161659513590806</v>
      </c>
      <c r="E2921" s="223" t="s">
        <v>195</v>
      </c>
      <c r="F2921" s="233" t="s">
        <v>199</v>
      </c>
      <c r="G2921" s="233" t="s">
        <v>572</v>
      </c>
      <c r="H2921" s="233" t="s">
        <v>1107</v>
      </c>
      <c r="I2921" s="233" t="s">
        <v>1234</v>
      </c>
      <c r="J2921" s="233" t="s">
        <v>180</v>
      </c>
      <c r="K2921" s="233" t="s">
        <v>192</v>
      </c>
      <c r="L2921" s="233" t="s">
        <v>178</v>
      </c>
      <c r="M2921" s="233" t="s">
        <v>191</v>
      </c>
    </row>
    <row r="2922" spans="1:13">
      <c r="A2922" s="224">
        <v>2921</v>
      </c>
      <c r="B2922" s="233" t="s">
        <v>1191</v>
      </c>
      <c r="C2922" s="233" t="s">
        <v>492</v>
      </c>
      <c r="D2922" s="234">
        <v>73.153439153439194</v>
      </c>
      <c r="E2922" s="223" t="s">
        <v>195</v>
      </c>
      <c r="F2922" s="233" t="s">
        <v>199</v>
      </c>
      <c r="G2922" s="233" t="s">
        <v>938</v>
      </c>
      <c r="H2922" s="233" t="s">
        <v>1189</v>
      </c>
      <c r="I2922" s="233" t="s">
        <v>1233</v>
      </c>
      <c r="J2922" s="233" t="s">
        <v>180</v>
      </c>
      <c r="K2922" s="233" t="s">
        <v>202</v>
      </c>
      <c r="L2922" s="233" t="s">
        <v>178</v>
      </c>
      <c r="M2922" s="233" t="s">
        <v>201</v>
      </c>
    </row>
    <row r="2923" spans="1:13">
      <c r="A2923" s="224">
        <v>2922</v>
      </c>
      <c r="B2923" s="233" t="s">
        <v>978</v>
      </c>
      <c r="C2923" s="233" t="s">
        <v>1232</v>
      </c>
      <c r="D2923" s="234">
        <v>73.113207547169793</v>
      </c>
      <c r="E2923" s="223" t="s">
        <v>195</v>
      </c>
      <c r="F2923" s="233" t="s">
        <v>199</v>
      </c>
      <c r="G2923" s="233" t="s">
        <v>976</v>
      </c>
      <c r="H2923" s="233" t="s">
        <v>975</v>
      </c>
      <c r="I2923" s="233" t="s">
        <v>1231</v>
      </c>
      <c r="J2923" s="233" t="s">
        <v>180</v>
      </c>
      <c r="K2923" s="233" t="s">
        <v>179</v>
      </c>
      <c r="L2923" s="233" t="s">
        <v>178</v>
      </c>
      <c r="M2923" s="233" t="s">
        <v>529</v>
      </c>
    </row>
    <row r="2924" spans="1:13">
      <c r="A2924" s="224">
        <v>2923</v>
      </c>
      <c r="B2924" s="233" t="s">
        <v>1230</v>
      </c>
      <c r="C2924" s="233" t="s">
        <v>1230</v>
      </c>
      <c r="D2924" s="234">
        <v>73</v>
      </c>
      <c r="E2924" s="223" t="s">
        <v>195</v>
      </c>
      <c r="F2924" s="233" t="s">
        <v>199</v>
      </c>
      <c r="G2924" s="233" t="s">
        <v>1229</v>
      </c>
      <c r="H2924" s="233" t="s">
        <v>1228</v>
      </c>
      <c r="I2924" s="233" t="s">
        <v>1228</v>
      </c>
      <c r="J2924" s="233" t="s">
        <v>951</v>
      </c>
      <c r="K2924" s="233" t="s">
        <v>202</v>
      </c>
      <c r="L2924" s="233" t="s">
        <v>178</v>
      </c>
      <c r="M2924" s="233" t="s">
        <v>201</v>
      </c>
    </row>
    <row r="2925" spans="1:13">
      <c r="A2925" s="224">
        <v>2924</v>
      </c>
      <c r="B2925" s="233" t="s">
        <v>1227</v>
      </c>
      <c r="C2925" s="233" t="s">
        <v>1227</v>
      </c>
      <c r="D2925" s="234">
        <v>72.977272727272705</v>
      </c>
      <c r="E2925" s="223" t="s">
        <v>195</v>
      </c>
      <c r="F2925" s="233" t="s">
        <v>199</v>
      </c>
      <c r="G2925" s="233" t="s">
        <v>572</v>
      </c>
      <c r="H2925" s="233" t="s">
        <v>1226</v>
      </c>
      <c r="I2925" s="233" t="s">
        <v>1226</v>
      </c>
      <c r="J2925" s="233" t="s">
        <v>951</v>
      </c>
      <c r="K2925" s="233" t="s">
        <v>179</v>
      </c>
      <c r="L2925" s="233" t="s">
        <v>178</v>
      </c>
      <c r="M2925" s="233" t="s">
        <v>213</v>
      </c>
    </row>
    <row r="2926" spans="1:13">
      <c r="A2926" s="224">
        <v>2925</v>
      </c>
      <c r="B2926" s="233" t="s">
        <v>1225</v>
      </c>
      <c r="C2926" s="233" t="s">
        <v>1224</v>
      </c>
      <c r="D2926" s="234">
        <v>72.941176470588204</v>
      </c>
      <c r="E2926" s="223" t="s">
        <v>195</v>
      </c>
      <c r="F2926" s="233" t="s">
        <v>199</v>
      </c>
      <c r="G2926" s="233" t="s">
        <v>572</v>
      </c>
      <c r="H2926" s="233" t="s">
        <v>1223</v>
      </c>
      <c r="I2926" s="233" t="s">
        <v>1222</v>
      </c>
      <c r="J2926" s="233" t="s">
        <v>180</v>
      </c>
      <c r="K2926" s="233" t="s">
        <v>179</v>
      </c>
      <c r="L2926" s="233" t="s">
        <v>178</v>
      </c>
      <c r="M2926" s="233" t="s">
        <v>377</v>
      </c>
    </row>
    <row r="2927" spans="1:13">
      <c r="A2927" s="224">
        <v>2926</v>
      </c>
      <c r="B2927" s="233" t="s">
        <v>1221</v>
      </c>
      <c r="C2927" s="233" t="s">
        <v>1221</v>
      </c>
      <c r="D2927" s="234">
        <v>72.815057283142394</v>
      </c>
      <c r="E2927" s="223" t="s">
        <v>195</v>
      </c>
      <c r="F2927" s="233" t="s">
        <v>199</v>
      </c>
      <c r="G2927" s="233" t="s">
        <v>321</v>
      </c>
      <c r="H2927" s="233" t="s">
        <v>1220</v>
      </c>
      <c r="I2927" s="233" t="s">
        <v>1220</v>
      </c>
      <c r="J2927" s="233" t="s">
        <v>951</v>
      </c>
      <c r="K2927" s="233" t="s">
        <v>179</v>
      </c>
      <c r="L2927" s="233" t="s">
        <v>178</v>
      </c>
      <c r="M2927" s="233" t="s">
        <v>213</v>
      </c>
    </row>
    <row r="2928" spans="1:13">
      <c r="A2928" s="224">
        <v>2927</v>
      </c>
      <c r="B2928" s="233" t="s">
        <v>1219</v>
      </c>
      <c r="C2928" s="233" t="s">
        <v>1219</v>
      </c>
      <c r="D2928" s="234">
        <v>72.723577235772396</v>
      </c>
      <c r="E2928" s="223" t="s">
        <v>195</v>
      </c>
      <c r="F2928" s="233" t="s">
        <v>199</v>
      </c>
      <c r="G2928" s="233" t="s">
        <v>1070</v>
      </c>
      <c r="H2928" s="233" t="s">
        <v>1218</v>
      </c>
      <c r="I2928" s="233" t="s">
        <v>1218</v>
      </c>
      <c r="J2928" s="233" t="s">
        <v>951</v>
      </c>
      <c r="K2928" s="233" t="s">
        <v>179</v>
      </c>
      <c r="L2928" s="233" t="s">
        <v>178</v>
      </c>
      <c r="M2928" s="233" t="s">
        <v>529</v>
      </c>
    </row>
    <row r="2929" spans="1:13">
      <c r="A2929" s="224">
        <v>2928</v>
      </c>
      <c r="B2929" s="233" t="s">
        <v>1217</v>
      </c>
      <c r="C2929" s="233" t="s">
        <v>1217</v>
      </c>
      <c r="D2929" s="234">
        <v>72.571428571428598</v>
      </c>
      <c r="E2929" s="223" t="s">
        <v>195</v>
      </c>
      <c r="F2929" s="233" t="s">
        <v>199</v>
      </c>
      <c r="G2929" s="233" t="s">
        <v>336</v>
      </c>
      <c r="H2929" s="233" t="s">
        <v>1216</v>
      </c>
      <c r="I2929" s="233" t="s">
        <v>1216</v>
      </c>
      <c r="J2929" s="233" t="s">
        <v>951</v>
      </c>
      <c r="K2929" s="233" t="s">
        <v>179</v>
      </c>
      <c r="L2929" s="233" t="s">
        <v>178</v>
      </c>
      <c r="M2929" s="233" t="s">
        <v>601</v>
      </c>
    </row>
    <row r="2930" spans="1:13">
      <c r="A2930" s="224">
        <v>2929</v>
      </c>
      <c r="B2930" s="233" t="s">
        <v>1215</v>
      </c>
      <c r="C2930" s="233" t="s">
        <v>1214</v>
      </c>
      <c r="D2930" s="234">
        <v>72.470326409495598</v>
      </c>
      <c r="E2930" s="223" t="s">
        <v>195</v>
      </c>
      <c r="F2930" s="233" t="s">
        <v>199</v>
      </c>
      <c r="G2930" s="233" t="s">
        <v>572</v>
      </c>
      <c r="H2930" s="233" t="s">
        <v>1213</v>
      </c>
      <c r="I2930" s="233" t="s">
        <v>1212</v>
      </c>
      <c r="J2930" s="233" t="s">
        <v>180</v>
      </c>
      <c r="K2930" s="233" t="s">
        <v>179</v>
      </c>
      <c r="L2930" s="233" t="s">
        <v>178</v>
      </c>
      <c r="M2930" s="233" t="s">
        <v>1211</v>
      </c>
    </row>
    <row r="2931" spans="1:13">
      <c r="A2931" s="224">
        <v>2930</v>
      </c>
      <c r="B2931" s="233" t="s">
        <v>1210</v>
      </c>
      <c r="C2931" s="233" t="s">
        <v>1210</v>
      </c>
      <c r="D2931" s="234">
        <v>72.467532467532493</v>
      </c>
      <c r="E2931" s="223" t="s">
        <v>195</v>
      </c>
      <c r="F2931" s="233" t="s">
        <v>199</v>
      </c>
      <c r="G2931" s="233" t="s">
        <v>336</v>
      </c>
      <c r="H2931" s="233" t="s">
        <v>1209</v>
      </c>
      <c r="I2931" s="233" t="s">
        <v>1209</v>
      </c>
      <c r="J2931" s="233" t="s">
        <v>951</v>
      </c>
      <c r="K2931" s="233" t="s">
        <v>192</v>
      </c>
      <c r="L2931" s="233" t="s">
        <v>178</v>
      </c>
      <c r="M2931" s="233" t="s">
        <v>601</v>
      </c>
    </row>
    <row r="2932" spans="1:13">
      <c r="A2932" s="224">
        <v>2931</v>
      </c>
      <c r="B2932" s="233" t="s">
        <v>1208</v>
      </c>
      <c r="C2932" s="233" t="s">
        <v>1208</v>
      </c>
      <c r="D2932" s="234">
        <v>72.291950886766699</v>
      </c>
      <c r="E2932" s="223" t="s">
        <v>195</v>
      </c>
      <c r="F2932" s="233" t="s">
        <v>199</v>
      </c>
      <c r="G2932" s="233" t="s">
        <v>210</v>
      </c>
      <c r="H2932" s="233" t="s">
        <v>1207</v>
      </c>
      <c r="I2932" s="233" t="s">
        <v>1207</v>
      </c>
      <c r="J2932" s="233" t="s">
        <v>951</v>
      </c>
      <c r="K2932" s="233" t="s">
        <v>202</v>
      </c>
      <c r="L2932" s="233" t="s">
        <v>178</v>
      </c>
      <c r="M2932" s="233" t="s">
        <v>601</v>
      </c>
    </row>
    <row r="2933" spans="1:13">
      <c r="A2933" s="224">
        <v>2932</v>
      </c>
      <c r="B2933" s="233" t="s">
        <v>1206</v>
      </c>
      <c r="C2933" s="233" t="s">
        <v>1205</v>
      </c>
      <c r="D2933" s="234">
        <v>72.256033578174197</v>
      </c>
      <c r="E2933" s="223" t="s">
        <v>195</v>
      </c>
      <c r="F2933" s="233" t="s">
        <v>199</v>
      </c>
      <c r="G2933" s="233" t="s">
        <v>1204</v>
      </c>
      <c r="H2933" s="233" t="s">
        <v>1203</v>
      </c>
      <c r="I2933" s="233" t="s">
        <v>1202</v>
      </c>
      <c r="J2933" s="233" t="s">
        <v>180</v>
      </c>
      <c r="K2933" s="233" t="s">
        <v>192</v>
      </c>
      <c r="L2933" s="233" t="s">
        <v>178</v>
      </c>
      <c r="M2933" s="233" t="s">
        <v>197</v>
      </c>
    </row>
    <row r="2934" spans="1:13">
      <c r="A2934" s="224">
        <v>2933</v>
      </c>
      <c r="B2934" s="233" t="s">
        <v>1201</v>
      </c>
      <c r="C2934" s="233" t="s">
        <v>1200</v>
      </c>
      <c r="D2934" s="234">
        <v>72.158808933002504</v>
      </c>
      <c r="E2934" s="223" t="s">
        <v>195</v>
      </c>
      <c r="F2934" s="233" t="s">
        <v>199</v>
      </c>
      <c r="G2934" s="233" t="s">
        <v>1199</v>
      </c>
      <c r="H2934" s="233" t="s">
        <v>1198</v>
      </c>
      <c r="I2934" s="233" t="s">
        <v>1197</v>
      </c>
      <c r="J2934" s="233" t="s">
        <v>180</v>
      </c>
      <c r="K2934" s="233" t="s">
        <v>179</v>
      </c>
      <c r="L2934" s="233" t="s">
        <v>178</v>
      </c>
      <c r="M2934" s="233" t="s">
        <v>330</v>
      </c>
    </row>
    <row r="2935" spans="1:13">
      <c r="A2935" s="224">
        <v>2934</v>
      </c>
      <c r="B2935" s="233" t="s">
        <v>1196</v>
      </c>
      <c r="C2935" s="233" t="s">
        <v>1196</v>
      </c>
      <c r="D2935" s="234">
        <v>71.893687707641206</v>
      </c>
      <c r="E2935" s="223" t="s">
        <v>195</v>
      </c>
      <c r="F2935" s="233" t="s">
        <v>199</v>
      </c>
      <c r="G2935" s="233" t="s">
        <v>572</v>
      </c>
      <c r="H2935" s="233" t="s">
        <v>1195</v>
      </c>
      <c r="I2935" s="233" t="s">
        <v>1195</v>
      </c>
      <c r="J2935" s="233" t="s">
        <v>951</v>
      </c>
      <c r="K2935" s="233" t="s">
        <v>202</v>
      </c>
      <c r="L2935" s="233" t="s">
        <v>178</v>
      </c>
      <c r="M2935" s="233" t="s">
        <v>601</v>
      </c>
    </row>
    <row r="2936" spans="1:13">
      <c r="A2936" s="224">
        <v>2935</v>
      </c>
      <c r="B2936" s="233" t="s">
        <v>1194</v>
      </c>
      <c r="C2936" s="233" t="s">
        <v>1194</v>
      </c>
      <c r="D2936" s="234">
        <v>71.851851851851805</v>
      </c>
      <c r="E2936" s="223" t="s">
        <v>195</v>
      </c>
      <c r="F2936" s="233" t="s">
        <v>199</v>
      </c>
      <c r="G2936" s="233" t="s">
        <v>1193</v>
      </c>
      <c r="H2936" s="233" t="s">
        <v>1192</v>
      </c>
      <c r="I2936" s="233" t="s">
        <v>1192</v>
      </c>
      <c r="J2936" s="233" t="s">
        <v>951</v>
      </c>
      <c r="K2936" s="233" t="s">
        <v>202</v>
      </c>
      <c r="L2936" s="233" t="s">
        <v>178</v>
      </c>
      <c r="M2936" s="233" t="s">
        <v>601</v>
      </c>
    </row>
    <row r="2937" spans="1:13">
      <c r="A2937" s="224">
        <v>2936</v>
      </c>
      <c r="B2937" s="233" t="s">
        <v>1191</v>
      </c>
      <c r="C2937" s="233" t="s">
        <v>1190</v>
      </c>
      <c r="D2937" s="234">
        <v>71.672597864768704</v>
      </c>
      <c r="E2937" s="223" t="s">
        <v>195</v>
      </c>
      <c r="F2937" s="233" t="s">
        <v>199</v>
      </c>
      <c r="G2937" s="233" t="s">
        <v>938</v>
      </c>
      <c r="H2937" s="233" t="s">
        <v>1189</v>
      </c>
      <c r="I2937" s="233" t="s">
        <v>1188</v>
      </c>
      <c r="J2937" s="233" t="s">
        <v>180</v>
      </c>
      <c r="K2937" s="233" t="s">
        <v>179</v>
      </c>
      <c r="L2937" s="233" t="s">
        <v>178</v>
      </c>
      <c r="M2937" s="233" t="s">
        <v>341</v>
      </c>
    </row>
    <row r="2938" spans="1:13">
      <c r="A2938" s="224">
        <v>2937</v>
      </c>
      <c r="B2938" s="233" t="s">
        <v>1019</v>
      </c>
      <c r="C2938" s="233" t="s">
        <v>1187</v>
      </c>
      <c r="D2938" s="234">
        <v>71.541850220264294</v>
      </c>
      <c r="E2938" s="223" t="s">
        <v>195</v>
      </c>
      <c r="F2938" s="233" t="s">
        <v>199</v>
      </c>
      <c r="G2938" s="233" t="s">
        <v>1017</v>
      </c>
      <c r="H2938" s="233" t="s">
        <v>1016</v>
      </c>
      <c r="I2938" s="233" t="s">
        <v>1186</v>
      </c>
      <c r="J2938" s="233" t="s">
        <v>180</v>
      </c>
      <c r="K2938" s="233" t="s">
        <v>179</v>
      </c>
      <c r="L2938" s="233" t="s">
        <v>178</v>
      </c>
      <c r="M2938" s="233" t="s">
        <v>529</v>
      </c>
    </row>
    <row r="2939" spans="1:13">
      <c r="A2939" s="224">
        <v>2938</v>
      </c>
      <c r="B2939" s="233" t="s">
        <v>950</v>
      </c>
      <c r="C2939" s="233" t="s">
        <v>1185</v>
      </c>
      <c r="D2939" s="234">
        <v>71.535714285714306</v>
      </c>
      <c r="E2939" s="223" t="s">
        <v>195</v>
      </c>
      <c r="F2939" s="233" t="s">
        <v>199</v>
      </c>
      <c r="G2939" s="233" t="s">
        <v>321</v>
      </c>
      <c r="H2939" s="233" t="s">
        <v>948</v>
      </c>
      <c r="I2939" s="233" t="s">
        <v>1184</v>
      </c>
      <c r="J2939" s="233" t="s">
        <v>180</v>
      </c>
      <c r="K2939" s="233" t="s">
        <v>179</v>
      </c>
      <c r="L2939" s="233" t="s">
        <v>178</v>
      </c>
      <c r="M2939" s="233" t="s">
        <v>529</v>
      </c>
    </row>
    <row r="2940" spans="1:13">
      <c r="A2940" s="224">
        <v>2939</v>
      </c>
      <c r="B2940" s="233" t="s">
        <v>1067</v>
      </c>
      <c r="C2940" s="233" t="s">
        <v>1183</v>
      </c>
      <c r="D2940" s="234">
        <v>71.507128309572295</v>
      </c>
      <c r="E2940" s="223" t="s">
        <v>195</v>
      </c>
      <c r="F2940" s="233" t="s">
        <v>199</v>
      </c>
      <c r="G2940" s="233" t="s">
        <v>964</v>
      </c>
      <c r="H2940" s="233" t="s">
        <v>1065</v>
      </c>
      <c r="I2940" s="233" t="s">
        <v>1182</v>
      </c>
      <c r="J2940" s="233" t="s">
        <v>180</v>
      </c>
      <c r="K2940" s="233" t="s">
        <v>179</v>
      </c>
      <c r="L2940" s="233" t="s">
        <v>178</v>
      </c>
      <c r="M2940" s="233" t="s">
        <v>213</v>
      </c>
    </row>
    <row r="2941" spans="1:13">
      <c r="A2941" s="224">
        <v>2940</v>
      </c>
      <c r="B2941" s="233" t="s">
        <v>1181</v>
      </c>
      <c r="C2941" s="233" t="s">
        <v>1181</v>
      </c>
      <c r="D2941" s="234">
        <v>71.036585365853696</v>
      </c>
      <c r="E2941" s="223" t="s">
        <v>195</v>
      </c>
      <c r="F2941" s="233" t="s">
        <v>199</v>
      </c>
      <c r="G2941" s="233" t="s">
        <v>210</v>
      </c>
      <c r="H2941" s="233" t="s">
        <v>1180</v>
      </c>
      <c r="I2941" s="233" t="s">
        <v>1180</v>
      </c>
      <c r="J2941" s="233" t="s">
        <v>951</v>
      </c>
      <c r="K2941" s="233" t="s">
        <v>179</v>
      </c>
      <c r="L2941" s="233" t="s">
        <v>178</v>
      </c>
      <c r="M2941" s="233" t="s">
        <v>601</v>
      </c>
    </row>
    <row r="2942" spans="1:13">
      <c r="A2942" s="224">
        <v>2941</v>
      </c>
      <c r="B2942" s="233" t="s">
        <v>1179</v>
      </c>
      <c r="C2942" s="233" t="s">
        <v>1179</v>
      </c>
      <c r="D2942" s="234">
        <v>70.955414012738899</v>
      </c>
      <c r="E2942" s="223" t="s">
        <v>195</v>
      </c>
      <c r="F2942" s="233" t="s">
        <v>199</v>
      </c>
      <c r="G2942" s="233" t="s">
        <v>183</v>
      </c>
      <c r="H2942" s="233" t="s">
        <v>1178</v>
      </c>
      <c r="I2942" s="233" t="s">
        <v>1178</v>
      </c>
      <c r="J2942" s="233" t="s">
        <v>951</v>
      </c>
      <c r="K2942" s="233" t="s">
        <v>179</v>
      </c>
      <c r="L2942" s="233" t="s">
        <v>178</v>
      </c>
      <c r="M2942" s="233" t="s">
        <v>213</v>
      </c>
    </row>
    <row r="2943" spans="1:13">
      <c r="A2943" s="224">
        <v>2942</v>
      </c>
      <c r="B2943" s="233" t="s">
        <v>1177</v>
      </c>
      <c r="C2943" s="233" t="s">
        <v>1177</v>
      </c>
      <c r="D2943" s="234">
        <v>70.945945945945994</v>
      </c>
      <c r="E2943" s="223" t="s">
        <v>195</v>
      </c>
      <c r="F2943" s="233" t="s">
        <v>199</v>
      </c>
      <c r="G2943" s="233" t="s">
        <v>336</v>
      </c>
      <c r="H2943" s="233" t="s">
        <v>1176</v>
      </c>
      <c r="I2943" s="233" t="s">
        <v>1176</v>
      </c>
      <c r="J2943" s="233" t="s">
        <v>951</v>
      </c>
      <c r="K2943" s="233" t="s">
        <v>179</v>
      </c>
      <c r="L2943" s="233" t="s">
        <v>178</v>
      </c>
      <c r="M2943" s="233" t="s">
        <v>213</v>
      </c>
    </row>
    <row r="2944" spans="1:13">
      <c r="A2944" s="224">
        <v>2943</v>
      </c>
      <c r="B2944" s="233" t="s">
        <v>1175</v>
      </c>
      <c r="C2944" s="233" t="s">
        <v>1175</v>
      </c>
      <c r="D2944" s="234">
        <v>70.885496183206101</v>
      </c>
      <c r="E2944" s="223" t="s">
        <v>195</v>
      </c>
      <c r="F2944" s="233" t="s">
        <v>199</v>
      </c>
      <c r="G2944" s="233" t="s">
        <v>572</v>
      </c>
      <c r="H2944" s="233" t="s">
        <v>1174</v>
      </c>
      <c r="I2944" s="233" t="s">
        <v>1174</v>
      </c>
      <c r="J2944" s="233" t="s">
        <v>951</v>
      </c>
      <c r="K2944" s="233" t="s">
        <v>179</v>
      </c>
      <c r="L2944" s="233" t="s">
        <v>178</v>
      </c>
      <c r="M2944" s="233" t="s">
        <v>213</v>
      </c>
    </row>
    <row r="2945" spans="1:13">
      <c r="A2945" s="224">
        <v>2944</v>
      </c>
      <c r="B2945" s="233" t="s">
        <v>1173</v>
      </c>
      <c r="C2945" s="233" t="s">
        <v>1173</v>
      </c>
      <c r="D2945" s="234">
        <v>70.877192982456094</v>
      </c>
      <c r="E2945" s="223" t="s">
        <v>195</v>
      </c>
      <c r="F2945" s="233" t="s">
        <v>199</v>
      </c>
      <c r="G2945" s="233" t="s">
        <v>336</v>
      </c>
      <c r="H2945" s="233" t="s">
        <v>1172</v>
      </c>
      <c r="I2945" s="233" t="s">
        <v>1172</v>
      </c>
      <c r="J2945" s="233" t="s">
        <v>951</v>
      </c>
      <c r="K2945" s="233" t="s">
        <v>179</v>
      </c>
      <c r="L2945" s="233" t="s">
        <v>178</v>
      </c>
      <c r="M2945" s="233" t="s">
        <v>601</v>
      </c>
    </row>
    <row r="2946" spans="1:13">
      <c r="A2946" s="224">
        <v>2945</v>
      </c>
      <c r="B2946" s="233" t="s">
        <v>1171</v>
      </c>
      <c r="C2946" s="233" t="s">
        <v>1171</v>
      </c>
      <c r="D2946" s="234">
        <v>70.518518518518505</v>
      </c>
      <c r="E2946" s="223" t="s">
        <v>195</v>
      </c>
      <c r="F2946" s="233" t="s">
        <v>199</v>
      </c>
      <c r="G2946" s="233" t="s">
        <v>1170</v>
      </c>
      <c r="H2946" s="233" t="s">
        <v>1169</v>
      </c>
      <c r="I2946" s="233" t="s">
        <v>1169</v>
      </c>
      <c r="J2946" s="233" t="s">
        <v>951</v>
      </c>
      <c r="K2946" s="233" t="s">
        <v>192</v>
      </c>
      <c r="L2946" s="233" t="s">
        <v>178</v>
      </c>
      <c r="M2946" s="233" t="s">
        <v>213</v>
      </c>
    </row>
    <row r="2947" spans="1:13">
      <c r="A2947" s="224">
        <v>2946</v>
      </c>
      <c r="B2947" s="233" t="s">
        <v>950</v>
      </c>
      <c r="C2947" s="233" t="s">
        <v>1168</v>
      </c>
      <c r="D2947" s="234">
        <v>70.456769983686797</v>
      </c>
      <c r="E2947" s="223" t="s">
        <v>195</v>
      </c>
      <c r="F2947" s="233" t="s">
        <v>199</v>
      </c>
      <c r="G2947" s="233" t="s">
        <v>321</v>
      </c>
      <c r="H2947" s="233" t="s">
        <v>948</v>
      </c>
      <c r="I2947" s="233" t="s">
        <v>1167</v>
      </c>
      <c r="J2947" s="233" t="s">
        <v>180</v>
      </c>
      <c r="K2947" s="233" t="s">
        <v>179</v>
      </c>
      <c r="L2947" s="233" t="s">
        <v>178</v>
      </c>
      <c r="M2947" s="233" t="s">
        <v>551</v>
      </c>
    </row>
    <row r="2948" spans="1:13">
      <c r="A2948" s="224">
        <v>2947</v>
      </c>
      <c r="B2948" s="233" t="s">
        <v>1166</v>
      </c>
      <c r="C2948" s="233" t="s">
        <v>1166</v>
      </c>
      <c r="D2948" s="234">
        <v>70.410958904109606</v>
      </c>
      <c r="E2948" s="223" t="s">
        <v>195</v>
      </c>
      <c r="F2948" s="233" t="s">
        <v>199</v>
      </c>
      <c r="G2948" s="233" t="s">
        <v>572</v>
      </c>
      <c r="H2948" s="233" t="s">
        <v>1165</v>
      </c>
      <c r="I2948" s="233" t="s">
        <v>1165</v>
      </c>
      <c r="J2948" s="233" t="s">
        <v>951</v>
      </c>
      <c r="K2948" s="233" t="s">
        <v>202</v>
      </c>
      <c r="L2948" s="233" t="s">
        <v>178</v>
      </c>
      <c r="M2948" s="233" t="s">
        <v>1101</v>
      </c>
    </row>
    <row r="2949" spans="1:13">
      <c r="A2949" s="224">
        <v>2948</v>
      </c>
      <c r="B2949" s="233" t="s">
        <v>1164</v>
      </c>
      <c r="C2949" s="233" t="s">
        <v>1164</v>
      </c>
      <c r="D2949" s="234">
        <v>70.261780104712003</v>
      </c>
      <c r="E2949" s="223" t="s">
        <v>195</v>
      </c>
      <c r="F2949" s="233" t="s">
        <v>199</v>
      </c>
      <c r="G2949" s="233" t="s">
        <v>964</v>
      </c>
      <c r="H2949" s="233" t="s">
        <v>1163</v>
      </c>
      <c r="I2949" s="233" t="s">
        <v>1163</v>
      </c>
      <c r="J2949" s="233" t="s">
        <v>951</v>
      </c>
      <c r="K2949" s="233" t="s">
        <v>192</v>
      </c>
      <c r="L2949" s="233" t="s">
        <v>178</v>
      </c>
      <c r="M2949" s="233" t="s">
        <v>1055</v>
      </c>
    </row>
    <row r="2950" spans="1:13">
      <c r="A2950" s="224">
        <v>2949</v>
      </c>
      <c r="B2950" s="233" t="s">
        <v>1162</v>
      </c>
      <c r="C2950" s="233" t="s">
        <v>1161</v>
      </c>
      <c r="D2950" s="234">
        <v>70.158730158730194</v>
      </c>
      <c r="E2950" s="223" t="s">
        <v>195</v>
      </c>
      <c r="F2950" s="233" t="s">
        <v>199</v>
      </c>
      <c r="G2950" s="233" t="s">
        <v>183</v>
      </c>
      <c r="H2950" s="233" t="s">
        <v>1160</v>
      </c>
      <c r="I2950" s="233" t="s">
        <v>1159</v>
      </c>
      <c r="J2950" s="233" t="s">
        <v>180</v>
      </c>
      <c r="K2950" s="233" t="s">
        <v>290</v>
      </c>
      <c r="L2950" s="233" t="s">
        <v>178</v>
      </c>
      <c r="M2950" s="233" t="s">
        <v>995</v>
      </c>
    </row>
    <row r="2951" spans="1:13">
      <c r="A2951" s="224">
        <v>2950</v>
      </c>
      <c r="B2951" s="233" t="s">
        <v>1158</v>
      </c>
      <c r="C2951" s="233" t="s">
        <v>1158</v>
      </c>
      <c r="D2951" s="234">
        <v>69.943502824858797</v>
      </c>
      <c r="E2951" s="223" t="s">
        <v>195</v>
      </c>
      <c r="F2951" s="233" t="s">
        <v>199</v>
      </c>
      <c r="G2951" s="233" t="s">
        <v>336</v>
      </c>
      <c r="H2951" s="233" t="s">
        <v>1157</v>
      </c>
      <c r="I2951" s="233" t="s">
        <v>1157</v>
      </c>
      <c r="J2951" s="233" t="s">
        <v>951</v>
      </c>
      <c r="K2951" s="233" t="s">
        <v>179</v>
      </c>
      <c r="L2951" s="233" t="s">
        <v>178</v>
      </c>
      <c r="M2951" s="233" t="s">
        <v>213</v>
      </c>
    </row>
    <row r="2952" spans="1:13">
      <c r="A2952" s="224">
        <v>2951</v>
      </c>
      <c r="B2952" s="233" t="s">
        <v>1156</v>
      </c>
      <c r="C2952" s="233" t="s">
        <v>1156</v>
      </c>
      <c r="D2952" s="234">
        <v>69.745762711864401</v>
      </c>
      <c r="E2952" s="223" t="s">
        <v>195</v>
      </c>
      <c r="F2952" s="233" t="s">
        <v>199</v>
      </c>
      <c r="G2952" s="233" t="s">
        <v>976</v>
      </c>
      <c r="H2952" s="233" t="s">
        <v>1155</v>
      </c>
      <c r="I2952" s="233" t="s">
        <v>1155</v>
      </c>
      <c r="J2952" s="233" t="s">
        <v>951</v>
      </c>
      <c r="K2952" s="233" t="s">
        <v>290</v>
      </c>
      <c r="L2952" s="233" t="s">
        <v>178</v>
      </c>
      <c r="M2952" s="233" t="s">
        <v>601</v>
      </c>
    </row>
    <row r="2953" spans="1:13">
      <c r="A2953" s="224">
        <v>2952</v>
      </c>
      <c r="B2953" s="233" t="s">
        <v>978</v>
      </c>
      <c r="C2953" s="233" t="s">
        <v>1154</v>
      </c>
      <c r="D2953" s="234">
        <v>69.647577092511</v>
      </c>
      <c r="E2953" s="223" t="s">
        <v>195</v>
      </c>
      <c r="F2953" s="233" t="s">
        <v>199</v>
      </c>
      <c r="G2953" s="233" t="s">
        <v>976</v>
      </c>
      <c r="H2953" s="233" t="s">
        <v>975</v>
      </c>
      <c r="I2953" s="233" t="s">
        <v>1153</v>
      </c>
      <c r="J2953" s="233" t="s">
        <v>180</v>
      </c>
      <c r="K2953" s="233" t="s">
        <v>179</v>
      </c>
      <c r="L2953" s="233" t="s">
        <v>178</v>
      </c>
      <c r="M2953" s="233" t="s">
        <v>346</v>
      </c>
    </row>
    <row r="2954" spans="1:13">
      <c r="A2954" s="224">
        <v>2953</v>
      </c>
      <c r="B2954" s="233" t="s">
        <v>1019</v>
      </c>
      <c r="C2954" s="233" t="s">
        <v>1152</v>
      </c>
      <c r="D2954" s="234">
        <v>69.474940334128902</v>
      </c>
      <c r="E2954" s="223" t="s">
        <v>195</v>
      </c>
      <c r="F2954" s="233" t="s">
        <v>199</v>
      </c>
      <c r="G2954" s="233" t="s">
        <v>1017</v>
      </c>
      <c r="H2954" s="233" t="s">
        <v>1016</v>
      </c>
      <c r="I2954" s="233" t="s">
        <v>1151</v>
      </c>
      <c r="J2954" s="233" t="s">
        <v>180</v>
      </c>
      <c r="K2954" s="233" t="s">
        <v>179</v>
      </c>
      <c r="L2954" s="233" t="s">
        <v>178</v>
      </c>
      <c r="M2954" s="233" t="s">
        <v>529</v>
      </c>
    </row>
    <row r="2955" spans="1:13">
      <c r="A2955" s="224">
        <v>2954</v>
      </c>
      <c r="B2955" s="233" t="s">
        <v>1150</v>
      </c>
      <c r="C2955" s="233" t="s">
        <v>1150</v>
      </c>
      <c r="D2955" s="234">
        <v>69.459459459459495</v>
      </c>
      <c r="E2955" s="223" t="s">
        <v>195</v>
      </c>
      <c r="F2955" s="233" t="s">
        <v>199</v>
      </c>
      <c r="G2955" s="233" t="s">
        <v>572</v>
      </c>
      <c r="H2955" s="233" t="s">
        <v>1149</v>
      </c>
      <c r="I2955" s="233" t="s">
        <v>1149</v>
      </c>
      <c r="J2955" s="233" t="s">
        <v>951</v>
      </c>
      <c r="K2955" s="233" t="s">
        <v>202</v>
      </c>
      <c r="L2955" s="233" t="s">
        <v>178</v>
      </c>
      <c r="M2955" s="233" t="s">
        <v>601</v>
      </c>
    </row>
    <row r="2956" spans="1:13">
      <c r="A2956" s="224">
        <v>2955</v>
      </c>
      <c r="B2956" s="233" t="s">
        <v>1019</v>
      </c>
      <c r="C2956" s="233" t="s">
        <v>1148</v>
      </c>
      <c r="D2956" s="234">
        <v>69.400000000000006</v>
      </c>
      <c r="E2956" s="223" t="s">
        <v>195</v>
      </c>
      <c r="F2956" s="233" t="s">
        <v>199</v>
      </c>
      <c r="G2956" s="233" t="s">
        <v>1017</v>
      </c>
      <c r="H2956" s="233" t="s">
        <v>1016</v>
      </c>
      <c r="I2956" s="233" t="s">
        <v>1147</v>
      </c>
      <c r="J2956" s="233" t="s">
        <v>180</v>
      </c>
      <c r="K2956" s="233" t="s">
        <v>179</v>
      </c>
      <c r="L2956" s="233" t="s">
        <v>178</v>
      </c>
      <c r="M2956" s="233" t="s">
        <v>377</v>
      </c>
    </row>
    <row r="2957" spans="1:13">
      <c r="A2957" s="224">
        <v>2956</v>
      </c>
      <c r="B2957" s="233" t="s">
        <v>1146</v>
      </c>
      <c r="C2957" s="233" t="s">
        <v>1146</v>
      </c>
      <c r="D2957" s="234">
        <v>69.323308270676705</v>
      </c>
      <c r="E2957" s="223" t="s">
        <v>195</v>
      </c>
      <c r="F2957" s="233" t="s">
        <v>199</v>
      </c>
      <c r="G2957" s="233" t="s">
        <v>1145</v>
      </c>
      <c r="H2957" s="233" t="s">
        <v>1144</v>
      </c>
      <c r="I2957" s="233" t="s">
        <v>1144</v>
      </c>
      <c r="J2957" s="233" t="s">
        <v>951</v>
      </c>
      <c r="K2957" s="233" t="s">
        <v>179</v>
      </c>
      <c r="L2957" s="233" t="s">
        <v>178</v>
      </c>
      <c r="M2957" s="233" t="s">
        <v>1038</v>
      </c>
    </row>
    <row r="2958" spans="1:13">
      <c r="A2958" s="224">
        <v>2957</v>
      </c>
      <c r="B2958" s="233" t="s">
        <v>1143</v>
      </c>
      <c r="C2958" s="233" t="s">
        <v>1143</v>
      </c>
      <c r="D2958" s="234">
        <v>69.076923076923094</v>
      </c>
      <c r="E2958" s="223" t="s">
        <v>195</v>
      </c>
      <c r="F2958" s="233" t="s">
        <v>199</v>
      </c>
      <c r="G2958" s="233" t="s">
        <v>183</v>
      </c>
      <c r="H2958" s="233" t="s">
        <v>1142</v>
      </c>
      <c r="I2958" s="233" t="s">
        <v>1142</v>
      </c>
      <c r="J2958" s="233" t="s">
        <v>951</v>
      </c>
      <c r="K2958" s="233" t="s">
        <v>179</v>
      </c>
      <c r="L2958" s="233" t="s">
        <v>178</v>
      </c>
      <c r="M2958" s="233" t="s">
        <v>1141</v>
      </c>
    </row>
    <row r="2959" spans="1:13">
      <c r="A2959" s="224">
        <v>2958</v>
      </c>
      <c r="B2959" s="233" t="s">
        <v>1109</v>
      </c>
      <c r="C2959" s="233" t="s">
        <v>1140</v>
      </c>
      <c r="D2959" s="234">
        <v>68.884758364312304</v>
      </c>
      <c r="E2959" s="223" t="s">
        <v>195</v>
      </c>
      <c r="F2959" s="233" t="s">
        <v>199</v>
      </c>
      <c r="G2959" s="233" t="s">
        <v>572</v>
      </c>
      <c r="H2959" s="233" t="s">
        <v>1107</v>
      </c>
      <c r="I2959" s="233" t="s">
        <v>1139</v>
      </c>
      <c r="J2959" s="233" t="s">
        <v>180</v>
      </c>
      <c r="K2959" s="233" t="s">
        <v>179</v>
      </c>
      <c r="L2959" s="233" t="s">
        <v>178</v>
      </c>
      <c r="M2959" s="233" t="s">
        <v>529</v>
      </c>
    </row>
    <row r="2960" spans="1:13">
      <c r="A2960" s="224">
        <v>2959</v>
      </c>
      <c r="B2960" s="233" t="s">
        <v>1138</v>
      </c>
      <c r="C2960" s="233" t="s">
        <v>1138</v>
      </c>
      <c r="D2960" s="234">
        <v>68.846153846153797</v>
      </c>
      <c r="E2960" s="223" t="s">
        <v>195</v>
      </c>
      <c r="F2960" s="233" t="s">
        <v>199</v>
      </c>
      <c r="G2960" s="233" t="s">
        <v>210</v>
      </c>
      <c r="H2960" s="233" t="s">
        <v>1137</v>
      </c>
      <c r="I2960" s="233" t="s">
        <v>1137</v>
      </c>
      <c r="J2960" s="233" t="s">
        <v>951</v>
      </c>
      <c r="K2960" s="233" t="s">
        <v>202</v>
      </c>
      <c r="L2960" s="233" t="s">
        <v>178</v>
      </c>
      <c r="M2960" s="233" t="s">
        <v>601</v>
      </c>
    </row>
    <row r="2961" spans="1:13">
      <c r="A2961" s="224">
        <v>2960</v>
      </c>
      <c r="B2961" s="233" t="s">
        <v>1109</v>
      </c>
      <c r="C2961" s="233" t="s">
        <v>1136</v>
      </c>
      <c r="D2961" s="234">
        <v>68.461538461538495</v>
      </c>
      <c r="E2961" s="223" t="s">
        <v>195</v>
      </c>
      <c r="F2961" s="233" t="s">
        <v>199</v>
      </c>
      <c r="G2961" s="233" t="s">
        <v>572</v>
      </c>
      <c r="H2961" s="233" t="s">
        <v>1107</v>
      </c>
      <c r="I2961" s="233" t="s">
        <v>1135</v>
      </c>
      <c r="J2961" s="233" t="s">
        <v>180</v>
      </c>
      <c r="K2961" s="233" t="s">
        <v>179</v>
      </c>
      <c r="L2961" s="233" t="s">
        <v>178</v>
      </c>
      <c r="M2961" s="233" t="s">
        <v>346</v>
      </c>
    </row>
    <row r="2962" spans="1:13">
      <c r="A2962" s="224">
        <v>2961</v>
      </c>
      <c r="B2962" s="233" t="s">
        <v>1134</v>
      </c>
      <c r="C2962" s="233" t="s">
        <v>1134</v>
      </c>
      <c r="D2962" s="234">
        <v>68.1991525423729</v>
      </c>
      <c r="E2962" s="223" t="s">
        <v>195</v>
      </c>
      <c r="F2962" s="233" t="s">
        <v>199</v>
      </c>
      <c r="G2962" s="233" t="s">
        <v>938</v>
      </c>
      <c r="H2962" s="233" t="s">
        <v>1133</v>
      </c>
      <c r="I2962" s="233" t="s">
        <v>1133</v>
      </c>
      <c r="J2962" s="233" t="s">
        <v>951</v>
      </c>
      <c r="K2962" s="233" t="s">
        <v>179</v>
      </c>
      <c r="L2962" s="233" t="s">
        <v>178</v>
      </c>
      <c r="M2962" s="233" t="s">
        <v>601</v>
      </c>
    </row>
    <row r="2963" spans="1:13">
      <c r="A2963" s="224">
        <v>2962</v>
      </c>
      <c r="B2963" s="233" t="s">
        <v>1132</v>
      </c>
      <c r="C2963" s="233" t="s">
        <v>1132</v>
      </c>
      <c r="D2963" s="234">
        <v>68.031914893617</v>
      </c>
      <c r="E2963" s="223" t="s">
        <v>195</v>
      </c>
      <c r="F2963" s="233" t="s">
        <v>199</v>
      </c>
      <c r="G2963" s="233" t="s">
        <v>210</v>
      </c>
      <c r="H2963" s="233" t="s">
        <v>1131</v>
      </c>
      <c r="I2963" s="233" t="s">
        <v>1131</v>
      </c>
      <c r="J2963" s="233" t="s">
        <v>951</v>
      </c>
      <c r="K2963" s="233" t="s">
        <v>179</v>
      </c>
      <c r="L2963" s="233" t="s">
        <v>178</v>
      </c>
      <c r="M2963" s="233" t="s">
        <v>601</v>
      </c>
    </row>
    <row r="2964" spans="1:13">
      <c r="A2964" s="224">
        <v>2963</v>
      </c>
      <c r="B2964" s="233" t="s">
        <v>1130</v>
      </c>
      <c r="C2964" s="233" t="s">
        <v>1130</v>
      </c>
      <c r="D2964" s="234">
        <v>68.025477707006402</v>
      </c>
      <c r="E2964" s="223" t="s">
        <v>195</v>
      </c>
      <c r="F2964" s="233" t="s">
        <v>199</v>
      </c>
      <c r="G2964" s="233" t="s">
        <v>964</v>
      </c>
      <c r="H2964" s="233" t="s">
        <v>1129</v>
      </c>
      <c r="I2964" s="233" t="s">
        <v>1129</v>
      </c>
      <c r="J2964" s="233" t="s">
        <v>951</v>
      </c>
      <c r="K2964" s="233" t="s">
        <v>179</v>
      </c>
      <c r="L2964" s="233" t="s">
        <v>178</v>
      </c>
      <c r="M2964" s="233" t="s">
        <v>1038</v>
      </c>
    </row>
    <row r="2965" spans="1:13">
      <c r="A2965" s="224">
        <v>2964</v>
      </c>
      <c r="B2965" s="233" t="s">
        <v>1019</v>
      </c>
      <c r="C2965" s="233" t="s">
        <v>1128</v>
      </c>
      <c r="D2965" s="234">
        <v>67.988165680473401</v>
      </c>
      <c r="E2965" s="223" t="s">
        <v>195</v>
      </c>
      <c r="F2965" s="233" t="s">
        <v>199</v>
      </c>
      <c r="G2965" s="233" t="s">
        <v>1017</v>
      </c>
      <c r="H2965" s="233" t="s">
        <v>1016</v>
      </c>
      <c r="I2965" s="233" t="s">
        <v>1127</v>
      </c>
      <c r="J2965" s="233" t="s">
        <v>180</v>
      </c>
      <c r="K2965" s="233" t="s">
        <v>179</v>
      </c>
      <c r="L2965" s="233" t="s">
        <v>178</v>
      </c>
      <c r="M2965" s="233" t="s">
        <v>213</v>
      </c>
    </row>
    <row r="2966" spans="1:13">
      <c r="A2966" s="224">
        <v>2965</v>
      </c>
      <c r="B2966" s="233" t="s">
        <v>1126</v>
      </c>
      <c r="C2966" s="233" t="s">
        <v>1126</v>
      </c>
      <c r="D2966" s="234">
        <v>67.950819672131104</v>
      </c>
      <c r="E2966" s="223" t="s">
        <v>195</v>
      </c>
      <c r="F2966" s="233" t="s">
        <v>199</v>
      </c>
      <c r="G2966" s="233" t="s">
        <v>321</v>
      </c>
      <c r="H2966" s="233" t="s">
        <v>1125</v>
      </c>
      <c r="I2966" s="233" t="s">
        <v>1125</v>
      </c>
      <c r="J2966" s="233" t="s">
        <v>951</v>
      </c>
      <c r="K2966" s="233" t="s">
        <v>179</v>
      </c>
      <c r="L2966" s="233" t="s">
        <v>178</v>
      </c>
      <c r="M2966" s="233" t="s">
        <v>213</v>
      </c>
    </row>
    <row r="2967" spans="1:13">
      <c r="A2967" s="224">
        <v>2966</v>
      </c>
      <c r="B2967" s="233" t="s">
        <v>1124</v>
      </c>
      <c r="C2967" s="233" t="s">
        <v>1124</v>
      </c>
      <c r="D2967" s="234">
        <v>67.900000000000006</v>
      </c>
      <c r="E2967" s="223" t="s">
        <v>195</v>
      </c>
      <c r="F2967" s="233" t="s">
        <v>199</v>
      </c>
      <c r="G2967" s="233" t="s">
        <v>1093</v>
      </c>
      <c r="H2967" s="233" t="s">
        <v>1123</v>
      </c>
      <c r="I2967" s="233" t="s">
        <v>1123</v>
      </c>
      <c r="J2967" s="233" t="s">
        <v>951</v>
      </c>
      <c r="K2967" s="233" t="s">
        <v>179</v>
      </c>
      <c r="L2967" s="233" t="s">
        <v>178</v>
      </c>
      <c r="M2967" s="233" t="s">
        <v>1038</v>
      </c>
    </row>
    <row r="2968" spans="1:13">
      <c r="A2968" s="224">
        <v>2967</v>
      </c>
      <c r="B2968" s="233" t="s">
        <v>1109</v>
      </c>
      <c r="C2968" s="233" t="s">
        <v>1122</v>
      </c>
      <c r="D2968" s="234">
        <v>67.585034013605494</v>
      </c>
      <c r="E2968" s="223" t="s">
        <v>195</v>
      </c>
      <c r="F2968" s="233" t="s">
        <v>199</v>
      </c>
      <c r="G2968" s="233" t="s">
        <v>572</v>
      </c>
      <c r="H2968" s="233" t="s">
        <v>1107</v>
      </c>
      <c r="I2968" s="233" t="s">
        <v>1121</v>
      </c>
      <c r="J2968" s="233" t="s">
        <v>180</v>
      </c>
      <c r="K2968" s="233" t="s">
        <v>179</v>
      </c>
      <c r="L2968" s="233" t="s">
        <v>178</v>
      </c>
      <c r="M2968" s="233" t="s">
        <v>529</v>
      </c>
    </row>
    <row r="2969" spans="1:13">
      <c r="A2969" s="224">
        <v>2968</v>
      </c>
      <c r="B2969" s="233" t="s">
        <v>1120</v>
      </c>
      <c r="C2969" s="233" t="s">
        <v>1120</v>
      </c>
      <c r="D2969" s="234">
        <v>67.580071174377196</v>
      </c>
      <c r="E2969" s="223" t="s">
        <v>195</v>
      </c>
      <c r="F2969" s="233" t="s">
        <v>199</v>
      </c>
      <c r="G2969" s="233" t="s">
        <v>888</v>
      </c>
      <c r="H2969" s="233" t="s">
        <v>1119</v>
      </c>
      <c r="I2969" s="233" t="s">
        <v>1119</v>
      </c>
      <c r="J2969" s="233" t="s">
        <v>951</v>
      </c>
      <c r="K2969" s="233" t="s">
        <v>202</v>
      </c>
      <c r="L2969" s="233" t="s">
        <v>178</v>
      </c>
      <c r="M2969" s="233" t="s">
        <v>601</v>
      </c>
    </row>
    <row r="2970" spans="1:13">
      <c r="A2970" s="224">
        <v>2969</v>
      </c>
      <c r="B2970" s="233" t="s">
        <v>1019</v>
      </c>
      <c r="C2970" s="233" t="s">
        <v>1118</v>
      </c>
      <c r="D2970" s="234">
        <v>67.541528239202705</v>
      </c>
      <c r="E2970" s="223" t="s">
        <v>195</v>
      </c>
      <c r="F2970" s="233" t="s">
        <v>199</v>
      </c>
      <c r="G2970" s="233" t="s">
        <v>1017</v>
      </c>
      <c r="H2970" s="233" t="s">
        <v>1016</v>
      </c>
      <c r="I2970" s="233" t="s">
        <v>1117</v>
      </c>
      <c r="J2970" s="233" t="s">
        <v>180</v>
      </c>
      <c r="K2970" s="233" t="s">
        <v>179</v>
      </c>
      <c r="L2970" s="233" t="s">
        <v>178</v>
      </c>
      <c r="M2970" s="233" t="s">
        <v>529</v>
      </c>
    </row>
    <row r="2971" spans="1:13">
      <c r="A2971" s="224">
        <v>2970</v>
      </c>
      <c r="B2971" s="233" t="s">
        <v>1116</v>
      </c>
      <c r="C2971" s="233" t="s">
        <v>1116</v>
      </c>
      <c r="D2971" s="234">
        <v>67.386363636363598</v>
      </c>
      <c r="E2971" s="223" t="s">
        <v>195</v>
      </c>
      <c r="F2971" s="233" t="s">
        <v>199</v>
      </c>
      <c r="G2971" s="233" t="s">
        <v>976</v>
      </c>
      <c r="H2971" s="233" t="s">
        <v>1115</v>
      </c>
      <c r="I2971" s="233" t="s">
        <v>1115</v>
      </c>
      <c r="J2971" s="233" t="s">
        <v>951</v>
      </c>
      <c r="K2971" s="233" t="s">
        <v>192</v>
      </c>
      <c r="L2971" s="233" t="s">
        <v>178</v>
      </c>
      <c r="M2971" s="233" t="s">
        <v>1114</v>
      </c>
    </row>
    <row r="2972" spans="1:13">
      <c r="A2972" s="224">
        <v>2971</v>
      </c>
      <c r="B2972" s="233" t="s">
        <v>1113</v>
      </c>
      <c r="C2972" s="233" t="s">
        <v>1113</v>
      </c>
      <c r="D2972" s="234">
        <v>67.298387096774206</v>
      </c>
      <c r="E2972" s="223" t="s">
        <v>195</v>
      </c>
      <c r="F2972" s="233" t="s">
        <v>199</v>
      </c>
      <c r="G2972" s="233" t="s">
        <v>210</v>
      </c>
      <c r="H2972" s="233" t="s">
        <v>1112</v>
      </c>
      <c r="I2972" s="233" t="s">
        <v>1112</v>
      </c>
      <c r="J2972" s="233" t="s">
        <v>951</v>
      </c>
      <c r="K2972" s="233" t="s">
        <v>179</v>
      </c>
      <c r="L2972" s="233" t="s">
        <v>178</v>
      </c>
      <c r="M2972" s="233" t="s">
        <v>601</v>
      </c>
    </row>
    <row r="2973" spans="1:13">
      <c r="A2973" s="224">
        <v>2972</v>
      </c>
      <c r="B2973" s="233" t="s">
        <v>1111</v>
      </c>
      <c r="C2973" s="233" t="s">
        <v>1111</v>
      </c>
      <c r="D2973" s="234">
        <v>67.161572052401795</v>
      </c>
      <c r="E2973" s="223" t="s">
        <v>195</v>
      </c>
      <c r="F2973" s="233" t="s">
        <v>199</v>
      </c>
      <c r="G2973" s="233" t="s">
        <v>938</v>
      </c>
      <c r="H2973" s="233" t="s">
        <v>1110</v>
      </c>
      <c r="I2973" s="233" t="s">
        <v>1110</v>
      </c>
      <c r="J2973" s="233" t="s">
        <v>951</v>
      </c>
      <c r="K2973" s="233" t="s">
        <v>290</v>
      </c>
      <c r="L2973" s="233" t="s">
        <v>178</v>
      </c>
      <c r="M2973" s="233" t="s">
        <v>601</v>
      </c>
    </row>
    <row r="2974" spans="1:13">
      <c r="A2974" s="224">
        <v>2973</v>
      </c>
      <c r="B2974" s="233" t="s">
        <v>1109</v>
      </c>
      <c r="C2974" s="233" t="s">
        <v>1108</v>
      </c>
      <c r="D2974" s="234">
        <v>67.137681159420296</v>
      </c>
      <c r="E2974" s="223" t="s">
        <v>195</v>
      </c>
      <c r="F2974" s="233" t="s">
        <v>199</v>
      </c>
      <c r="G2974" s="233" t="s">
        <v>572</v>
      </c>
      <c r="H2974" s="233" t="s">
        <v>1107</v>
      </c>
      <c r="I2974" s="233" t="s">
        <v>1106</v>
      </c>
      <c r="J2974" s="233" t="s">
        <v>180</v>
      </c>
      <c r="K2974" s="233" t="s">
        <v>179</v>
      </c>
      <c r="L2974" s="233" t="s">
        <v>178</v>
      </c>
      <c r="M2974" s="233" t="s">
        <v>346</v>
      </c>
    </row>
    <row r="2975" spans="1:13">
      <c r="A2975" s="224">
        <v>2974</v>
      </c>
      <c r="B2975" s="233" t="s">
        <v>1105</v>
      </c>
      <c r="C2975" s="233" t="s">
        <v>1105</v>
      </c>
      <c r="D2975" s="234">
        <v>67.011494252873604</v>
      </c>
      <c r="E2975" s="223" t="s">
        <v>195</v>
      </c>
      <c r="F2975" s="233" t="s">
        <v>199</v>
      </c>
      <c r="G2975" s="233" t="s">
        <v>336</v>
      </c>
      <c r="H2975" s="233" t="s">
        <v>1104</v>
      </c>
      <c r="I2975" s="233" t="s">
        <v>1104</v>
      </c>
      <c r="J2975" s="233" t="s">
        <v>951</v>
      </c>
      <c r="K2975" s="233" t="s">
        <v>179</v>
      </c>
      <c r="L2975" s="233" t="s">
        <v>178</v>
      </c>
      <c r="M2975" s="233" t="s">
        <v>213</v>
      </c>
    </row>
    <row r="2976" spans="1:13">
      <c r="A2976" s="224">
        <v>2975</v>
      </c>
      <c r="B2976" s="233" t="s">
        <v>1103</v>
      </c>
      <c r="C2976" s="233" t="s">
        <v>1103</v>
      </c>
      <c r="D2976" s="234">
        <v>66.9072164948454</v>
      </c>
      <c r="E2976" s="223" t="s">
        <v>195</v>
      </c>
      <c r="F2976" s="233" t="s">
        <v>199</v>
      </c>
      <c r="G2976" s="233" t="s">
        <v>321</v>
      </c>
      <c r="H2976" s="233" t="s">
        <v>1102</v>
      </c>
      <c r="I2976" s="233" t="s">
        <v>1102</v>
      </c>
      <c r="J2976" s="233" t="s">
        <v>951</v>
      </c>
      <c r="K2976" s="233" t="s">
        <v>179</v>
      </c>
      <c r="L2976" s="233" t="s">
        <v>178</v>
      </c>
      <c r="M2976" s="233" t="s">
        <v>1101</v>
      </c>
    </row>
    <row r="2977" spans="1:13">
      <c r="A2977" s="224">
        <v>2976</v>
      </c>
      <c r="B2977" s="233" t="s">
        <v>1100</v>
      </c>
      <c r="C2977" s="233" t="s">
        <v>1100</v>
      </c>
      <c r="D2977" s="234">
        <v>66.7330677290837</v>
      </c>
      <c r="E2977" s="223" t="s">
        <v>195</v>
      </c>
      <c r="F2977" s="233" t="s">
        <v>199</v>
      </c>
      <c r="G2977" s="233" t="s">
        <v>938</v>
      </c>
      <c r="H2977" s="233" t="s">
        <v>1099</v>
      </c>
      <c r="I2977" s="233" t="s">
        <v>1099</v>
      </c>
      <c r="J2977" s="233" t="s">
        <v>951</v>
      </c>
      <c r="K2977" s="233" t="s">
        <v>179</v>
      </c>
      <c r="L2977" s="233" t="s">
        <v>178</v>
      </c>
      <c r="M2977" s="233" t="s">
        <v>601</v>
      </c>
    </row>
    <row r="2978" spans="1:13">
      <c r="A2978" s="224">
        <v>2977</v>
      </c>
      <c r="B2978" s="233" t="s">
        <v>1098</v>
      </c>
      <c r="C2978" s="233" t="s">
        <v>1098</v>
      </c>
      <c r="D2978" s="235">
        <v>66.6666666666667</v>
      </c>
      <c r="E2978" s="223" t="s">
        <v>603</v>
      </c>
      <c r="F2978" s="233" t="s">
        <v>184</v>
      </c>
      <c r="G2978" s="233" t="s">
        <v>210</v>
      </c>
      <c r="H2978" s="233" t="s">
        <v>1097</v>
      </c>
      <c r="I2978" s="233" t="s">
        <v>1097</v>
      </c>
      <c r="J2978" s="233" t="s">
        <v>951</v>
      </c>
      <c r="K2978" s="233" t="s">
        <v>179</v>
      </c>
      <c r="L2978" s="233" t="s">
        <v>178</v>
      </c>
      <c r="M2978" s="233" t="s">
        <v>377</v>
      </c>
    </row>
    <row r="2979" spans="1:13">
      <c r="A2979" s="224">
        <v>2978</v>
      </c>
      <c r="B2979" s="233" t="s">
        <v>1096</v>
      </c>
      <c r="C2979" s="233" t="s">
        <v>1096</v>
      </c>
      <c r="D2979" s="234">
        <v>66.462736373748598</v>
      </c>
      <c r="E2979" s="223" t="s">
        <v>195</v>
      </c>
      <c r="F2979" s="233" t="s">
        <v>199</v>
      </c>
      <c r="G2979" s="233" t="s">
        <v>183</v>
      </c>
      <c r="H2979" s="233" t="s">
        <v>1095</v>
      </c>
      <c r="I2979" s="233" t="s">
        <v>1095</v>
      </c>
      <c r="J2979" s="233" t="s">
        <v>951</v>
      </c>
      <c r="K2979" s="233" t="s">
        <v>202</v>
      </c>
      <c r="L2979" s="233" t="s">
        <v>178</v>
      </c>
      <c r="M2979" s="233" t="s">
        <v>601</v>
      </c>
    </row>
    <row r="2980" spans="1:13">
      <c r="A2980" s="224">
        <v>2979</v>
      </c>
      <c r="B2980" s="233" t="s">
        <v>1094</v>
      </c>
      <c r="C2980" s="233" t="s">
        <v>1094</v>
      </c>
      <c r="D2980" s="234">
        <v>66</v>
      </c>
      <c r="E2980" s="223" t="s">
        <v>195</v>
      </c>
      <c r="F2980" s="233" t="s">
        <v>199</v>
      </c>
      <c r="G2980" s="233" t="s">
        <v>1093</v>
      </c>
      <c r="H2980" s="233" t="s">
        <v>1092</v>
      </c>
      <c r="I2980" s="233" t="s">
        <v>1092</v>
      </c>
      <c r="J2980" s="233" t="s">
        <v>951</v>
      </c>
      <c r="K2980" s="233" t="s">
        <v>202</v>
      </c>
      <c r="L2980" s="233" t="s">
        <v>178</v>
      </c>
      <c r="M2980" s="233" t="s">
        <v>1002</v>
      </c>
    </row>
    <row r="2981" spans="1:13">
      <c r="A2981" s="224">
        <v>2980</v>
      </c>
      <c r="B2981" s="233" t="s">
        <v>1072</v>
      </c>
      <c r="C2981" s="233" t="s">
        <v>1091</v>
      </c>
      <c r="D2981" s="234">
        <v>65.916870415647907</v>
      </c>
      <c r="E2981" s="223" t="s">
        <v>195</v>
      </c>
      <c r="F2981" s="233" t="s">
        <v>199</v>
      </c>
      <c r="G2981" s="233" t="s">
        <v>1070</v>
      </c>
      <c r="H2981" s="233" t="s">
        <v>1069</v>
      </c>
      <c r="I2981" s="233" t="s">
        <v>1090</v>
      </c>
      <c r="J2981" s="233" t="s">
        <v>180</v>
      </c>
      <c r="K2981" s="233" t="s">
        <v>179</v>
      </c>
      <c r="L2981" s="233" t="s">
        <v>178</v>
      </c>
      <c r="M2981" s="233" t="s">
        <v>529</v>
      </c>
    </row>
    <row r="2982" spans="1:13">
      <c r="A2982" s="224">
        <v>2981</v>
      </c>
      <c r="B2982" s="233" t="s">
        <v>1089</v>
      </c>
      <c r="C2982" s="233" t="s">
        <v>1089</v>
      </c>
      <c r="D2982" s="234">
        <v>65.894736842105303</v>
      </c>
      <c r="E2982" s="223" t="s">
        <v>195</v>
      </c>
      <c r="F2982" s="233" t="s">
        <v>199</v>
      </c>
      <c r="G2982" s="233" t="s">
        <v>321</v>
      </c>
      <c r="H2982" s="233" t="s">
        <v>1088</v>
      </c>
      <c r="I2982" s="233" t="s">
        <v>1088</v>
      </c>
      <c r="J2982" s="233" t="s">
        <v>951</v>
      </c>
      <c r="K2982" s="233" t="s">
        <v>179</v>
      </c>
      <c r="L2982" s="233" t="s">
        <v>178</v>
      </c>
      <c r="M2982" s="233" t="s">
        <v>213</v>
      </c>
    </row>
    <row r="2983" spans="1:13">
      <c r="A2983" s="224">
        <v>2982</v>
      </c>
      <c r="B2983" s="233" t="s">
        <v>1087</v>
      </c>
      <c r="C2983" s="233" t="s">
        <v>1087</v>
      </c>
      <c r="D2983" s="234">
        <v>65.714285714285694</v>
      </c>
      <c r="E2983" s="223" t="s">
        <v>195</v>
      </c>
      <c r="F2983" s="233" t="s">
        <v>199</v>
      </c>
      <c r="G2983" s="233" t="s">
        <v>572</v>
      </c>
      <c r="H2983" s="233" t="s">
        <v>1086</v>
      </c>
      <c r="I2983" s="233" t="s">
        <v>1086</v>
      </c>
      <c r="J2983" s="233" t="s">
        <v>951</v>
      </c>
      <c r="K2983" s="233" t="s">
        <v>179</v>
      </c>
      <c r="L2983" s="233" t="s">
        <v>178</v>
      </c>
      <c r="M2983" s="233" t="s">
        <v>529</v>
      </c>
    </row>
    <row r="2984" spans="1:13">
      <c r="A2984" s="224">
        <v>2983</v>
      </c>
      <c r="B2984" s="233" t="s">
        <v>1085</v>
      </c>
      <c r="C2984" s="233" t="s">
        <v>1085</v>
      </c>
      <c r="D2984" s="234">
        <v>65.675675675675706</v>
      </c>
      <c r="E2984" s="223" t="s">
        <v>195</v>
      </c>
      <c r="F2984" s="233" t="s">
        <v>199</v>
      </c>
      <c r="G2984" s="233" t="s">
        <v>336</v>
      </c>
      <c r="H2984" s="233" t="s">
        <v>1084</v>
      </c>
      <c r="I2984" s="233" t="s">
        <v>1084</v>
      </c>
      <c r="J2984" s="233" t="s">
        <v>951</v>
      </c>
      <c r="K2984" s="233" t="s">
        <v>179</v>
      </c>
      <c r="L2984" s="233" t="s">
        <v>178</v>
      </c>
      <c r="M2984" s="233" t="s">
        <v>377</v>
      </c>
    </row>
    <row r="2985" spans="1:13">
      <c r="A2985" s="224">
        <v>2984</v>
      </c>
      <c r="B2985" s="233" t="s">
        <v>1083</v>
      </c>
      <c r="C2985" s="233" t="s">
        <v>1083</v>
      </c>
      <c r="D2985" s="234">
        <v>65.651408450704196</v>
      </c>
      <c r="E2985" s="223" t="s">
        <v>195</v>
      </c>
      <c r="F2985" s="233" t="s">
        <v>199</v>
      </c>
      <c r="G2985" s="233" t="s">
        <v>321</v>
      </c>
      <c r="H2985" s="233" t="s">
        <v>1082</v>
      </c>
      <c r="I2985" s="233" t="s">
        <v>1082</v>
      </c>
      <c r="J2985" s="233" t="s">
        <v>951</v>
      </c>
      <c r="K2985" s="233" t="s">
        <v>179</v>
      </c>
      <c r="L2985" s="233" t="s">
        <v>178</v>
      </c>
      <c r="M2985" s="233" t="s">
        <v>213</v>
      </c>
    </row>
    <row r="2986" spans="1:13">
      <c r="A2986" s="224">
        <v>2985</v>
      </c>
      <c r="B2986" s="233" t="s">
        <v>1081</v>
      </c>
      <c r="C2986" s="233" t="s">
        <v>1081</v>
      </c>
      <c r="D2986" s="234">
        <v>65.523255813953497</v>
      </c>
      <c r="E2986" s="223" t="s">
        <v>195</v>
      </c>
      <c r="F2986" s="233" t="s">
        <v>199</v>
      </c>
      <c r="G2986" s="233" t="s">
        <v>336</v>
      </c>
      <c r="H2986" s="233" t="s">
        <v>1080</v>
      </c>
      <c r="I2986" s="233" t="s">
        <v>1080</v>
      </c>
      <c r="J2986" s="233" t="s">
        <v>951</v>
      </c>
      <c r="K2986" s="233" t="s">
        <v>202</v>
      </c>
      <c r="L2986" s="233" t="s">
        <v>178</v>
      </c>
      <c r="M2986" s="233" t="s">
        <v>601</v>
      </c>
    </row>
    <row r="2987" spans="1:13">
      <c r="A2987" s="224">
        <v>2986</v>
      </c>
      <c r="B2987" s="233" t="s">
        <v>1079</v>
      </c>
      <c r="C2987" s="233" t="s">
        <v>1079</v>
      </c>
      <c r="D2987" s="234">
        <v>65.4166666666667</v>
      </c>
      <c r="E2987" s="223" t="s">
        <v>195</v>
      </c>
      <c r="F2987" s="233" t="s">
        <v>199</v>
      </c>
      <c r="G2987" s="233" t="s">
        <v>336</v>
      </c>
      <c r="H2987" s="233" t="s">
        <v>1078</v>
      </c>
      <c r="I2987" s="233" t="s">
        <v>1078</v>
      </c>
      <c r="J2987" s="233" t="s">
        <v>951</v>
      </c>
      <c r="K2987" s="233" t="s">
        <v>202</v>
      </c>
      <c r="L2987" s="233" t="s">
        <v>178</v>
      </c>
      <c r="M2987" s="233" t="s">
        <v>514</v>
      </c>
    </row>
    <row r="2988" spans="1:13">
      <c r="A2988" s="224">
        <v>2987</v>
      </c>
      <c r="B2988" s="233" t="s">
        <v>1077</v>
      </c>
      <c r="C2988" s="233" t="s">
        <v>1077</v>
      </c>
      <c r="D2988" s="234">
        <v>65.371900826446307</v>
      </c>
      <c r="E2988" s="223" t="s">
        <v>195</v>
      </c>
      <c r="F2988" s="233" t="s">
        <v>199</v>
      </c>
      <c r="G2988" s="233" t="s">
        <v>1076</v>
      </c>
      <c r="H2988" s="233" t="s">
        <v>1075</v>
      </c>
      <c r="I2988" s="233" t="s">
        <v>1075</v>
      </c>
      <c r="J2988" s="233" t="s">
        <v>951</v>
      </c>
      <c r="K2988" s="233" t="s">
        <v>179</v>
      </c>
      <c r="L2988" s="233" t="s">
        <v>178</v>
      </c>
      <c r="M2988" s="233" t="s">
        <v>1038</v>
      </c>
    </row>
    <row r="2989" spans="1:13">
      <c r="A2989" s="224">
        <v>2988</v>
      </c>
      <c r="B2989" s="233" t="s">
        <v>1074</v>
      </c>
      <c r="C2989" s="233" t="s">
        <v>1074</v>
      </c>
      <c r="D2989" s="234">
        <v>65.168195718654403</v>
      </c>
      <c r="E2989" s="223" t="s">
        <v>195</v>
      </c>
      <c r="F2989" s="233" t="s">
        <v>199</v>
      </c>
      <c r="G2989" s="233" t="s">
        <v>183</v>
      </c>
      <c r="H2989" s="233" t="s">
        <v>1073</v>
      </c>
      <c r="I2989" s="233" t="s">
        <v>1073</v>
      </c>
      <c r="J2989" s="233" t="s">
        <v>951</v>
      </c>
      <c r="K2989" s="233" t="s">
        <v>179</v>
      </c>
      <c r="L2989" s="233" t="s">
        <v>178</v>
      </c>
      <c r="M2989" s="233" t="s">
        <v>213</v>
      </c>
    </row>
    <row r="2990" spans="1:13">
      <c r="A2990" s="224">
        <v>2989</v>
      </c>
      <c r="B2990" s="233" t="s">
        <v>1072</v>
      </c>
      <c r="C2990" s="233" t="s">
        <v>1071</v>
      </c>
      <c r="D2990" s="234">
        <v>65.090909090909093</v>
      </c>
      <c r="E2990" s="223" t="s">
        <v>195</v>
      </c>
      <c r="F2990" s="233" t="s">
        <v>199</v>
      </c>
      <c r="G2990" s="233" t="s">
        <v>1070</v>
      </c>
      <c r="H2990" s="233" t="s">
        <v>1069</v>
      </c>
      <c r="I2990" s="233" t="s">
        <v>1068</v>
      </c>
      <c r="J2990" s="233" t="s">
        <v>180</v>
      </c>
      <c r="K2990" s="233" t="s">
        <v>202</v>
      </c>
      <c r="L2990" s="233" t="s">
        <v>178</v>
      </c>
      <c r="M2990" s="233" t="s">
        <v>601</v>
      </c>
    </row>
    <row r="2991" spans="1:13">
      <c r="A2991" s="224">
        <v>2990</v>
      </c>
      <c r="B2991" s="233" t="s">
        <v>1067</v>
      </c>
      <c r="C2991" s="233" t="s">
        <v>1066</v>
      </c>
      <c r="D2991" s="234">
        <v>65.080160320641298</v>
      </c>
      <c r="E2991" s="223" t="s">
        <v>195</v>
      </c>
      <c r="F2991" s="233" t="s">
        <v>199</v>
      </c>
      <c r="G2991" s="233" t="s">
        <v>964</v>
      </c>
      <c r="H2991" s="233" t="s">
        <v>1065</v>
      </c>
      <c r="I2991" s="233" t="s">
        <v>1064</v>
      </c>
      <c r="J2991" s="233" t="s">
        <v>180</v>
      </c>
      <c r="K2991" s="233" t="s">
        <v>179</v>
      </c>
      <c r="L2991" s="233" t="s">
        <v>178</v>
      </c>
      <c r="M2991" s="233" t="s">
        <v>551</v>
      </c>
    </row>
    <row r="2992" spans="1:13">
      <c r="A2992" s="224">
        <v>2991</v>
      </c>
      <c r="B2992" s="233" t="s">
        <v>1063</v>
      </c>
      <c r="C2992" s="233" t="s">
        <v>1063</v>
      </c>
      <c r="D2992" s="234">
        <v>64.9166666666667</v>
      </c>
      <c r="E2992" s="223" t="s">
        <v>195</v>
      </c>
      <c r="F2992" s="233" t="s">
        <v>199</v>
      </c>
      <c r="G2992" s="233" t="s">
        <v>888</v>
      </c>
      <c r="H2992" s="233" t="s">
        <v>1062</v>
      </c>
      <c r="I2992" s="233" t="s">
        <v>1062</v>
      </c>
      <c r="J2992" s="233" t="s">
        <v>951</v>
      </c>
      <c r="K2992" s="233" t="s">
        <v>202</v>
      </c>
      <c r="L2992" s="233" t="s">
        <v>178</v>
      </c>
      <c r="M2992" s="233" t="s">
        <v>1002</v>
      </c>
    </row>
    <row r="2993" spans="1:13">
      <c r="A2993" s="224">
        <v>2992</v>
      </c>
      <c r="B2993" s="233" t="s">
        <v>1019</v>
      </c>
      <c r="C2993" s="233" t="s">
        <v>1061</v>
      </c>
      <c r="D2993" s="234">
        <v>64.535104364326401</v>
      </c>
      <c r="E2993" s="223" t="s">
        <v>195</v>
      </c>
      <c r="F2993" s="233" t="s">
        <v>199</v>
      </c>
      <c r="G2993" s="233" t="s">
        <v>1017</v>
      </c>
      <c r="H2993" s="233" t="s">
        <v>1016</v>
      </c>
      <c r="I2993" s="233" t="s">
        <v>1060</v>
      </c>
      <c r="J2993" s="233" t="s">
        <v>180</v>
      </c>
      <c r="K2993" s="233" t="s">
        <v>179</v>
      </c>
      <c r="L2993" s="233" t="s">
        <v>178</v>
      </c>
      <c r="M2993" s="233" t="s">
        <v>529</v>
      </c>
    </row>
    <row r="2994" spans="1:13">
      <c r="A2994" s="224">
        <v>2993</v>
      </c>
      <c r="B2994" s="233" t="s">
        <v>1059</v>
      </c>
      <c r="C2994" s="233" t="s">
        <v>1059</v>
      </c>
      <c r="D2994" s="234">
        <v>64.468085106383</v>
      </c>
      <c r="E2994" s="223" t="s">
        <v>195</v>
      </c>
      <c r="F2994" s="233" t="s">
        <v>199</v>
      </c>
      <c r="G2994" s="233" t="s">
        <v>572</v>
      </c>
      <c r="H2994" s="233" t="s">
        <v>1058</v>
      </c>
      <c r="I2994" s="233" t="s">
        <v>1058</v>
      </c>
      <c r="J2994" s="233" t="s">
        <v>951</v>
      </c>
      <c r="K2994" s="233" t="s">
        <v>202</v>
      </c>
      <c r="L2994" s="233" t="s">
        <v>178</v>
      </c>
      <c r="M2994" s="233" t="s">
        <v>201</v>
      </c>
    </row>
    <row r="2995" spans="1:13">
      <c r="A2995" s="224">
        <v>2994</v>
      </c>
      <c r="B2995" s="233" t="s">
        <v>1057</v>
      </c>
      <c r="C2995" s="233" t="s">
        <v>1057</v>
      </c>
      <c r="D2995" s="234">
        <v>64.464285714285694</v>
      </c>
      <c r="E2995" s="223" t="s">
        <v>195</v>
      </c>
      <c r="F2995" s="233" t="s">
        <v>199</v>
      </c>
      <c r="G2995" s="233" t="s">
        <v>336</v>
      </c>
      <c r="H2995" s="233" t="s">
        <v>1056</v>
      </c>
      <c r="I2995" s="233" t="s">
        <v>1056</v>
      </c>
      <c r="J2995" s="233" t="s">
        <v>951</v>
      </c>
      <c r="K2995" s="233" t="s">
        <v>192</v>
      </c>
      <c r="L2995" s="233" t="s">
        <v>178</v>
      </c>
      <c r="M2995" s="233" t="s">
        <v>1055</v>
      </c>
    </row>
    <row r="2996" spans="1:13">
      <c r="A2996" s="224">
        <v>2995</v>
      </c>
      <c r="B2996" s="233" t="s">
        <v>1054</v>
      </c>
      <c r="C2996" s="233" t="s">
        <v>1054</v>
      </c>
      <c r="D2996" s="234">
        <v>64.450867052023099</v>
      </c>
      <c r="E2996" s="223" t="s">
        <v>195</v>
      </c>
      <c r="F2996" s="233" t="s">
        <v>199</v>
      </c>
      <c r="G2996" s="233" t="s">
        <v>888</v>
      </c>
      <c r="H2996" s="233" t="s">
        <v>1053</v>
      </c>
      <c r="I2996" s="233" t="s">
        <v>1053</v>
      </c>
      <c r="J2996" s="233" t="s">
        <v>951</v>
      </c>
      <c r="K2996" s="233" t="s">
        <v>179</v>
      </c>
      <c r="L2996" s="233" t="s">
        <v>178</v>
      </c>
      <c r="M2996" s="233" t="s">
        <v>1038</v>
      </c>
    </row>
    <row r="2997" spans="1:13">
      <c r="A2997" s="224">
        <v>2996</v>
      </c>
      <c r="B2997" s="233" t="s">
        <v>1052</v>
      </c>
      <c r="C2997" s="233" t="s">
        <v>1052</v>
      </c>
      <c r="D2997" s="234">
        <v>63.872549019607803</v>
      </c>
      <c r="E2997" s="223" t="s">
        <v>195</v>
      </c>
      <c r="F2997" s="233" t="s">
        <v>199</v>
      </c>
      <c r="G2997" s="233" t="s">
        <v>976</v>
      </c>
      <c r="H2997" s="233" t="s">
        <v>1051</v>
      </c>
      <c r="I2997" s="233" t="s">
        <v>1051</v>
      </c>
      <c r="J2997" s="233" t="s">
        <v>951</v>
      </c>
      <c r="K2997" s="233" t="s">
        <v>179</v>
      </c>
      <c r="L2997" s="233" t="s">
        <v>178</v>
      </c>
      <c r="M2997" s="233" t="s">
        <v>1038</v>
      </c>
    </row>
    <row r="2998" spans="1:13">
      <c r="A2998" s="224">
        <v>2997</v>
      </c>
      <c r="B2998" s="233" t="s">
        <v>1050</v>
      </c>
      <c r="C2998" s="233" t="s">
        <v>1050</v>
      </c>
      <c r="D2998" s="234">
        <v>63.580246913580197</v>
      </c>
      <c r="E2998" s="223" t="s">
        <v>195</v>
      </c>
      <c r="F2998" s="233" t="s">
        <v>199</v>
      </c>
      <c r="G2998" s="233" t="s">
        <v>888</v>
      </c>
      <c r="H2998" s="233" t="s">
        <v>1049</v>
      </c>
      <c r="I2998" s="233" t="s">
        <v>1049</v>
      </c>
      <c r="J2998" s="233" t="s">
        <v>951</v>
      </c>
      <c r="K2998" s="233" t="s">
        <v>179</v>
      </c>
      <c r="L2998" s="233" t="s">
        <v>178</v>
      </c>
      <c r="M2998" s="233" t="s">
        <v>601</v>
      </c>
    </row>
    <row r="2999" spans="1:13">
      <c r="A2999" s="224">
        <v>2998</v>
      </c>
      <c r="B2999" s="233" t="s">
        <v>1019</v>
      </c>
      <c r="C2999" s="233" t="s">
        <v>1048</v>
      </c>
      <c r="D2999" s="234">
        <v>63.456032719836401</v>
      </c>
      <c r="E2999" s="223" t="s">
        <v>195</v>
      </c>
      <c r="F2999" s="233" t="s">
        <v>199</v>
      </c>
      <c r="G2999" s="233" t="s">
        <v>1017</v>
      </c>
      <c r="H2999" s="233" t="s">
        <v>1016</v>
      </c>
      <c r="I2999" s="233" t="s">
        <v>1047</v>
      </c>
      <c r="J2999" s="233" t="s">
        <v>180</v>
      </c>
      <c r="K2999" s="233" t="s">
        <v>179</v>
      </c>
      <c r="L2999" s="233" t="s">
        <v>178</v>
      </c>
      <c r="M2999" s="233" t="s">
        <v>377</v>
      </c>
    </row>
    <row r="3000" spans="1:13">
      <c r="A3000" s="224">
        <v>2999</v>
      </c>
      <c r="B3000" s="233" t="s">
        <v>950</v>
      </c>
      <c r="C3000" s="233" t="s">
        <v>1046</v>
      </c>
      <c r="D3000" s="234">
        <v>63.365122615803799</v>
      </c>
      <c r="E3000" s="223" t="s">
        <v>195</v>
      </c>
      <c r="F3000" s="233" t="s">
        <v>199</v>
      </c>
      <c r="G3000" s="233" t="s">
        <v>321</v>
      </c>
      <c r="H3000" s="233" t="s">
        <v>948</v>
      </c>
      <c r="I3000" s="233" t="s">
        <v>1045</v>
      </c>
      <c r="J3000" s="233" t="s">
        <v>180</v>
      </c>
      <c r="K3000" s="233" t="s">
        <v>179</v>
      </c>
      <c r="L3000" s="233" t="s">
        <v>178</v>
      </c>
      <c r="M3000" s="233" t="s">
        <v>551</v>
      </c>
    </row>
    <row r="3001" spans="1:13">
      <c r="A3001" s="224">
        <v>3000</v>
      </c>
      <c r="B3001" s="233" t="s">
        <v>1044</v>
      </c>
      <c r="C3001" s="233" t="s">
        <v>1044</v>
      </c>
      <c r="D3001" s="234">
        <v>63.125</v>
      </c>
      <c r="E3001" s="223" t="s">
        <v>195</v>
      </c>
      <c r="F3001" s="233" t="s">
        <v>199</v>
      </c>
      <c r="G3001" s="233" t="s">
        <v>336</v>
      </c>
      <c r="H3001" s="233" t="s">
        <v>1043</v>
      </c>
      <c r="I3001" s="233" t="s">
        <v>1043</v>
      </c>
      <c r="J3001" s="233" t="s">
        <v>951</v>
      </c>
      <c r="K3001" s="233" t="s">
        <v>202</v>
      </c>
      <c r="L3001" s="233" t="s">
        <v>178</v>
      </c>
      <c r="M3001" s="233" t="s">
        <v>1038</v>
      </c>
    </row>
    <row r="3002" spans="1:13">
      <c r="A3002" s="224">
        <v>3001</v>
      </c>
      <c r="B3002" s="233" t="s">
        <v>1042</v>
      </c>
      <c r="C3002" s="233" t="s">
        <v>1042</v>
      </c>
      <c r="D3002" s="234">
        <v>62.580645161290299</v>
      </c>
      <c r="E3002" s="223" t="s">
        <v>195</v>
      </c>
      <c r="F3002" s="233" t="s">
        <v>199</v>
      </c>
      <c r="G3002" s="233" t="s">
        <v>888</v>
      </c>
      <c r="H3002" s="233" t="s">
        <v>1041</v>
      </c>
      <c r="I3002" s="233" t="s">
        <v>1041</v>
      </c>
      <c r="J3002" s="233" t="s">
        <v>951</v>
      </c>
      <c r="K3002" s="233" t="s">
        <v>179</v>
      </c>
      <c r="L3002" s="233" t="s">
        <v>178</v>
      </c>
      <c r="M3002" s="233" t="s">
        <v>529</v>
      </c>
    </row>
    <row r="3003" spans="1:13">
      <c r="A3003" s="224">
        <v>3002</v>
      </c>
      <c r="B3003" s="233" t="s">
        <v>1040</v>
      </c>
      <c r="C3003" s="233" t="s">
        <v>1040</v>
      </c>
      <c r="D3003" s="234">
        <v>62.413793103448299</v>
      </c>
      <c r="E3003" s="223" t="s">
        <v>195</v>
      </c>
      <c r="F3003" s="233" t="s">
        <v>199</v>
      </c>
      <c r="G3003" s="233" t="s">
        <v>210</v>
      </c>
      <c r="H3003" s="233" t="s">
        <v>1039</v>
      </c>
      <c r="I3003" s="233" t="s">
        <v>1039</v>
      </c>
      <c r="J3003" s="233" t="s">
        <v>951</v>
      </c>
      <c r="K3003" s="233" t="s">
        <v>179</v>
      </c>
      <c r="L3003" s="233" t="s">
        <v>178</v>
      </c>
      <c r="M3003" s="233" t="s">
        <v>1038</v>
      </c>
    </row>
    <row r="3004" spans="1:13">
      <c r="A3004" s="224">
        <v>3003</v>
      </c>
      <c r="B3004" s="233" t="s">
        <v>1037</v>
      </c>
      <c r="C3004" s="233" t="s">
        <v>1037</v>
      </c>
      <c r="D3004" s="234">
        <v>62.375</v>
      </c>
      <c r="E3004" s="223" t="s">
        <v>195</v>
      </c>
      <c r="F3004" s="233" t="s">
        <v>199</v>
      </c>
      <c r="G3004" s="233" t="s">
        <v>183</v>
      </c>
      <c r="H3004" s="233" t="s">
        <v>1036</v>
      </c>
      <c r="I3004" s="233" t="s">
        <v>1036</v>
      </c>
      <c r="J3004" s="233" t="s">
        <v>951</v>
      </c>
      <c r="K3004" s="233" t="s">
        <v>202</v>
      </c>
      <c r="L3004" s="233" t="s">
        <v>178</v>
      </c>
      <c r="M3004" s="233" t="s">
        <v>201</v>
      </c>
    </row>
    <row r="3005" spans="1:13">
      <c r="A3005" s="224">
        <v>3004</v>
      </c>
      <c r="B3005" s="233" t="s">
        <v>950</v>
      </c>
      <c r="C3005" s="233" t="s">
        <v>1035</v>
      </c>
      <c r="D3005" s="234">
        <v>62.240663900414901</v>
      </c>
      <c r="E3005" s="223" t="s">
        <v>195</v>
      </c>
      <c r="F3005" s="233" t="s">
        <v>199</v>
      </c>
      <c r="G3005" s="233" t="s">
        <v>321</v>
      </c>
      <c r="H3005" s="233" t="s">
        <v>948</v>
      </c>
      <c r="I3005" s="233" t="s">
        <v>1034</v>
      </c>
      <c r="J3005" s="233" t="s">
        <v>180</v>
      </c>
      <c r="K3005" s="233" t="s">
        <v>179</v>
      </c>
      <c r="L3005" s="233" t="s">
        <v>178</v>
      </c>
      <c r="M3005" s="233" t="s">
        <v>551</v>
      </c>
    </row>
    <row r="3006" spans="1:13">
      <c r="A3006" s="224">
        <v>3005</v>
      </c>
      <c r="B3006" s="233" t="s">
        <v>1033</v>
      </c>
      <c r="C3006" s="233" t="s">
        <v>1033</v>
      </c>
      <c r="D3006" s="234">
        <v>61.891891891891902</v>
      </c>
      <c r="E3006" s="223" t="s">
        <v>195</v>
      </c>
      <c r="F3006" s="233" t="s">
        <v>199</v>
      </c>
      <c r="G3006" s="233" t="s">
        <v>572</v>
      </c>
      <c r="H3006" s="233" t="s">
        <v>1032</v>
      </c>
      <c r="I3006" s="233" t="s">
        <v>1032</v>
      </c>
      <c r="J3006" s="233" t="s">
        <v>951</v>
      </c>
      <c r="K3006" s="233" t="s">
        <v>202</v>
      </c>
      <c r="L3006" s="233" t="s">
        <v>178</v>
      </c>
      <c r="M3006" s="233" t="s">
        <v>601</v>
      </c>
    </row>
    <row r="3007" spans="1:13">
      <c r="A3007" s="224">
        <v>3006</v>
      </c>
      <c r="B3007" s="233" t="s">
        <v>1031</v>
      </c>
      <c r="C3007" s="233" t="s">
        <v>1031</v>
      </c>
      <c r="D3007" s="234">
        <v>61.791044776119399</v>
      </c>
      <c r="E3007" s="223" t="s">
        <v>195</v>
      </c>
      <c r="F3007" s="233" t="s">
        <v>199</v>
      </c>
      <c r="G3007" s="233" t="s">
        <v>572</v>
      </c>
      <c r="H3007" s="233" t="s">
        <v>1030</v>
      </c>
      <c r="I3007" s="233" t="s">
        <v>1030</v>
      </c>
      <c r="J3007" s="233" t="s">
        <v>951</v>
      </c>
      <c r="K3007" s="233" t="s">
        <v>1029</v>
      </c>
      <c r="L3007" s="233" t="s">
        <v>178</v>
      </c>
      <c r="M3007" s="233" t="s">
        <v>979</v>
      </c>
    </row>
    <row r="3008" spans="1:13">
      <c r="A3008" s="224">
        <v>3007</v>
      </c>
      <c r="B3008" s="233" t="s">
        <v>1028</v>
      </c>
      <c r="C3008" s="233" t="s">
        <v>1028</v>
      </c>
      <c r="D3008" s="234">
        <v>61.5</v>
      </c>
      <c r="E3008" s="223" t="s">
        <v>195</v>
      </c>
      <c r="F3008" s="233" t="s">
        <v>199</v>
      </c>
      <c r="G3008" s="233" t="s">
        <v>572</v>
      </c>
      <c r="H3008" s="233" t="s">
        <v>1027</v>
      </c>
      <c r="I3008" s="233" t="s">
        <v>1027</v>
      </c>
      <c r="J3008" s="233" t="s">
        <v>951</v>
      </c>
      <c r="K3008" s="233" t="s">
        <v>179</v>
      </c>
      <c r="L3008" s="233" t="s">
        <v>178</v>
      </c>
      <c r="M3008" s="233" t="s">
        <v>601</v>
      </c>
    </row>
    <row r="3009" spans="1:13">
      <c r="A3009" s="224">
        <v>3008</v>
      </c>
      <c r="B3009" s="233" t="s">
        <v>1026</v>
      </c>
      <c r="C3009" s="233" t="s">
        <v>1025</v>
      </c>
      <c r="D3009" s="234">
        <v>61.378995433790003</v>
      </c>
      <c r="E3009" s="223" t="s">
        <v>195</v>
      </c>
      <c r="F3009" s="233" t="s">
        <v>199</v>
      </c>
      <c r="G3009" s="233" t="s">
        <v>572</v>
      </c>
      <c r="H3009" s="233" t="s">
        <v>1024</v>
      </c>
      <c r="I3009" s="233" t="s">
        <v>1023</v>
      </c>
      <c r="J3009" s="233" t="s">
        <v>180</v>
      </c>
      <c r="K3009" s="233" t="s">
        <v>192</v>
      </c>
      <c r="L3009" s="233" t="s">
        <v>178</v>
      </c>
      <c r="M3009" s="233" t="s">
        <v>1022</v>
      </c>
    </row>
    <row r="3010" spans="1:13">
      <c r="A3010" s="224">
        <v>3009</v>
      </c>
      <c r="B3010" s="233" t="s">
        <v>1021</v>
      </c>
      <c r="C3010" s="233" t="s">
        <v>1021</v>
      </c>
      <c r="D3010" s="234">
        <v>61.289473684210499</v>
      </c>
      <c r="E3010" s="223" t="s">
        <v>195</v>
      </c>
      <c r="F3010" s="233" t="s">
        <v>199</v>
      </c>
      <c r="G3010" s="233" t="s">
        <v>572</v>
      </c>
      <c r="H3010" s="233" t="s">
        <v>1020</v>
      </c>
      <c r="I3010" s="233" t="s">
        <v>1020</v>
      </c>
      <c r="J3010" s="233" t="s">
        <v>951</v>
      </c>
      <c r="K3010" s="233" t="s">
        <v>192</v>
      </c>
      <c r="L3010" s="233" t="s">
        <v>178</v>
      </c>
      <c r="M3010" s="233" t="s">
        <v>213</v>
      </c>
    </row>
    <row r="3011" spans="1:13">
      <c r="A3011" s="224">
        <v>3010</v>
      </c>
      <c r="B3011" s="233" t="s">
        <v>1019</v>
      </c>
      <c r="C3011" s="233" t="s">
        <v>1018</v>
      </c>
      <c r="D3011" s="234">
        <v>60.642201834862398</v>
      </c>
      <c r="E3011" s="223" t="s">
        <v>195</v>
      </c>
      <c r="F3011" s="233" t="s">
        <v>199</v>
      </c>
      <c r="G3011" s="233" t="s">
        <v>1017</v>
      </c>
      <c r="H3011" s="233" t="s">
        <v>1016</v>
      </c>
      <c r="I3011" s="233" t="s">
        <v>1015</v>
      </c>
      <c r="J3011" s="233" t="s">
        <v>180</v>
      </c>
      <c r="K3011" s="233" t="s">
        <v>192</v>
      </c>
      <c r="L3011" s="233" t="s">
        <v>178</v>
      </c>
      <c r="M3011" s="233" t="s">
        <v>333</v>
      </c>
    </row>
    <row r="3012" spans="1:13">
      <c r="A3012" s="224">
        <v>3011</v>
      </c>
      <c r="B3012" s="233" t="s">
        <v>1014</v>
      </c>
      <c r="C3012" s="233" t="s">
        <v>1014</v>
      </c>
      <c r="D3012" s="234">
        <v>60.4166666666667</v>
      </c>
      <c r="E3012" s="223" t="s">
        <v>195</v>
      </c>
      <c r="F3012" s="233" t="s">
        <v>199</v>
      </c>
      <c r="G3012" s="233" t="s">
        <v>336</v>
      </c>
      <c r="H3012" s="233" t="s">
        <v>1013</v>
      </c>
      <c r="I3012" s="233" t="s">
        <v>1013</v>
      </c>
      <c r="J3012" s="233" t="s">
        <v>951</v>
      </c>
      <c r="K3012" s="233" t="s">
        <v>179</v>
      </c>
      <c r="L3012" s="233" t="s">
        <v>178</v>
      </c>
      <c r="M3012" s="233" t="s">
        <v>601</v>
      </c>
    </row>
    <row r="3013" spans="1:13">
      <c r="A3013" s="224">
        <v>3012</v>
      </c>
      <c r="B3013" s="233" t="s">
        <v>1012</v>
      </c>
      <c r="C3013" s="233" t="s">
        <v>1012</v>
      </c>
      <c r="D3013" s="234">
        <v>60.328719723183397</v>
      </c>
      <c r="E3013" s="223" t="s">
        <v>195</v>
      </c>
      <c r="F3013" s="233" t="s">
        <v>199</v>
      </c>
      <c r="G3013" s="233" t="s">
        <v>572</v>
      </c>
      <c r="H3013" s="233" t="s">
        <v>1011</v>
      </c>
      <c r="I3013" s="233" t="s">
        <v>1011</v>
      </c>
      <c r="J3013" s="233" t="s">
        <v>951</v>
      </c>
      <c r="K3013" s="233" t="s">
        <v>202</v>
      </c>
      <c r="L3013" s="233" t="s">
        <v>178</v>
      </c>
      <c r="M3013" s="233" t="s">
        <v>601</v>
      </c>
    </row>
    <row r="3014" spans="1:13">
      <c r="A3014" s="224">
        <v>3013</v>
      </c>
      <c r="B3014" s="233" t="s">
        <v>950</v>
      </c>
      <c r="C3014" s="233" t="s">
        <v>1010</v>
      </c>
      <c r="D3014" s="234">
        <v>60.239852398524</v>
      </c>
      <c r="E3014" s="223" t="s">
        <v>195</v>
      </c>
      <c r="F3014" s="233" t="s">
        <v>199</v>
      </c>
      <c r="G3014" s="233" t="s">
        <v>321</v>
      </c>
      <c r="H3014" s="233" t="s">
        <v>948</v>
      </c>
      <c r="I3014" s="233" t="s">
        <v>1009</v>
      </c>
      <c r="J3014" s="233" t="s">
        <v>180</v>
      </c>
      <c r="K3014" s="233" t="s">
        <v>179</v>
      </c>
      <c r="L3014" s="233" t="s">
        <v>178</v>
      </c>
      <c r="M3014" s="233" t="s">
        <v>551</v>
      </c>
    </row>
    <row r="3015" spans="1:13">
      <c r="A3015" s="224">
        <v>3014</v>
      </c>
      <c r="B3015" s="233" t="s">
        <v>950</v>
      </c>
      <c r="C3015" s="233" t="s">
        <v>1008</v>
      </c>
      <c r="D3015" s="234">
        <v>60.223214285714299</v>
      </c>
      <c r="E3015" s="223" t="s">
        <v>195</v>
      </c>
      <c r="F3015" s="233" t="s">
        <v>199</v>
      </c>
      <c r="G3015" s="233" t="s">
        <v>321</v>
      </c>
      <c r="H3015" s="233" t="s">
        <v>948</v>
      </c>
      <c r="I3015" s="233" t="s">
        <v>1007</v>
      </c>
      <c r="J3015" s="233" t="s">
        <v>180</v>
      </c>
      <c r="K3015" s="233" t="s">
        <v>179</v>
      </c>
      <c r="L3015" s="233" t="s">
        <v>178</v>
      </c>
      <c r="M3015" s="233" t="s">
        <v>551</v>
      </c>
    </row>
    <row r="3016" spans="1:13">
      <c r="A3016" s="224">
        <v>3015</v>
      </c>
      <c r="B3016" s="233" t="s">
        <v>950</v>
      </c>
      <c r="C3016" s="233" t="s">
        <v>1006</v>
      </c>
      <c r="D3016" s="234">
        <v>60</v>
      </c>
      <c r="E3016" s="223" t="s">
        <v>195</v>
      </c>
      <c r="F3016" s="233" t="s">
        <v>199</v>
      </c>
      <c r="G3016" s="233" t="s">
        <v>321</v>
      </c>
      <c r="H3016" s="233" t="s">
        <v>948</v>
      </c>
      <c r="I3016" s="233" t="s">
        <v>1005</v>
      </c>
      <c r="J3016" s="233" t="s">
        <v>180</v>
      </c>
      <c r="K3016" s="233" t="s">
        <v>179</v>
      </c>
      <c r="L3016" s="233" t="s">
        <v>178</v>
      </c>
      <c r="M3016" s="233" t="s">
        <v>551</v>
      </c>
    </row>
    <row r="3017" spans="1:13">
      <c r="A3017" s="224">
        <v>3016</v>
      </c>
      <c r="B3017" s="233" t="s">
        <v>1004</v>
      </c>
      <c r="C3017" s="233" t="s">
        <v>1004</v>
      </c>
      <c r="D3017" s="234">
        <v>59.4237288135593</v>
      </c>
      <c r="E3017" s="223" t="s">
        <v>195</v>
      </c>
      <c r="F3017" s="233" t="s">
        <v>233</v>
      </c>
      <c r="G3017" s="233" t="s">
        <v>938</v>
      </c>
      <c r="H3017" s="233" t="s">
        <v>1003</v>
      </c>
      <c r="I3017" s="233" t="s">
        <v>1003</v>
      </c>
      <c r="J3017" s="233" t="s">
        <v>951</v>
      </c>
      <c r="K3017" s="233" t="s">
        <v>202</v>
      </c>
      <c r="L3017" s="233" t="s">
        <v>178</v>
      </c>
      <c r="M3017" s="233" t="s">
        <v>1002</v>
      </c>
    </row>
    <row r="3018" spans="1:13">
      <c r="A3018" s="224">
        <v>3017</v>
      </c>
      <c r="B3018" s="233" t="s">
        <v>1001</v>
      </c>
      <c r="C3018" s="233" t="s">
        <v>1001</v>
      </c>
      <c r="D3018" s="234">
        <v>59.227941176470601</v>
      </c>
      <c r="E3018" s="223" t="s">
        <v>195</v>
      </c>
      <c r="F3018" s="233" t="s">
        <v>233</v>
      </c>
      <c r="G3018" s="233" t="s">
        <v>183</v>
      </c>
      <c r="H3018" s="233" t="s">
        <v>1000</v>
      </c>
      <c r="I3018" s="233" t="s">
        <v>1000</v>
      </c>
      <c r="J3018" s="233" t="s">
        <v>951</v>
      </c>
      <c r="K3018" s="233" t="s">
        <v>202</v>
      </c>
      <c r="L3018" s="233" t="s">
        <v>178</v>
      </c>
      <c r="M3018" s="233" t="s">
        <v>201</v>
      </c>
    </row>
    <row r="3019" spans="1:13">
      <c r="A3019" s="224">
        <v>3018</v>
      </c>
      <c r="B3019" s="233" t="s">
        <v>950</v>
      </c>
      <c r="C3019" s="233" t="s">
        <v>999</v>
      </c>
      <c r="D3019" s="234">
        <v>58.769771528998199</v>
      </c>
      <c r="E3019" s="223" t="s">
        <v>195</v>
      </c>
      <c r="F3019" s="233" t="s">
        <v>233</v>
      </c>
      <c r="G3019" s="233" t="s">
        <v>321</v>
      </c>
      <c r="H3019" s="233" t="s">
        <v>948</v>
      </c>
      <c r="I3019" s="233" t="s">
        <v>998</v>
      </c>
      <c r="J3019" s="233" t="s">
        <v>180</v>
      </c>
      <c r="K3019" s="233" t="s">
        <v>179</v>
      </c>
      <c r="L3019" s="233" t="s">
        <v>178</v>
      </c>
      <c r="M3019" s="233" t="s">
        <v>551</v>
      </c>
    </row>
    <row r="3020" spans="1:13">
      <c r="A3020" s="224">
        <v>3019</v>
      </c>
      <c r="B3020" s="233" t="s">
        <v>997</v>
      </c>
      <c r="C3020" s="233" t="s">
        <v>997</v>
      </c>
      <c r="D3020" s="234">
        <v>58.478260869565197</v>
      </c>
      <c r="E3020" s="223" t="s">
        <v>195</v>
      </c>
      <c r="F3020" s="233" t="s">
        <v>233</v>
      </c>
      <c r="G3020" s="233" t="s">
        <v>336</v>
      </c>
      <c r="H3020" s="233" t="s">
        <v>996</v>
      </c>
      <c r="I3020" s="233" t="s">
        <v>996</v>
      </c>
      <c r="J3020" s="233" t="s">
        <v>951</v>
      </c>
      <c r="K3020" s="233" t="s">
        <v>202</v>
      </c>
      <c r="L3020" s="233" t="s">
        <v>178</v>
      </c>
      <c r="M3020" s="233" t="s">
        <v>995</v>
      </c>
    </row>
    <row r="3021" spans="1:13">
      <c r="A3021" s="224">
        <v>3020</v>
      </c>
      <c r="B3021" s="233" t="s">
        <v>950</v>
      </c>
      <c r="C3021" s="233" t="s">
        <v>994</v>
      </c>
      <c r="D3021" s="234">
        <v>58.345771144278601</v>
      </c>
      <c r="E3021" s="223" t="s">
        <v>195</v>
      </c>
      <c r="F3021" s="233" t="s">
        <v>233</v>
      </c>
      <c r="G3021" s="233" t="s">
        <v>321</v>
      </c>
      <c r="H3021" s="233" t="s">
        <v>948</v>
      </c>
      <c r="I3021" s="233" t="s">
        <v>993</v>
      </c>
      <c r="J3021" s="233" t="s">
        <v>180</v>
      </c>
      <c r="K3021" s="233" t="s">
        <v>179</v>
      </c>
      <c r="L3021" s="233" t="s">
        <v>178</v>
      </c>
      <c r="M3021" s="233" t="s">
        <v>992</v>
      </c>
    </row>
    <row r="3022" spans="1:13">
      <c r="A3022" s="224">
        <v>3021</v>
      </c>
      <c r="B3022" s="233" t="s">
        <v>950</v>
      </c>
      <c r="C3022" s="233" t="s">
        <v>991</v>
      </c>
      <c r="D3022" s="234">
        <v>57.973199329983203</v>
      </c>
      <c r="E3022" s="223" t="s">
        <v>195</v>
      </c>
      <c r="F3022" s="233" t="s">
        <v>233</v>
      </c>
      <c r="G3022" s="233" t="s">
        <v>321</v>
      </c>
      <c r="H3022" s="233" t="s">
        <v>948</v>
      </c>
      <c r="I3022" s="233" t="s">
        <v>990</v>
      </c>
      <c r="J3022" s="233" t="s">
        <v>180</v>
      </c>
      <c r="K3022" s="233" t="s">
        <v>179</v>
      </c>
      <c r="L3022" s="233" t="s">
        <v>178</v>
      </c>
      <c r="M3022" s="233" t="s">
        <v>551</v>
      </c>
    </row>
    <row r="3023" spans="1:13">
      <c r="A3023" s="224">
        <v>3022</v>
      </c>
      <c r="B3023" s="233" t="s">
        <v>950</v>
      </c>
      <c r="C3023" s="233" t="s">
        <v>989</v>
      </c>
      <c r="D3023" s="234">
        <v>57.941176470588204</v>
      </c>
      <c r="E3023" s="223" t="s">
        <v>195</v>
      </c>
      <c r="F3023" s="233" t="s">
        <v>233</v>
      </c>
      <c r="G3023" s="233" t="s">
        <v>321</v>
      </c>
      <c r="H3023" s="233" t="s">
        <v>948</v>
      </c>
      <c r="I3023" s="233" t="s">
        <v>988</v>
      </c>
      <c r="J3023" s="233" t="s">
        <v>180</v>
      </c>
      <c r="K3023" s="233" t="s">
        <v>290</v>
      </c>
      <c r="L3023" s="233" t="s">
        <v>178</v>
      </c>
      <c r="M3023" s="233" t="s">
        <v>987</v>
      </c>
    </row>
    <row r="3024" spans="1:13">
      <c r="A3024" s="224">
        <v>3023</v>
      </c>
      <c r="B3024" s="233" t="s">
        <v>986</v>
      </c>
      <c r="C3024" s="233" t="s">
        <v>986</v>
      </c>
      <c r="D3024" s="234">
        <v>57.846153846153797</v>
      </c>
      <c r="E3024" s="223" t="s">
        <v>195</v>
      </c>
      <c r="F3024" s="233" t="s">
        <v>233</v>
      </c>
      <c r="G3024" s="233" t="s">
        <v>938</v>
      </c>
      <c r="H3024" s="233" t="s">
        <v>985</v>
      </c>
      <c r="I3024" s="233" t="s">
        <v>985</v>
      </c>
      <c r="J3024" s="233" t="s">
        <v>951</v>
      </c>
      <c r="K3024" s="233" t="s">
        <v>179</v>
      </c>
      <c r="L3024" s="233" t="s">
        <v>178</v>
      </c>
      <c r="M3024" s="233" t="s">
        <v>984</v>
      </c>
    </row>
    <row r="3025" spans="1:14">
      <c r="A3025" s="224">
        <v>3024</v>
      </c>
      <c r="B3025" s="233" t="s">
        <v>983</v>
      </c>
      <c r="C3025" s="233" t="s">
        <v>983</v>
      </c>
      <c r="D3025" s="234">
        <v>57.818181818181799</v>
      </c>
      <c r="E3025" s="223" t="s">
        <v>195</v>
      </c>
      <c r="F3025" s="233" t="s">
        <v>233</v>
      </c>
      <c r="G3025" s="233" t="s">
        <v>183</v>
      </c>
      <c r="H3025" s="233" t="s">
        <v>982</v>
      </c>
      <c r="I3025" s="233" t="s">
        <v>982</v>
      </c>
      <c r="J3025" s="233" t="s">
        <v>951</v>
      </c>
      <c r="K3025" s="233" t="s">
        <v>202</v>
      </c>
      <c r="L3025" s="233" t="s">
        <v>178</v>
      </c>
      <c r="M3025" s="233" t="s">
        <v>601</v>
      </c>
    </row>
    <row r="3026" spans="1:14">
      <c r="A3026" s="224">
        <v>3025</v>
      </c>
      <c r="B3026" s="233" t="s">
        <v>981</v>
      </c>
      <c r="C3026" s="233" t="s">
        <v>981</v>
      </c>
      <c r="D3026" s="234">
        <v>57.8125</v>
      </c>
      <c r="E3026" s="223" t="s">
        <v>195</v>
      </c>
      <c r="F3026" s="233" t="s">
        <v>233</v>
      </c>
      <c r="G3026" s="233" t="s">
        <v>968</v>
      </c>
      <c r="H3026" s="233" t="s">
        <v>980</v>
      </c>
      <c r="I3026" s="233" t="s">
        <v>980</v>
      </c>
      <c r="J3026" s="233" t="s">
        <v>951</v>
      </c>
      <c r="K3026" s="233" t="s">
        <v>179</v>
      </c>
      <c r="L3026" s="233" t="s">
        <v>178</v>
      </c>
      <c r="M3026" s="233" t="s">
        <v>979</v>
      </c>
    </row>
    <row r="3027" spans="1:14">
      <c r="A3027" s="224">
        <v>3026</v>
      </c>
      <c r="B3027" s="233" t="s">
        <v>978</v>
      </c>
      <c r="C3027" s="233" t="s">
        <v>977</v>
      </c>
      <c r="D3027" s="234">
        <v>57.804878048780502</v>
      </c>
      <c r="E3027" s="223" t="s">
        <v>195</v>
      </c>
      <c r="F3027" s="233" t="s">
        <v>233</v>
      </c>
      <c r="G3027" s="233" t="s">
        <v>976</v>
      </c>
      <c r="H3027" s="233" t="s">
        <v>975</v>
      </c>
      <c r="I3027" s="233" t="s">
        <v>974</v>
      </c>
      <c r="J3027" s="233" t="s">
        <v>180</v>
      </c>
      <c r="K3027" s="233" t="s">
        <v>202</v>
      </c>
      <c r="L3027" s="233" t="s">
        <v>178</v>
      </c>
      <c r="M3027" s="233" t="s">
        <v>973</v>
      </c>
    </row>
    <row r="3028" spans="1:14">
      <c r="A3028" s="224">
        <v>3027</v>
      </c>
      <c r="B3028" s="233" t="s">
        <v>972</v>
      </c>
      <c r="C3028" s="233" t="s">
        <v>972</v>
      </c>
      <c r="D3028" s="234">
        <v>57.241379310344797</v>
      </c>
      <c r="E3028" s="223" t="s">
        <v>195</v>
      </c>
      <c r="F3028" s="233" t="s">
        <v>233</v>
      </c>
      <c r="G3028" s="233" t="s">
        <v>336</v>
      </c>
      <c r="H3028" s="233" t="s">
        <v>971</v>
      </c>
      <c r="I3028" s="233" t="s">
        <v>971</v>
      </c>
      <c r="J3028" s="233" t="s">
        <v>951</v>
      </c>
      <c r="K3028" s="233" t="s">
        <v>179</v>
      </c>
      <c r="L3028" s="233" t="s">
        <v>178</v>
      </c>
      <c r="M3028" s="233" t="s">
        <v>213</v>
      </c>
    </row>
    <row r="3029" spans="1:14">
      <c r="A3029" s="224">
        <v>3028</v>
      </c>
      <c r="B3029" s="233" t="s">
        <v>970</v>
      </c>
      <c r="C3029" s="233" t="s">
        <v>969</v>
      </c>
      <c r="D3029" s="234">
        <v>55.78125</v>
      </c>
      <c r="E3029" s="223" t="s">
        <v>195</v>
      </c>
      <c r="F3029" s="233" t="s">
        <v>233</v>
      </c>
      <c r="G3029" s="233" t="s">
        <v>968</v>
      </c>
      <c r="H3029" s="233" t="s">
        <v>967</v>
      </c>
      <c r="I3029" s="233" t="s">
        <v>966</v>
      </c>
      <c r="J3029" s="233" t="s">
        <v>180</v>
      </c>
      <c r="K3029" s="233" t="s">
        <v>202</v>
      </c>
      <c r="L3029" s="233" t="s">
        <v>178</v>
      </c>
      <c r="M3029" s="233" t="s">
        <v>289</v>
      </c>
    </row>
    <row r="3030" spans="1:14">
      <c r="A3030" s="224">
        <v>3029</v>
      </c>
      <c r="B3030" s="233" t="s">
        <v>965</v>
      </c>
      <c r="C3030" s="233" t="s">
        <v>965</v>
      </c>
      <c r="D3030" s="234">
        <v>55.714285714285701</v>
      </c>
      <c r="E3030" s="223" t="s">
        <v>195</v>
      </c>
      <c r="F3030" s="233" t="s">
        <v>233</v>
      </c>
      <c r="G3030" s="233" t="s">
        <v>964</v>
      </c>
      <c r="H3030" s="233" t="s">
        <v>963</v>
      </c>
      <c r="I3030" s="233" t="s">
        <v>963</v>
      </c>
      <c r="J3030" s="233" t="s">
        <v>951</v>
      </c>
      <c r="K3030" s="233" t="s">
        <v>202</v>
      </c>
      <c r="L3030" s="233" t="s">
        <v>178</v>
      </c>
      <c r="M3030" s="233" t="s">
        <v>601</v>
      </c>
    </row>
    <row r="3031" spans="1:14">
      <c r="A3031" s="224">
        <v>3030</v>
      </c>
      <c r="B3031" s="233" t="s">
        <v>962</v>
      </c>
      <c r="C3031" s="233" t="s">
        <v>962</v>
      </c>
      <c r="D3031" s="234">
        <v>53.929539295392999</v>
      </c>
      <c r="E3031" s="223" t="s">
        <v>195</v>
      </c>
      <c r="F3031" s="233" t="s">
        <v>233</v>
      </c>
      <c r="G3031" s="233" t="s">
        <v>888</v>
      </c>
      <c r="H3031" s="233" t="s">
        <v>961</v>
      </c>
      <c r="I3031" s="233" t="s">
        <v>961</v>
      </c>
      <c r="J3031" s="233" t="s">
        <v>951</v>
      </c>
      <c r="K3031" s="233" t="s">
        <v>179</v>
      </c>
      <c r="L3031" s="233" t="s">
        <v>178</v>
      </c>
      <c r="M3031" s="233" t="s">
        <v>601</v>
      </c>
    </row>
    <row r="3032" spans="1:14">
      <c r="A3032" s="224">
        <v>3031</v>
      </c>
      <c r="B3032" s="233" t="s">
        <v>960</v>
      </c>
      <c r="C3032" s="233" t="s">
        <v>960</v>
      </c>
      <c r="D3032" s="234">
        <v>51.477272727272698</v>
      </c>
      <c r="E3032" s="223" t="s">
        <v>195</v>
      </c>
      <c r="F3032" s="233" t="s">
        <v>233</v>
      </c>
      <c r="G3032" s="233" t="s">
        <v>183</v>
      </c>
      <c r="H3032" s="233" t="s">
        <v>959</v>
      </c>
      <c r="I3032" s="233" t="s">
        <v>959</v>
      </c>
      <c r="J3032" s="233" t="s">
        <v>951</v>
      </c>
      <c r="K3032" s="233" t="s">
        <v>202</v>
      </c>
      <c r="L3032" s="233" t="s">
        <v>178</v>
      </c>
      <c r="M3032" s="233" t="s">
        <v>601</v>
      </c>
    </row>
    <row r="3033" spans="1:14">
      <c r="A3033" s="224">
        <v>3032</v>
      </c>
      <c r="B3033" s="233" t="s">
        <v>958</v>
      </c>
      <c r="C3033" s="233" t="s">
        <v>958</v>
      </c>
      <c r="D3033" s="234">
        <v>50.348583877995601</v>
      </c>
      <c r="E3033" s="223" t="s">
        <v>195</v>
      </c>
      <c r="F3033" s="233" t="s">
        <v>233</v>
      </c>
      <c r="G3033" s="233" t="s">
        <v>572</v>
      </c>
      <c r="H3033" s="233" t="s">
        <v>957</v>
      </c>
      <c r="I3033" s="233" t="s">
        <v>957</v>
      </c>
      <c r="J3033" s="233" t="s">
        <v>951</v>
      </c>
      <c r="K3033" s="233" t="s">
        <v>202</v>
      </c>
      <c r="L3033" s="233" t="s">
        <v>178</v>
      </c>
      <c r="M3033" s="233" t="s">
        <v>601</v>
      </c>
    </row>
    <row r="3034" spans="1:14">
      <c r="A3034" s="224">
        <v>3033</v>
      </c>
      <c r="B3034" s="233" t="s">
        <v>950</v>
      </c>
      <c r="C3034" s="233" t="s">
        <v>956</v>
      </c>
      <c r="D3034" s="234">
        <v>47.699115044247797</v>
      </c>
      <c r="E3034" s="223" t="s">
        <v>195</v>
      </c>
      <c r="F3034" s="233" t="s">
        <v>233</v>
      </c>
      <c r="G3034" s="233" t="s">
        <v>321</v>
      </c>
      <c r="H3034" s="233" t="s">
        <v>948</v>
      </c>
      <c r="I3034" s="233" t="s">
        <v>955</v>
      </c>
      <c r="J3034" s="233" t="s">
        <v>180</v>
      </c>
      <c r="K3034" s="233" t="s">
        <v>179</v>
      </c>
      <c r="L3034" s="233" t="s">
        <v>178</v>
      </c>
      <c r="M3034" s="233" t="s">
        <v>954</v>
      </c>
    </row>
    <row r="3035" spans="1:14">
      <c r="A3035" s="224">
        <v>3034</v>
      </c>
      <c r="B3035" s="233" t="s">
        <v>953</v>
      </c>
      <c r="C3035" s="233" t="s">
        <v>953</v>
      </c>
      <c r="D3035" s="234">
        <v>35.652173913043498</v>
      </c>
      <c r="E3035" s="223" t="s">
        <v>195</v>
      </c>
      <c r="F3035" s="233" t="s">
        <v>233</v>
      </c>
      <c r="G3035" s="233" t="s">
        <v>336</v>
      </c>
      <c r="H3035" s="233" t="s">
        <v>952</v>
      </c>
      <c r="I3035" s="233" t="s">
        <v>952</v>
      </c>
      <c r="J3035" s="233" t="s">
        <v>951</v>
      </c>
      <c r="K3035" s="233" t="s">
        <v>192</v>
      </c>
      <c r="L3035" s="233" t="s">
        <v>178</v>
      </c>
      <c r="M3035" s="233" t="s">
        <v>213</v>
      </c>
    </row>
    <row r="3036" spans="1:14">
      <c r="A3036" s="224">
        <v>3035</v>
      </c>
      <c r="B3036" s="233" t="s">
        <v>950</v>
      </c>
      <c r="C3036" s="233" t="s">
        <v>949</v>
      </c>
      <c r="D3036" s="234">
        <v>33.3333333333333</v>
      </c>
      <c r="E3036" s="223" t="s">
        <v>195</v>
      </c>
      <c r="F3036" s="233" t="s">
        <v>233</v>
      </c>
      <c r="G3036" s="233" t="s">
        <v>321</v>
      </c>
      <c r="H3036" s="233" t="s">
        <v>948</v>
      </c>
      <c r="I3036" s="233" t="s">
        <v>947</v>
      </c>
      <c r="J3036" s="233" t="s">
        <v>180</v>
      </c>
      <c r="K3036" s="233" t="s">
        <v>179</v>
      </c>
      <c r="L3036" s="233" t="s">
        <v>178</v>
      </c>
      <c r="M3036" s="233" t="s">
        <v>946</v>
      </c>
    </row>
    <row r="3037" spans="1:14" ht="38.25" customHeight="1">
      <c r="A3037" s="228" t="s">
        <v>184</v>
      </c>
      <c r="B3037" s="226" t="s">
        <v>940</v>
      </c>
      <c r="C3037" s="226" t="s">
        <v>945</v>
      </c>
      <c r="D3037" s="230">
        <v>90.700636942675203</v>
      </c>
      <c r="E3037" s="229" t="s">
        <v>195</v>
      </c>
      <c r="F3037" s="226" t="s">
        <v>194</v>
      </c>
      <c r="G3037" s="226" t="s">
        <v>938</v>
      </c>
      <c r="H3037" s="226" t="s">
        <v>937</v>
      </c>
      <c r="I3037" s="226" t="s">
        <v>944</v>
      </c>
      <c r="J3037" s="226" t="s">
        <v>180</v>
      </c>
      <c r="K3037" s="226" t="s">
        <v>179</v>
      </c>
      <c r="L3037" s="226" t="s">
        <v>178</v>
      </c>
      <c r="M3037" s="226" t="s">
        <v>748</v>
      </c>
      <c r="N3037" s="225" t="s">
        <v>176</v>
      </c>
    </row>
    <row r="3038" spans="1:14" ht="38.25" customHeight="1">
      <c r="A3038" s="228" t="s">
        <v>184</v>
      </c>
      <c r="B3038" s="226" t="s">
        <v>940</v>
      </c>
      <c r="C3038" s="226" t="s">
        <v>943</v>
      </c>
      <c r="D3038" s="230">
        <v>89.137134052388305</v>
      </c>
      <c r="E3038" s="229" t="s">
        <v>195</v>
      </c>
      <c r="F3038" s="226" t="s">
        <v>194</v>
      </c>
      <c r="G3038" s="226" t="s">
        <v>938</v>
      </c>
      <c r="H3038" s="226" t="s">
        <v>937</v>
      </c>
      <c r="I3038" s="226" t="s">
        <v>942</v>
      </c>
      <c r="J3038" s="226" t="s">
        <v>180</v>
      </c>
      <c r="K3038" s="226" t="s">
        <v>192</v>
      </c>
      <c r="L3038" s="226" t="s">
        <v>178</v>
      </c>
      <c r="M3038" s="226" t="s">
        <v>941</v>
      </c>
      <c r="N3038" s="225" t="s">
        <v>176</v>
      </c>
    </row>
    <row r="3039" spans="1:14" ht="38.25" customHeight="1">
      <c r="A3039" s="228" t="s">
        <v>184</v>
      </c>
      <c r="B3039" s="226" t="s">
        <v>940</v>
      </c>
      <c r="C3039" s="226" t="s">
        <v>939</v>
      </c>
      <c r="D3039" s="230">
        <v>90.266106442576998</v>
      </c>
      <c r="E3039" s="229" t="s">
        <v>195</v>
      </c>
      <c r="F3039" s="226" t="s">
        <v>194</v>
      </c>
      <c r="G3039" s="226" t="s">
        <v>938</v>
      </c>
      <c r="H3039" s="226" t="s">
        <v>937</v>
      </c>
      <c r="I3039" s="226" t="s">
        <v>936</v>
      </c>
      <c r="J3039" s="226" t="s">
        <v>180</v>
      </c>
      <c r="K3039" s="226" t="s">
        <v>202</v>
      </c>
      <c r="L3039" s="226" t="s">
        <v>178</v>
      </c>
      <c r="M3039" s="226" t="s">
        <v>935</v>
      </c>
      <c r="N3039" s="225" t="s">
        <v>176</v>
      </c>
    </row>
    <row r="3040" spans="1:14" ht="38.25" customHeight="1">
      <c r="A3040" s="228" t="s">
        <v>184</v>
      </c>
      <c r="B3040" s="226" t="s">
        <v>890</v>
      </c>
      <c r="C3040" s="226" t="s">
        <v>934</v>
      </c>
      <c r="D3040" s="230">
        <v>72.906976744185997</v>
      </c>
      <c r="E3040" s="229" t="s">
        <v>195</v>
      </c>
      <c r="F3040" s="226" t="s">
        <v>199</v>
      </c>
      <c r="G3040" s="226" t="s">
        <v>888</v>
      </c>
      <c r="H3040" s="226" t="s">
        <v>887</v>
      </c>
      <c r="I3040" s="226" t="s">
        <v>933</v>
      </c>
      <c r="J3040" s="226" t="s">
        <v>180</v>
      </c>
      <c r="K3040" s="226" t="s">
        <v>179</v>
      </c>
      <c r="L3040" s="226" t="s">
        <v>178</v>
      </c>
      <c r="M3040" s="226" t="s">
        <v>346</v>
      </c>
      <c r="N3040" s="225" t="s">
        <v>176</v>
      </c>
    </row>
    <row r="3041" spans="1:14" ht="38.25" customHeight="1">
      <c r="A3041" s="228" t="s">
        <v>184</v>
      </c>
      <c r="B3041" s="226" t="s">
        <v>890</v>
      </c>
      <c r="C3041" s="226" t="s">
        <v>932</v>
      </c>
      <c r="D3041" s="230">
        <v>77.2340425531915</v>
      </c>
      <c r="E3041" s="229" t="s">
        <v>195</v>
      </c>
      <c r="F3041" s="226" t="s">
        <v>199</v>
      </c>
      <c r="G3041" s="226" t="s">
        <v>888</v>
      </c>
      <c r="H3041" s="226" t="s">
        <v>887</v>
      </c>
      <c r="I3041" s="226" t="s">
        <v>931</v>
      </c>
      <c r="J3041" s="226" t="s">
        <v>180</v>
      </c>
      <c r="K3041" s="226" t="s">
        <v>179</v>
      </c>
      <c r="L3041" s="226" t="s">
        <v>178</v>
      </c>
      <c r="M3041" s="226" t="s">
        <v>529</v>
      </c>
      <c r="N3041" s="225" t="s">
        <v>176</v>
      </c>
    </row>
    <row r="3042" spans="1:14" ht="38.25" customHeight="1">
      <c r="A3042" s="228" t="s">
        <v>184</v>
      </c>
      <c r="B3042" s="226" t="s">
        <v>890</v>
      </c>
      <c r="C3042" s="226" t="s">
        <v>930</v>
      </c>
      <c r="D3042" s="230">
        <v>75.898203592814397</v>
      </c>
      <c r="E3042" s="229" t="s">
        <v>195</v>
      </c>
      <c r="F3042" s="226" t="s">
        <v>199</v>
      </c>
      <c r="G3042" s="226" t="s">
        <v>888</v>
      </c>
      <c r="H3042" s="226" t="s">
        <v>887</v>
      </c>
      <c r="I3042" s="226" t="s">
        <v>929</v>
      </c>
      <c r="J3042" s="226" t="s">
        <v>180</v>
      </c>
      <c r="K3042" s="226" t="s">
        <v>179</v>
      </c>
      <c r="L3042" s="226" t="s">
        <v>178</v>
      </c>
      <c r="M3042" s="226" t="s">
        <v>346</v>
      </c>
      <c r="N3042" s="225" t="s">
        <v>176</v>
      </c>
    </row>
    <row r="3043" spans="1:14" ht="38.25" customHeight="1">
      <c r="A3043" s="228" t="s">
        <v>184</v>
      </c>
      <c r="B3043" s="226" t="s">
        <v>890</v>
      </c>
      <c r="C3043" s="226" t="s">
        <v>928</v>
      </c>
      <c r="D3043" s="230">
        <v>83.660714285714306</v>
      </c>
      <c r="E3043" s="229" t="s">
        <v>195</v>
      </c>
      <c r="F3043" s="226" t="s">
        <v>199</v>
      </c>
      <c r="G3043" s="226" t="s">
        <v>888</v>
      </c>
      <c r="H3043" s="226" t="s">
        <v>887</v>
      </c>
      <c r="I3043" s="226" t="s">
        <v>927</v>
      </c>
      <c r="J3043" s="226" t="s">
        <v>180</v>
      </c>
      <c r="K3043" s="226" t="s">
        <v>179</v>
      </c>
      <c r="L3043" s="226" t="s">
        <v>178</v>
      </c>
      <c r="M3043" s="226" t="s">
        <v>346</v>
      </c>
      <c r="N3043" s="225" t="s">
        <v>176</v>
      </c>
    </row>
    <row r="3044" spans="1:14" ht="38.25" customHeight="1">
      <c r="A3044" s="228" t="s">
        <v>184</v>
      </c>
      <c r="B3044" s="226" t="s">
        <v>890</v>
      </c>
      <c r="C3044" s="226" t="s">
        <v>926</v>
      </c>
      <c r="D3044" s="230">
        <v>99.276315789473699</v>
      </c>
      <c r="E3044" s="229" t="s">
        <v>195</v>
      </c>
      <c r="F3044" s="226" t="s">
        <v>221</v>
      </c>
      <c r="G3044" s="226" t="s">
        <v>888</v>
      </c>
      <c r="H3044" s="226" t="s">
        <v>887</v>
      </c>
      <c r="I3044" s="226" t="s">
        <v>925</v>
      </c>
      <c r="J3044" s="226" t="s">
        <v>180</v>
      </c>
      <c r="K3044" s="226" t="s">
        <v>179</v>
      </c>
      <c r="L3044" s="226" t="s">
        <v>178</v>
      </c>
      <c r="M3044" s="226" t="s">
        <v>213</v>
      </c>
      <c r="N3044" s="225" t="s">
        <v>176</v>
      </c>
    </row>
    <row r="3045" spans="1:14" ht="38.25" customHeight="1">
      <c r="A3045" s="228" t="s">
        <v>184</v>
      </c>
      <c r="B3045" s="226" t="s">
        <v>890</v>
      </c>
      <c r="C3045" s="226" t="s">
        <v>924</v>
      </c>
      <c r="D3045" s="230">
        <v>81.176470588235304</v>
      </c>
      <c r="E3045" s="229" t="s">
        <v>195</v>
      </c>
      <c r="F3045" s="226" t="s">
        <v>199</v>
      </c>
      <c r="G3045" s="226" t="s">
        <v>888</v>
      </c>
      <c r="H3045" s="226" t="s">
        <v>887</v>
      </c>
      <c r="I3045" s="226" t="s">
        <v>923</v>
      </c>
      <c r="J3045" s="226" t="s">
        <v>180</v>
      </c>
      <c r="K3045" s="226" t="s">
        <v>202</v>
      </c>
      <c r="L3045" s="226" t="s">
        <v>178</v>
      </c>
      <c r="M3045" s="226" t="s">
        <v>324</v>
      </c>
      <c r="N3045" s="225" t="s">
        <v>176</v>
      </c>
    </row>
    <row r="3046" spans="1:14" ht="38.25" customHeight="1">
      <c r="A3046" s="228" t="s">
        <v>184</v>
      </c>
      <c r="B3046" s="226" t="s">
        <v>890</v>
      </c>
      <c r="C3046" s="226" t="s">
        <v>922</v>
      </c>
      <c r="D3046" s="230">
        <v>83.860640301318298</v>
      </c>
      <c r="E3046" s="229" t="s">
        <v>195</v>
      </c>
      <c r="F3046" s="226" t="s">
        <v>199</v>
      </c>
      <c r="G3046" s="226" t="s">
        <v>888</v>
      </c>
      <c r="H3046" s="226" t="s">
        <v>887</v>
      </c>
      <c r="I3046" s="226" t="s">
        <v>921</v>
      </c>
      <c r="J3046" s="226" t="s">
        <v>180</v>
      </c>
      <c r="K3046" s="226" t="s">
        <v>179</v>
      </c>
      <c r="L3046" s="226" t="s">
        <v>178</v>
      </c>
      <c r="M3046" s="226" t="s">
        <v>529</v>
      </c>
      <c r="N3046" s="225" t="s">
        <v>176</v>
      </c>
    </row>
    <row r="3047" spans="1:14" ht="38.25" customHeight="1">
      <c r="A3047" s="228" t="s">
        <v>184</v>
      </c>
      <c r="B3047" s="226" t="s">
        <v>890</v>
      </c>
      <c r="C3047" s="226" t="s">
        <v>920</v>
      </c>
      <c r="D3047" s="230">
        <v>76.923076922999996</v>
      </c>
      <c r="E3047" s="229" t="s">
        <v>779</v>
      </c>
      <c r="F3047" s="226" t="s">
        <v>184</v>
      </c>
      <c r="G3047" s="226" t="s">
        <v>888</v>
      </c>
      <c r="H3047" s="226" t="s">
        <v>887</v>
      </c>
      <c r="I3047" s="226" t="s">
        <v>919</v>
      </c>
      <c r="J3047" s="226" t="s">
        <v>180</v>
      </c>
      <c r="K3047" s="226" t="s">
        <v>202</v>
      </c>
      <c r="L3047" s="226" t="s">
        <v>178</v>
      </c>
      <c r="M3047" s="226" t="s">
        <v>777</v>
      </c>
      <c r="N3047" s="225" t="s">
        <v>176</v>
      </c>
    </row>
    <row r="3048" spans="1:14" ht="38.25" customHeight="1">
      <c r="A3048" s="228" t="s">
        <v>184</v>
      </c>
      <c r="B3048" s="226" t="s">
        <v>890</v>
      </c>
      <c r="C3048" s="226" t="s">
        <v>918</v>
      </c>
      <c r="D3048" s="230">
        <v>83.890109890109898</v>
      </c>
      <c r="E3048" s="229" t="s">
        <v>195</v>
      </c>
      <c r="F3048" s="226" t="s">
        <v>199</v>
      </c>
      <c r="G3048" s="226" t="s">
        <v>888</v>
      </c>
      <c r="H3048" s="226" t="s">
        <v>887</v>
      </c>
      <c r="I3048" s="226" t="s">
        <v>917</v>
      </c>
      <c r="J3048" s="226" t="s">
        <v>180</v>
      </c>
      <c r="K3048" s="226" t="s">
        <v>179</v>
      </c>
      <c r="L3048" s="226" t="s">
        <v>178</v>
      </c>
      <c r="M3048" s="226" t="s">
        <v>529</v>
      </c>
      <c r="N3048" s="225" t="s">
        <v>176</v>
      </c>
    </row>
    <row r="3049" spans="1:14" ht="38.25" customHeight="1">
      <c r="A3049" s="228" t="s">
        <v>184</v>
      </c>
      <c r="B3049" s="226" t="s">
        <v>890</v>
      </c>
      <c r="C3049" s="226" t="s">
        <v>916</v>
      </c>
      <c r="D3049" s="230">
        <v>80.201912858661004</v>
      </c>
      <c r="E3049" s="229" t="s">
        <v>195</v>
      </c>
      <c r="F3049" s="226" t="s">
        <v>199</v>
      </c>
      <c r="G3049" s="226" t="s">
        <v>888</v>
      </c>
      <c r="H3049" s="226" t="s">
        <v>887</v>
      </c>
      <c r="I3049" s="226" t="s">
        <v>915</v>
      </c>
      <c r="J3049" s="226" t="s">
        <v>180</v>
      </c>
      <c r="K3049" s="226" t="s">
        <v>192</v>
      </c>
      <c r="L3049" s="226" t="s">
        <v>178</v>
      </c>
      <c r="M3049" s="226" t="s">
        <v>191</v>
      </c>
      <c r="N3049" s="225" t="s">
        <v>176</v>
      </c>
    </row>
    <row r="3050" spans="1:14" ht="38.25" customHeight="1">
      <c r="A3050" s="228" t="s">
        <v>184</v>
      </c>
      <c r="B3050" s="226" t="s">
        <v>890</v>
      </c>
      <c r="C3050" s="226" t="s">
        <v>914</v>
      </c>
      <c r="D3050" s="230">
        <v>76.643109540636004</v>
      </c>
      <c r="E3050" s="229" t="s">
        <v>195</v>
      </c>
      <c r="F3050" s="226" t="s">
        <v>199</v>
      </c>
      <c r="G3050" s="226" t="s">
        <v>888</v>
      </c>
      <c r="H3050" s="226" t="s">
        <v>887</v>
      </c>
      <c r="I3050" s="226" t="s">
        <v>913</v>
      </c>
      <c r="J3050" s="226" t="s">
        <v>180</v>
      </c>
      <c r="K3050" s="226" t="s">
        <v>179</v>
      </c>
      <c r="L3050" s="226" t="s">
        <v>178</v>
      </c>
      <c r="M3050" s="226" t="s">
        <v>346</v>
      </c>
      <c r="N3050" s="225" t="s">
        <v>176</v>
      </c>
    </row>
    <row r="3051" spans="1:14" ht="38.25" customHeight="1">
      <c r="A3051" s="228" t="s">
        <v>184</v>
      </c>
      <c r="B3051" s="226" t="s">
        <v>890</v>
      </c>
      <c r="C3051" s="226" t="s">
        <v>912</v>
      </c>
      <c r="D3051" s="230">
        <v>81.927272727272694</v>
      </c>
      <c r="E3051" s="229" t="s">
        <v>195</v>
      </c>
      <c r="F3051" s="226" t="s">
        <v>199</v>
      </c>
      <c r="G3051" s="226" t="s">
        <v>888</v>
      </c>
      <c r="H3051" s="226" t="s">
        <v>887</v>
      </c>
      <c r="I3051" s="226" t="s">
        <v>911</v>
      </c>
      <c r="J3051" s="226" t="s">
        <v>180</v>
      </c>
      <c r="K3051" s="226" t="s">
        <v>179</v>
      </c>
      <c r="L3051" s="226" t="s">
        <v>178</v>
      </c>
      <c r="M3051" s="226" t="s">
        <v>346</v>
      </c>
      <c r="N3051" s="225" t="s">
        <v>176</v>
      </c>
    </row>
    <row r="3052" spans="1:14" ht="38.25" customHeight="1">
      <c r="A3052" s="228" t="s">
        <v>184</v>
      </c>
      <c r="B3052" s="226" t="s">
        <v>890</v>
      </c>
      <c r="C3052" s="226" t="s">
        <v>910</v>
      </c>
      <c r="D3052" s="230">
        <v>78.576271186440707</v>
      </c>
      <c r="E3052" s="229" t="s">
        <v>195</v>
      </c>
      <c r="F3052" s="226" t="s">
        <v>199</v>
      </c>
      <c r="G3052" s="226" t="s">
        <v>888</v>
      </c>
      <c r="H3052" s="226" t="s">
        <v>887</v>
      </c>
      <c r="I3052" s="226" t="s">
        <v>909</v>
      </c>
      <c r="J3052" s="226" t="s">
        <v>180</v>
      </c>
      <c r="K3052" s="226" t="s">
        <v>179</v>
      </c>
      <c r="L3052" s="226" t="s">
        <v>178</v>
      </c>
      <c r="M3052" s="226" t="s">
        <v>346</v>
      </c>
      <c r="N3052" s="225" t="s">
        <v>176</v>
      </c>
    </row>
    <row r="3053" spans="1:14" ht="38.25" customHeight="1">
      <c r="A3053" s="228" t="s">
        <v>184</v>
      </c>
      <c r="B3053" s="226" t="s">
        <v>890</v>
      </c>
      <c r="C3053" s="226" t="s">
        <v>908</v>
      </c>
      <c r="D3053" s="230">
        <v>90.298769771528995</v>
      </c>
      <c r="E3053" s="229" t="s">
        <v>195</v>
      </c>
      <c r="F3053" s="226" t="s">
        <v>194</v>
      </c>
      <c r="G3053" s="226" t="s">
        <v>888</v>
      </c>
      <c r="H3053" s="226" t="s">
        <v>887</v>
      </c>
      <c r="I3053" s="226" t="s">
        <v>907</v>
      </c>
      <c r="J3053" s="226" t="s">
        <v>180</v>
      </c>
      <c r="K3053" s="226" t="s">
        <v>179</v>
      </c>
      <c r="L3053" s="226" t="s">
        <v>178</v>
      </c>
      <c r="M3053" s="226" t="s">
        <v>529</v>
      </c>
      <c r="N3053" s="225" t="s">
        <v>176</v>
      </c>
    </row>
    <row r="3054" spans="1:14" ht="38.25" customHeight="1">
      <c r="A3054" s="228" t="s">
        <v>184</v>
      </c>
      <c r="B3054" s="226" t="s">
        <v>890</v>
      </c>
      <c r="C3054" s="226" t="s">
        <v>906</v>
      </c>
      <c r="D3054" s="230">
        <v>76.044568245125305</v>
      </c>
      <c r="E3054" s="229" t="s">
        <v>195</v>
      </c>
      <c r="F3054" s="226" t="s">
        <v>199</v>
      </c>
      <c r="G3054" s="226" t="s">
        <v>888</v>
      </c>
      <c r="H3054" s="226" t="s">
        <v>887</v>
      </c>
      <c r="I3054" s="226" t="s">
        <v>905</v>
      </c>
      <c r="J3054" s="226" t="s">
        <v>180</v>
      </c>
      <c r="K3054" s="226" t="s">
        <v>192</v>
      </c>
      <c r="L3054" s="226" t="s">
        <v>178</v>
      </c>
      <c r="M3054" s="226" t="s">
        <v>191</v>
      </c>
      <c r="N3054" s="225" t="s">
        <v>176</v>
      </c>
    </row>
    <row r="3055" spans="1:14" ht="38.25" customHeight="1">
      <c r="A3055" s="228" t="s">
        <v>184</v>
      </c>
      <c r="B3055" s="226" t="s">
        <v>890</v>
      </c>
      <c r="C3055" s="226" t="s">
        <v>904</v>
      </c>
      <c r="D3055" s="230">
        <v>83.102272727272705</v>
      </c>
      <c r="E3055" s="229" t="s">
        <v>195</v>
      </c>
      <c r="F3055" s="226" t="s">
        <v>199</v>
      </c>
      <c r="G3055" s="226" t="s">
        <v>888</v>
      </c>
      <c r="H3055" s="226" t="s">
        <v>887</v>
      </c>
      <c r="I3055" s="226" t="s">
        <v>903</v>
      </c>
      <c r="J3055" s="226" t="s">
        <v>180</v>
      </c>
      <c r="K3055" s="226" t="s">
        <v>192</v>
      </c>
      <c r="L3055" s="226" t="s">
        <v>178</v>
      </c>
      <c r="M3055" s="226" t="s">
        <v>191</v>
      </c>
      <c r="N3055" s="225" t="s">
        <v>176</v>
      </c>
    </row>
    <row r="3056" spans="1:14" ht="38.25" customHeight="1">
      <c r="A3056" s="228" t="s">
        <v>184</v>
      </c>
      <c r="B3056" s="226" t="s">
        <v>890</v>
      </c>
      <c r="C3056" s="226" t="s">
        <v>902</v>
      </c>
      <c r="D3056" s="230">
        <v>99.96875</v>
      </c>
      <c r="E3056" s="229" t="s">
        <v>195</v>
      </c>
      <c r="F3056" s="226" t="s">
        <v>221</v>
      </c>
      <c r="G3056" s="226" t="s">
        <v>888</v>
      </c>
      <c r="H3056" s="226" t="s">
        <v>887</v>
      </c>
      <c r="I3056" s="226" t="s">
        <v>901</v>
      </c>
      <c r="J3056" s="226" t="s">
        <v>180</v>
      </c>
      <c r="K3056" s="226" t="s">
        <v>179</v>
      </c>
      <c r="L3056" s="226" t="s">
        <v>178</v>
      </c>
      <c r="M3056" s="226" t="s">
        <v>529</v>
      </c>
      <c r="N3056" s="225" t="s">
        <v>176</v>
      </c>
    </row>
    <row r="3057" spans="1:14" ht="38.25" customHeight="1">
      <c r="A3057" s="228" t="s">
        <v>184</v>
      </c>
      <c r="B3057" s="226" t="s">
        <v>890</v>
      </c>
      <c r="C3057" s="226" t="s">
        <v>900</v>
      </c>
      <c r="D3057" s="230">
        <v>84.043583535108993</v>
      </c>
      <c r="E3057" s="229" t="s">
        <v>195</v>
      </c>
      <c r="F3057" s="226" t="s">
        <v>194</v>
      </c>
      <c r="G3057" s="226" t="s">
        <v>888</v>
      </c>
      <c r="H3057" s="226" t="s">
        <v>887</v>
      </c>
      <c r="I3057" s="226" t="s">
        <v>899</v>
      </c>
      <c r="J3057" s="226" t="s">
        <v>180</v>
      </c>
      <c r="K3057" s="226" t="s">
        <v>179</v>
      </c>
      <c r="L3057" s="226" t="s">
        <v>178</v>
      </c>
      <c r="M3057" s="226" t="s">
        <v>346</v>
      </c>
      <c r="N3057" s="225" t="s">
        <v>176</v>
      </c>
    </row>
    <row r="3058" spans="1:14" ht="38.25" customHeight="1">
      <c r="A3058" s="228" t="s">
        <v>184</v>
      </c>
      <c r="B3058" s="226" t="s">
        <v>890</v>
      </c>
      <c r="C3058" s="226" t="s">
        <v>898</v>
      </c>
      <c r="D3058" s="230">
        <v>90.047761194029803</v>
      </c>
      <c r="E3058" s="229" t="s">
        <v>195</v>
      </c>
      <c r="F3058" s="226" t="s">
        <v>194</v>
      </c>
      <c r="G3058" s="226" t="s">
        <v>888</v>
      </c>
      <c r="H3058" s="226" t="s">
        <v>887</v>
      </c>
      <c r="I3058" s="226" t="s">
        <v>897</v>
      </c>
      <c r="J3058" s="226" t="s">
        <v>180</v>
      </c>
      <c r="K3058" s="226" t="s">
        <v>202</v>
      </c>
      <c r="L3058" s="226" t="s">
        <v>178</v>
      </c>
      <c r="M3058" s="226" t="s">
        <v>201</v>
      </c>
      <c r="N3058" s="225" t="s">
        <v>176</v>
      </c>
    </row>
    <row r="3059" spans="1:14" ht="38.25" customHeight="1">
      <c r="A3059" s="228" t="s">
        <v>184</v>
      </c>
      <c r="B3059" s="226" t="s">
        <v>890</v>
      </c>
      <c r="C3059" s="226" t="s">
        <v>896</v>
      </c>
      <c r="D3059" s="230">
        <v>102.663316582915</v>
      </c>
      <c r="E3059" s="229" t="s">
        <v>195</v>
      </c>
      <c r="F3059" s="226" t="s">
        <v>221</v>
      </c>
      <c r="G3059" s="226" t="s">
        <v>888</v>
      </c>
      <c r="H3059" s="226" t="s">
        <v>887</v>
      </c>
      <c r="I3059" s="226" t="s">
        <v>895</v>
      </c>
      <c r="J3059" s="226" t="s">
        <v>180</v>
      </c>
      <c r="K3059" s="226" t="s">
        <v>179</v>
      </c>
      <c r="L3059" s="226" t="s">
        <v>178</v>
      </c>
      <c r="M3059" s="226" t="s">
        <v>213</v>
      </c>
      <c r="N3059" s="225" t="s">
        <v>176</v>
      </c>
    </row>
    <row r="3060" spans="1:14" ht="38.25" customHeight="1">
      <c r="A3060" s="228" t="s">
        <v>184</v>
      </c>
      <c r="B3060" s="226" t="s">
        <v>890</v>
      </c>
      <c r="C3060" s="226" t="s">
        <v>894</v>
      </c>
      <c r="D3060" s="230">
        <v>86.223358908780895</v>
      </c>
      <c r="E3060" s="229" t="s">
        <v>195</v>
      </c>
      <c r="F3060" s="226" t="s">
        <v>194</v>
      </c>
      <c r="G3060" s="226" t="s">
        <v>888</v>
      </c>
      <c r="H3060" s="226" t="s">
        <v>887</v>
      </c>
      <c r="I3060" s="226" t="s">
        <v>893</v>
      </c>
      <c r="J3060" s="226" t="s">
        <v>180</v>
      </c>
      <c r="K3060" s="226" t="s">
        <v>202</v>
      </c>
      <c r="L3060" s="226" t="s">
        <v>178</v>
      </c>
      <c r="M3060" s="226" t="s">
        <v>201</v>
      </c>
      <c r="N3060" s="225" t="s">
        <v>176</v>
      </c>
    </row>
    <row r="3061" spans="1:14" ht="38.25" customHeight="1">
      <c r="A3061" s="228" t="s">
        <v>184</v>
      </c>
      <c r="B3061" s="226" t="s">
        <v>890</v>
      </c>
      <c r="C3061" s="226" t="s">
        <v>892</v>
      </c>
      <c r="D3061" s="230">
        <v>91.767441860465098</v>
      </c>
      <c r="E3061" s="229" t="s">
        <v>195</v>
      </c>
      <c r="F3061" s="226" t="s">
        <v>194</v>
      </c>
      <c r="G3061" s="226" t="s">
        <v>888</v>
      </c>
      <c r="H3061" s="226" t="s">
        <v>887</v>
      </c>
      <c r="I3061" s="226" t="s">
        <v>891</v>
      </c>
      <c r="J3061" s="226" t="s">
        <v>180</v>
      </c>
      <c r="K3061" s="226" t="s">
        <v>179</v>
      </c>
      <c r="L3061" s="226" t="s">
        <v>178</v>
      </c>
      <c r="M3061" s="226" t="s">
        <v>529</v>
      </c>
      <c r="N3061" s="225" t="s">
        <v>176</v>
      </c>
    </row>
    <row r="3062" spans="1:14" ht="38.25" customHeight="1">
      <c r="A3062" s="228" t="s">
        <v>184</v>
      </c>
      <c r="B3062" s="226" t="s">
        <v>890</v>
      </c>
      <c r="C3062" s="226" t="s">
        <v>889</v>
      </c>
      <c r="D3062" s="230">
        <v>78.169014084506998</v>
      </c>
      <c r="E3062" s="229" t="s">
        <v>195</v>
      </c>
      <c r="F3062" s="226" t="s">
        <v>199</v>
      </c>
      <c r="G3062" s="226" t="s">
        <v>888</v>
      </c>
      <c r="H3062" s="226" t="s">
        <v>887</v>
      </c>
      <c r="I3062" s="226" t="s">
        <v>886</v>
      </c>
      <c r="J3062" s="226" t="s">
        <v>180</v>
      </c>
      <c r="K3062" s="226" t="s">
        <v>179</v>
      </c>
      <c r="L3062" s="226" t="s">
        <v>178</v>
      </c>
      <c r="M3062" s="226" t="s">
        <v>346</v>
      </c>
      <c r="N3062" s="225" t="s">
        <v>176</v>
      </c>
    </row>
    <row r="3063" spans="1:14" ht="38.25" customHeight="1">
      <c r="A3063" s="228" t="s">
        <v>184</v>
      </c>
      <c r="B3063" s="226" t="s">
        <v>772</v>
      </c>
      <c r="C3063" s="226" t="s">
        <v>885</v>
      </c>
      <c r="D3063" s="230">
        <v>84.423407917383798</v>
      </c>
      <c r="E3063" s="229" t="s">
        <v>195</v>
      </c>
      <c r="F3063" s="226" t="s">
        <v>194</v>
      </c>
      <c r="G3063" s="226" t="s">
        <v>183</v>
      </c>
      <c r="H3063" s="226" t="s">
        <v>770</v>
      </c>
      <c r="I3063" s="226" t="s">
        <v>884</v>
      </c>
      <c r="J3063" s="226" t="s">
        <v>180</v>
      </c>
      <c r="K3063" s="226" t="s">
        <v>179</v>
      </c>
      <c r="L3063" s="226" t="s">
        <v>178</v>
      </c>
      <c r="M3063" s="226" t="s">
        <v>551</v>
      </c>
      <c r="N3063" s="225" t="s">
        <v>176</v>
      </c>
    </row>
    <row r="3064" spans="1:14" ht="38.25" customHeight="1">
      <c r="A3064" s="228" t="s">
        <v>184</v>
      </c>
      <c r="B3064" s="226" t="s">
        <v>772</v>
      </c>
      <c r="C3064" s="226" t="s">
        <v>883</v>
      </c>
      <c r="D3064" s="230">
        <v>78.217665615141996</v>
      </c>
      <c r="E3064" s="229" t="s">
        <v>195</v>
      </c>
      <c r="F3064" s="226" t="s">
        <v>199</v>
      </c>
      <c r="G3064" s="226" t="s">
        <v>183</v>
      </c>
      <c r="H3064" s="226" t="s">
        <v>770</v>
      </c>
      <c r="I3064" s="226" t="s">
        <v>882</v>
      </c>
      <c r="J3064" s="226" t="s">
        <v>180</v>
      </c>
      <c r="K3064" s="226" t="s">
        <v>179</v>
      </c>
      <c r="L3064" s="226" t="s">
        <v>178</v>
      </c>
      <c r="M3064" s="226" t="s">
        <v>551</v>
      </c>
      <c r="N3064" s="225" t="s">
        <v>176</v>
      </c>
    </row>
    <row r="3065" spans="1:14" ht="38.25" customHeight="1">
      <c r="A3065" s="228" t="s">
        <v>184</v>
      </c>
      <c r="B3065" s="226" t="s">
        <v>772</v>
      </c>
      <c r="C3065" s="226" t="s">
        <v>881</v>
      </c>
      <c r="D3065" s="230">
        <v>80.936329588014999</v>
      </c>
      <c r="E3065" s="229" t="s">
        <v>195</v>
      </c>
      <c r="F3065" s="226" t="s">
        <v>199</v>
      </c>
      <c r="G3065" s="226" t="s">
        <v>183</v>
      </c>
      <c r="H3065" s="226" t="s">
        <v>770</v>
      </c>
      <c r="I3065" s="226" t="s">
        <v>880</v>
      </c>
      <c r="J3065" s="226" t="s">
        <v>180</v>
      </c>
      <c r="K3065" s="226" t="s">
        <v>202</v>
      </c>
      <c r="L3065" s="226" t="s">
        <v>178</v>
      </c>
      <c r="M3065" s="226" t="s">
        <v>201</v>
      </c>
      <c r="N3065" s="225" t="s">
        <v>176</v>
      </c>
    </row>
    <row r="3066" spans="1:14" ht="38.25" customHeight="1">
      <c r="A3066" s="228" t="s">
        <v>184</v>
      </c>
      <c r="B3066" s="226" t="s">
        <v>772</v>
      </c>
      <c r="C3066" s="226" t="s">
        <v>879</v>
      </c>
      <c r="D3066" s="230">
        <v>79.591346153846203</v>
      </c>
      <c r="E3066" s="229" t="s">
        <v>195</v>
      </c>
      <c r="F3066" s="226" t="s">
        <v>199</v>
      </c>
      <c r="G3066" s="226" t="s">
        <v>183</v>
      </c>
      <c r="H3066" s="226" t="s">
        <v>770</v>
      </c>
      <c r="I3066" s="226" t="s">
        <v>878</v>
      </c>
      <c r="J3066" s="226" t="s">
        <v>180</v>
      </c>
      <c r="K3066" s="226" t="s">
        <v>179</v>
      </c>
      <c r="L3066" s="226" t="s">
        <v>178</v>
      </c>
      <c r="M3066" s="226" t="s">
        <v>551</v>
      </c>
      <c r="N3066" s="225" t="s">
        <v>176</v>
      </c>
    </row>
    <row r="3067" spans="1:14" ht="38.25" customHeight="1">
      <c r="A3067" s="228" t="s">
        <v>184</v>
      </c>
      <c r="B3067" s="226" t="s">
        <v>772</v>
      </c>
      <c r="C3067" s="226" t="s">
        <v>877</v>
      </c>
      <c r="D3067" s="230">
        <v>77.003367003367003</v>
      </c>
      <c r="E3067" s="229" t="s">
        <v>195</v>
      </c>
      <c r="F3067" s="226" t="s">
        <v>199</v>
      </c>
      <c r="G3067" s="226" t="s">
        <v>183</v>
      </c>
      <c r="H3067" s="226" t="s">
        <v>770</v>
      </c>
      <c r="I3067" s="226" t="s">
        <v>876</v>
      </c>
      <c r="J3067" s="226" t="s">
        <v>180</v>
      </c>
      <c r="K3067" s="226" t="s">
        <v>179</v>
      </c>
      <c r="L3067" s="226" t="s">
        <v>178</v>
      </c>
      <c r="M3067" s="226" t="s">
        <v>346</v>
      </c>
      <c r="N3067" s="225" t="s">
        <v>176</v>
      </c>
    </row>
    <row r="3068" spans="1:14" ht="38.25" customHeight="1">
      <c r="A3068" s="228" t="s">
        <v>184</v>
      </c>
      <c r="B3068" s="226" t="s">
        <v>772</v>
      </c>
      <c r="C3068" s="226" t="s">
        <v>875</v>
      </c>
      <c r="D3068" s="230">
        <v>77.713567839196003</v>
      </c>
      <c r="E3068" s="229" t="s">
        <v>195</v>
      </c>
      <c r="F3068" s="226" t="s">
        <v>199</v>
      </c>
      <c r="G3068" s="226" t="s">
        <v>183</v>
      </c>
      <c r="H3068" s="226" t="s">
        <v>770</v>
      </c>
      <c r="I3068" s="226" t="s">
        <v>874</v>
      </c>
      <c r="J3068" s="226" t="s">
        <v>180</v>
      </c>
      <c r="K3068" s="226" t="s">
        <v>179</v>
      </c>
      <c r="L3068" s="226" t="s">
        <v>178</v>
      </c>
      <c r="M3068" s="226" t="s">
        <v>551</v>
      </c>
      <c r="N3068" s="225" t="s">
        <v>176</v>
      </c>
    </row>
    <row r="3069" spans="1:14" ht="38.25" customHeight="1">
      <c r="A3069" s="228" t="s">
        <v>184</v>
      </c>
      <c r="B3069" s="226" t="s">
        <v>772</v>
      </c>
      <c r="C3069" s="226" t="s">
        <v>873</v>
      </c>
      <c r="D3069" s="230">
        <v>82.835195530726295</v>
      </c>
      <c r="E3069" s="229" t="s">
        <v>195</v>
      </c>
      <c r="F3069" s="226" t="s">
        <v>199</v>
      </c>
      <c r="G3069" s="226" t="s">
        <v>183</v>
      </c>
      <c r="H3069" s="226" t="s">
        <v>770</v>
      </c>
      <c r="I3069" s="226" t="s">
        <v>872</v>
      </c>
      <c r="J3069" s="226" t="s">
        <v>180</v>
      </c>
      <c r="K3069" s="226" t="s">
        <v>179</v>
      </c>
      <c r="L3069" s="226" t="s">
        <v>178</v>
      </c>
      <c r="M3069" s="226" t="s">
        <v>551</v>
      </c>
      <c r="N3069" s="225" t="s">
        <v>176</v>
      </c>
    </row>
    <row r="3070" spans="1:14" ht="38.25" customHeight="1">
      <c r="A3070" s="228" t="s">
        <v>184</v>
      </c>
      <c r="B3070" s="226" t="s">
        <v>772</v>
      </c>
      <c r="C3070" s="226" t="s">
        <v>871</v>
      </c>
      <c r="D3070" s="230">
        <v>98.4594348222425</v>
      </c>
      <c r="E3070" s="229" t="s">
        <v>195</v>
      </c>
      <c r="F3070" s="226" t="s">
        <v>221</v>
      </c>
      <c r="G3070" s="226" t="s">
        <v>183</v>
      </c>
      <c r="H3070" s="226" t="s">
        <v>770</v>
      </c>
      <c r="I3070" s="226" t="s">
        <v>870</v>
      </c>
      <c r="J3070" s="226" t="s">
        <v>180</v>
      </c>
      <c r="K3070" s="226" t="s">
        <v>202</v>
      </c>
      <c r="L3070" s="226" t="s">
        <v>178</v>
      </c>
      <c r="M3070" s="226" t="s">
        <v>324</v>
      </c>
      <c r="N3070" s="225" t="s">
        <v>176</v>
      </c>
    </row>
    <row r="3071" spans="1:14" ht="38.25" customHeight="1">
      <c r="A3071" s="228" t="s">
        <v>184</v>
      </c>
      <c r="B3071" s="226" t="s">
        <v>772</v>
      </c>
      <c r="C3071" s="226" t="s">
        <v>869</v>
      </c>
      <c r="D3071" s="230">
        <v>88.126159554731004</v>
      </c>
      <c r="E3071" s="229" t="s">
        <v>195</v>
      </c>
      <c r="F3071" s="226" t="s">
        <v>194</v>
      </c>
      <c r="G3071" s="226" t="s">
        <v>183</v>
      </c>
      <c r="H3071" s="226" t="s">
        <v>770</v>
      </c>
      <c r="I3071" s="226" t="s">
        <v>868</v>
      </c>
      <c r="J3071" s="226" t="s">
        <v>180</v>
      </c>
      <c r="K3071" s="226" t="s">
        <v>179</v>
      </c>
      <c r="L3071" s="226" t="s">
        <v>178</v>
      </c>
      <c r="M3071" s="226" t="s">
        <v>346</v>
      </c>
      <c r="N3071" s="225" t="s">
        <v>176</v>
      </c>
    </row>
    <row r="3072" spans="1:14" ht="38.25" customHeight="1">
      <c r="A3072" s="228" t="s">
        <v>184</v>
      </c>
      <c r="B3072" s="226" t="s">
        <v>772</v>
      </c>
      <c r="C3072" s="226" t="s">
        <v>867</v>
      </c>
      <c r="D3072" s="230">
        <v>98.372456964006304</v>
      </c>
      <c r="E3072" s="229" t="s">
        <v>195</v>
      </c>
      <c r="F3072" s="226" t="s">
        <v>221</v>
      </c>
      <c r="G3072" s="226" t="s">
        <v>183</v>
      </c>
      <c r="H3072" s="226" t="s">
        <v>770</v>
      </c>
      <c r="I3072" s="226" t="s">
        <v>866</v>
      </c>
      <c r="J3072" s="226" t="s">
        <v>180</v>
      </c>
      <c r="K3072" s="226" t="s">
        <v>179</v>
      </c>
      <c r="L3072" s="226" t="s">
        <v>178</v>
      </c>
      <c r="M3072" s="226" t="s">
        <v>529</v>
      </c>
      <c r="N3072" s="225" t="s">
        <v>176</v>
      </c>
    </row>
    <row r="3073" spans="1:14" ht="38.25" customHeight="1">
      <c r="A3073" s="228" t="s">
        <v>184</v>
      </c>
      <c r="B3073" s="226" t="s">
        <v>772</v>
      </c>
      <c r="C3073" s="226" t="s">
        <v>865</v>
      </c>
      <c r="D3073" s="230">
        <v>98.992146596858603</v>
      </c>
      <c r="E3073" s="229" t="s">
        <v>195</v>
      </c>
      <c r="F3073" s="226" t="s">
        <v>221</v>
      </c>
      <c r="G3073" s="226" t="s">
        <v>183</v>
      </c>
      <c r="H3073" s="226" t="s">
        <v>770</v>
      </c>
      <c r="I3073" s="226" t="s">
        <v>864</v>
      </c>
      <c r="J3073" s="226" t="s">
        <v>180</v>
      </c>
      <c r="K3073" s="226" t="s">
        <v>179</v>
      </c>
      <c r="L3073" s="226" t="s">
        <v>178</v>
      </c>
      <c r="M3073" s="226" t="s">
        <v>346</v>
      </c>
      <c r="N3073" s="225" t="s">
        <v>176</v>
      </c>
    </row>
    <row r="3074" spans="1:14" ht="38.25" customHeight="1">
      <c r="A3074" s="228" t="s">
        <v>184</v>
      </c>
      <c r="B3074" s="226" t="s">
        <v>772</v>
      </c>
      <c r="C3074" s="226" t="s">
        <v>863</v>
      </c>
      <c r="D3074" s="230">
        <v>75.851851851851805</v>
      </c>
      <c r="E3074" s="229" t="s">
        <v>195</v>
      </c>
      <c r="F3074" s="226" t="s">
        <v>199</v>
      </c>
      <c r="G3074" s="226" t="s">
        <v>183</v>
      </c>
      <c r="H3074" s="226" t="s">
        <v>770</v>
      </c>
      <c r="I3074" s="226" t="s">
        <v>862</v>
      </c>
      <c r="J3074" s="226" t="s">
        <v>180</v>
      </c>
      <c r="K3074" s="226" t="s">
        <v>179</v>
      </c>
      <c r="L3074" s="226" t="s">
        <v>178</v>
      </c>
      <c r="M3074" s="226" t="s">
        <v>551</v>
      </c>
      <c r="N3074" s="225" t="s">
        <v>176</v>
      </c>
    </row>
    <row r="3075" spans="1:14" ht="38.25" customHeight="1">
      <c r="A3075" s="228" t="s">
        <v>184</v>
      </c>
      <c r="B3075" s="226" t="s">
        <v>772</v>
      </c>
      <c r="C3075" s="226" t="s">
        <v>861</v>
      </c>
      <c r="D3075" s="230">
        <v>92.556053811659197</v>
      </c>
      <c r="E3075" s="229" t="s">
        <v>195</v>
      </c>
      <c r="F3075" s="226" t="s">
        <v>194</v>
      </c>
      <c r="G3075" s="226" t="s">
        <v>183</v>
      </c>
      <c r="H3075" s="226" t="s">
        <v>770</v>
      </c>
      <c r="I3075" s="226" t="s">
        <v>860</v>
      </c>
      <c r="J3075" s="226" t="s">
        <v>180</v>
      </c>
      <c r="K3075" s="226" t="s">
        <v>179</v>
      </c>
      <c r="L3075" s="226" t="s">
        <v>178</v>
      </c>
      <c r="M3075" s="226" t="s">
        <v>551</v>
      </c>
      <c r="N3075" s="225" t="s">
        <v>176</v>
      </c>
    </row>
    <row r="3076" spans="1:14" ht="38.25" customHeight="1">
      <c r="A3076" s="228" t="s">
        <v>184</v>
      </c>
      <c r="B3076" s="226" t="s">
        <v>772</v>
      </c>
      <c r="C3076" s="226" t="s">
        <v>859</v>
      </c>
      <c r="D3076" s="230">
        <v>105.01822600243</v>
      </c>
      <c r="E3076" s="229" t="s">
        <v>195</v>
      </c>
      <c r="F3076" s="226" t="s">
        <v>221</v>
      </c>
      <c r="G3076" s="226" t="s">
        <v>183</v>
      </c>
      <c r="H3076" s="226" t="s">
        <v>770</v>
      </c>
      <c r="I3076" s="226" t="s">
        <v>858</v>
      </c>
      <c r="J3076" s="226" t="s">
        <v>180</v>
      </c>
      <c r="K3076" s="226" t="s">
        <v>179</v>
      </c>
      <c r="L3076" s="226" t="s">
        <v>178</v>
      </c>
      <c r="M3076" s="226" t="s">
        <v>346</v>
      </c>
      <c r="N3076" s="225" t="s">
        <v>176</v>
      </c>
    </row>
    <row r="3077" spans="1:14" ht="38.25" customHeight="1">
      <c r="A3077" s="228" t="s">
        <v>184</v>
      </c>
      <c r="B3077" s="226" t="s">
        <v>772</v>
      </c>
      <c r="C3077" s="226" t="s">
        <v>857</v>
      </c>
      <c r="D3077" s="230">
        <v>76.031042128603104</v>
      </c>
      <c r="E3077" s="229" t="s">
        <v>195</v>
      </c>
      <c r="F3077" s="226" t="s">
        <v>199</v>
      </c>
      <c r="G3077" s="226" t="s">
        <v>183</v>
      </c>
      <c r="H3077" s="226" t="s">
        <v>770</v>
      </c>
      <c r="I3077" s="226" t="s">
        <v>856</v>
      </c>
      <c r="J3077" s="226" t="s">
        <v>180</v>
      </c>
      <c r="K3077" s="226" t="s">
        <v>179</v>
      </c>
      <c r="L3077" s="226" t="s">
        <v>178</v>
      </c>
      <c r="M3077" s="226" t="s">
        <v>551</v>
      </c>
      <c r="N3077" s="225" t="s">
        <v>176</v>
      </c>
    </row>
    <row r="3078" spans="1:14" ht="38.25" customHeight="1">
      <c r="A3078" s="228" t="s">
        <v>184</v>
      </c>
      <c r="B3078" s="226" t="s">
        <v>772</v>
      </c>
      <c r="C3078" s="226" t="s">
        <v>855</v>
      </c>
      <c r="D3078" s="230">
        <v>75.761772853185605</v>
      </c>
      <c r="E3078" s="229" t="s">
        <v>195</v>
      </c>
      <c r="F3078" s="226" t="s">
        <v>199</v>
      </c>
      <c r="G3078" s="226" t="s">
        <v>183</v>
      </c>
      <c r="H3078" s="226" t="s">
        <v>770</v>
      </c>
      <c r="I3078" s="226" t="s">
        <v>854</v>
      </c>
      <c r="J3078" s="226" t="s">
        <v>180</v>
      </c>
      <c r="K3078" s="226" t="s">
        <v>179</v>
      </c>
      <c r="L3078" s="226" t="s">
        <v>178</v>
      </c>
      <c r="M3078" s="226" t="s">
        <v>551</v>
      </c>
      <c r="N3078" s="225" t="s">
        <v>176</v>
      </c>
    </row>
    <row r="3079" spans="1:14" ht="38.25" customHeight="1">
      <c r="A3079" s="228" t="s">
        <v>184</v>
      </c>
      <c r="B3079" s="226" t="s">
        <v>772</v>
      </c>
      <c r="C3079" s="226" t="s">
        <v>853</v>
      </c>
      <c r="D3079" s="230">
        <v>87.123442808606995</v>
      </c>
      <c r="E3079" s="229" t="s">
        <v>195</v>
      </c>
      <c r="F3079" s="226" t="s">
        <v>194</v>
      </c>
      <c r="G3079" s="226" t="s">
        <v>183</v>
      </c>
      <c r="H3079" s="226" t="s">
        <v>770</v>
      </c>
      <c r="I3079" s="226" t="s">
        <v>852</v>
      </c>
      <c r="J3079" s="226" t="s">
        <v>180</v>
      </c>
      <c r="K3079" s="226" t="s">
        <v>202</v>
      </c>
      <c r="L3079" s="226" t="s">
        <v>178</v>
      </c>
      <c r="M3079" s="226" t="s">
        <v>324</v>
      </c>
      <c r="N3079" s="225" t="s">
        <v>176</v>
      </c>
    </row>
    <row r="3080" spans="1:14" ht="38.25" customHeight="1">
      <c r="A3080" s="228" t="s">
        <v>184</v>
      </c>
      <c r="B3080" s="226" t="s">
        <v>772</v>
      </c>
      <c r="C3080" s="226" t="s">
        <v>851</v>
      </c>
      <c r="D3080" s="230">
        <v>93.091482649842305</v>
      </c>
      <c r="E3080" s="229" t="s">
        <v>195</v>
      </c>
      <c r="F3080" s="226" t="s">
        <v>194</v>
      </c>
      <c r="G3080" s="226" t="s">
        <v>183</v>
      </c>
      <c r="H3080" s="226" t="s">
        <v>770</v>
      </c>
      <c r="I3080" s="226" t="s">
        <v>850</v>
      </c>
      <c r="J3080" s="226" t="s">
        <v>180</v>
      </c>
      <c r="K3080" s="226" t="s">
        <v>179</v>
      </c>
      <c r="L3080" s="226" t="s">
        <v>178</v>
      </c>
      <c r="M3080" s="226" t="s">
        <v>551</v>
      </c>
      <c r="N3080" s="225" t="s">
        <v>176</v>
      </c>
    </row>
    <row r="3081" spans="1:14" ht="38.25" customHeight="1">
      <c r="A3081" s="228" t="s">
        <v>184</v>
      </c>
      <c r="B3081" s="226" t="s">
        <v>772</v>
      </c>
      <c r="C3081" s="226" t="s">
        <v>849</v>
      </c>
      <c r="D3081" s="230">
        <v>74.813915857605195</v>
      </c>
      <c r="E3081" s="229" t="s">
        <v>195</v>
      </c>
      <c r="F3081" s="226" t="s">
        <v>199</v>
      </c>
      <c r="G3081" s="226" t="s">
        <v>183</v>
      </c>
      <c r="H3081" s="226" t="s">
        <v>770</v>
      </c>
      <c r="I3081" s="226" t="s">
        <v>848</v>
      </c>
      <c r="J3081" s="226" t="s">
        <v>180</v>
      </c>
      <c r="K3081" s="226" t="s">
        <v>202</v>
      </c>
      <c r="L3081" s="226" t="s">
        <v>178</v>
      </c>
      <c r="M3081" s="226" t="s">
        <v>324</v>
      </c>
      <c r="N3081" s="225" t="s">
        <v>176</v>
      </c>
    </row>
    <row r="3082" spans="1:14" ht="38.25" customHeight="1">
      <c r="A3082" s="228" t="s">
        <v>184</v>
      </c>
      <c r="B3082" s="226" t="s">
        <v>772</v>
      </c>
      <c r="C3082" s="226" t="s">
        <v>847</v>
      </c>
      <c r="D3082" s="230">
        <v>114.82352941176499</v>
      </c>
      <c r="E3082" s="229" t="s">
        <v>195</v>
      </c>
      <c r="F3082" s="226" t="s">
        <v>224</v>
      </c>
      <c r="G3082" s="226" t="s">
        <v>183</v>
      </c>
      <c r="H3082" s="226" t="s">
        <v>770</v>
      </c>
      <c r="I3082" s="226" t="s">
        <v>846</v>
      </c>
      <c r="J3082" s="226" t="s">
        <v>180</v>
      </c>
      <c r="K3082" s="226" t="s">
        <v>179</v>
      </c>
      <c r="L3082" s="226" t="s">
        <v>178</v>
      </c>
      <c r="M3082" s="226" t="s">
        <v>529</v>
      </c>
      <c r="N3082" s="225" t="s">
        <v>176</v>
      </c>
    </row>
    <row r="3083" spans="1:14" ht="38.25" customHeight="1">
      <c r="A3083" s="228" t="s">
        <v>184</v>
      </c>
      <c r="B3083" s="226" t="s">
        <v>772</v>
      </c>
      <c r="C3083" s="226" t="s">
        <v>845</v>
      </c>
      <c r="D3083" s="230">
        <v>93.309002433090001</v>
      </c>
      <c r="E3083" s="229" t="s">
        <v>195</v>
      </c>
      <c r="F3083" s="226" t="s">
        <v>194</v>
      </c>
      <c r="G3083" s="226" t="s">
        <v>183</v>
      </c>
      <c r="H3083" s="226" t="s">
        <v>770</v>
      </c>
      <c r="I3083" s="226" t="s">
        <v>844</v>
      </c>
      <c r="J3083" s="226" t="s">
        <v>180</v>
      </c>
      <c r="K3083" s="226" t="s">
        <v>202</v>
      </c>
      <c r="L3083" s="226" t="s">
        <v>178</v>
      </c>
      <c r="M3083" s="226" t="s">
        <v>324</v>
      </c>
      <c r="N3083" s="225" t="s">
        <v>176</v>
      </c>
    </row>
    <row r="3084" spans="1:14" ht="38.25" customHeight="1">
      <c r="A3084" s="228" t="s">
        <v>184</v>
      </c>
      <c r="B3084" s="226" t="s">
        <v>772</v>
      </c>
      <c r="C3084" s="226" t="s">
        <v>843</v>
      </c>
      <c r="D3084" s="230">
        <v>80.839160839160797</v>
      </c>
      <c r="E3084" s="229" t="s">
        <v>195</v>
      </c>
      <c r="F3084" s="226" t="s">
        <v>199</v>
      </c>
      <c r="G3084" s="226" t="s">
        <v>183</v>
      </c>
      <c r="H3084" s="226" t="s">
        <v>770</v>
      </c>
      <c r="I3084" s="226" t="s">
        <v>842</v>
      </c>
      <c r="J3084" s="226" t="s">
        <v>180</v>
      </c>
      <c r="K3084" s="226" t="s">
        <v>179</v>
      </c>
      <c r="L3084" s="226" t="s">
        <v>178</v>
      </c>
      <c r="M3084" s="226" t="s">
        <v>551</v>
      </c>
      <c r="N3084" s="225" t="s">
        <v>176</v>
      </c>
    </row>
    <row r="3085" spans="1:14" ht="38.25" customHeight="1">
      <c r="A3085" s="228" t="s">
        <v>184</v>
      </c>
      <c r="B3085" s="226" t="s">
        <v>772</v>
      </c>
      <c r="C3085" s="226" t="s">
        <v>841</v>
      </c>
      <c r="D3085" s="230">
        <v>108.01711840228199</v>
      </c>
      <c r="E3085" s="229" t="s">
        <v>195</v>
      </c>
      <c r="F3085" s="226" t="s">
        <v>224</v>
      </c>
      <c r="G3085" s="226" t="s">
        <v>183</v>
      </c>
      <c r="H3085" s="226" t="s">
        <v>770</v>
      </c>
      <c r="I3085" s="226" t="s">
        <v>840</v>
      </c>
      <c r="J3085" s="226" t="s">
        <v>180</v>
      </c>
      <c r="K3085" s="226" t="s">
        <v>179</v>
      </c>
      <c r="L3085" s="226" t="s">
        <v>178</v>
      </c>
      <c r="M3085" s="226" t="s">
        <v>529</v>
      </c>
      <c r="N3085" s="225" t="s">
        <v>176</v>
      </c>
    </row>
    <row r="3086" spans="1:14" ht="38.25" customHeight="1">
      <c r="A3086" s="228" t="s">
        <v>184</v>
      </c>
      <c r="B3086" s="226" t="s">
        <v>772</v>
      </c>
      <c r="C3086" s="226" t="s">
        <v>839</v>
      </c>
      <c r="D3086" s="230">
        <v>82.068095838587595</v>
      </c>
      <c r="E3086" s="229" t="s">
        <v>195</v>
      </c>
      <c r="F3086" s="226" t="s">
        <v>199</v>
      </c>
      <c r="G3086" s="226" t="s">
        <v>183</v>
      </c>
      <c r="H3086" s="226" t="s">
        <v>770</v>
      </c>
      <c r="I3086" s="226" t="s">
        <v>838</v>
      </c>
      <c r="J3086" s="226" t="s">
        <v>180</v>
      </c>
      <c r="K3086" s="226" t="s">
        <v>179</v>
      </c>
      <c r="L3086" s="226" t="s">
        <v>178</v>
      </c>
      <c r="M3086" s="226" t="s">
        <v>551</v>
      </c>
      <c r="N3086" s="225" t="s">
        <v>176</v>
      </c>
    </row>
    <row r="3087" spans="1:14" ht="38.25" customHeight="1">
      <c r="A3087" s="228" t="s">
        <v>184</v>
      </c>
      <c r="B3087" s="226" t="s">
        <v>772</v>
      </c>
      <c r="C3087" s="226" t="s">
        <v>837</v>
      </c>
      <c r="D3087" s="230">
        <v>72.899728997289998</v>
      </c>
      <c r="E3087" s="229" t="s">
        <v>195</v>
      </c>
      <c r="F3087" s="226" t="s">
        <v>199</v>
      </c>
      <c r="G3087" s="226" t="s">
        <v>183</v>
      </c>
      <c r="H3087" s="226" t="s">
        <v>770</v>
      </c>
      <c r="I3087" s="226" t="s">
        <v>836</v>
      </c>
      <c r="J3087" s="226" t="s">
        <v>180</v>
      </c>
      <c r="K3087" s="226" t="s">
        <v>179</v>
      </c>
      <c r="L3087" s="226" t="s">
        <v>178</v>
      </c>
      <c r="M3087" s="226" t="s">
        <v>551</v>
      </c>
      <c r="N3087" s="225" t="s">
        <v>176</v>
      </c>
    </row>
    <row r="3088" spans="1:14" ht="38.25" customHeight="1">
      <c r="A3088" s="228" t="s">
        <v>184</v>
      </c>
      <c r="B3088" s="226" t="s">
        <v>772</v>
      </c>
      <c r="C3088" s="226" t="s">
        <v>835</v>
      </c>
      <c r="D3088" s="230">
        <v>93.050193050193101</v>
      </c>
      <c r="E3088" s="229" t="s">
        <v>195</v>
      </c>
      <c r="F3088" s="226" t="s">
        <v>194</v>
      </c>
      <c r="G3088" s="226" t="s">
        <v>183</v>
      </c>
      <c r="H3088" s="226" t="s">
        <v>770</v>
      </c>
      <c r="I3088" s="226" t="s">
        <v>834</v>
      </c>
      <c r="J3088" s="226" t="s">
        <v>180</v>
      </c>
      <c r="K3088" s="226" t="s">
        <v>179</v>
      </c>
      <c r="L3088" s="226" t="s">
        <v>178</v>
      </c>
      <c r="M3088" s="226" t="s">
        <v>551</v>
      </c>
      <c r="N3088" s="225" t="s">
        <v>176</v>
      </c>
    </row>
    <row r="3089" spans="1:14" ht="38.25" customHeight="1">
      <c r="A3089" s="228" t="s">
        <v>184</v>
      </c>
      <c r="B3089" s="226" t="s">
        <v>772</v>
      </c>
      <c r="C3089" s="226" t="s">
        <v>833</v>
      </c>
      <c r="D3089" s="230">
        <v>94.804804804804803</v>
      </c>
      <c r="E3089" s="229" t="s">
        <v>195</v>
      </c>
      <c r="F3089" s="226" t="s">
        <v>194</v>
      </c>
      <c r="G3089" s="226" t="s">
        <v>183</v>
      </c>
      <c r="H3089" s="226" t="s">
        <v>770</v>
      </c>
      <c r="I3089" s="226" t="s">
        <v>832</v>
      </c>
      <c r="J3089" s="226" t="s">
        <v>180</v>
      </c>
      <c r="K3089" s="226" t="s">
        <v>179</v>
      </c>
      <c r="L3089" s="226" t="s">
        <v>178</v>
      </c>
      <c r="M3089" s="226" t="s">
        <v>346</v>
      </c>
      <c r="N3089" s="225" t="s">
        <v>176</v>
      </c>
    </row>
    <row r="3090" spans="1:14" ht="38.25" customHeight="1">
      <c r="A3090" s="228" t="s">
        <v>184</v>
      </c>
      <c r="B3090" s="226" t="s">
        <v>772</v>
      </c>
      <c r="C3090" s="226" t="s">
        <v>831</v>
      </c>
      <c r="D3090" s="230">
        <v>79.5502645502646</v>
      </c>
      <c r="E3090" s="229" t="s">
        <v>195</v>
      </c>
      <c r="F3090" s="226" t="s">
        <v>199</v>
      </c>
      <c r="G3090" s="226" t="s">
        <v>183</v>
      </c>
      <c r="H3090" s="226" t="s">
        <v>770</v>
      </c>
      <c r="I3090" s="226" t="s">
        <v>830</v>
      </c>
      <c r="J3090" s="226" t="s">
        <v>180</v>
      </c>
      <c r="K3090" s="226" t="s">
        <v>202</v>
      </c>
      <c r="L3090" s="226" t="s">
        <v>178</v>
      </c>
      <c r="M3090" s="226" t="s">
        <v>819</v>
      </c>
      <c r="N3090" s="225" t="s">
        <v>176</v>
      </c>
    </row>
    <row r="3091" spans="1:14" ht="38.25" customHeight="1">
      <c r="A3091" s="228" t="s">
        <v>184</v>
      </c>
      <c r="B3091" s="226" t="s">
        <v>772</v>
      </c>
      <c r="C3091" s="226" t="s">
        <v>829</v>
      </c>
      <c r="D3091" s="230">
        <v>81.149425287356294</v>
      </c>
      <c r="E3091" s="229" t="s">
        <v>195</v>
      </c>
      <c r="F3091" s="226" t="s">
        <v>199</v>
      </c>
      <c r="G3091" s="226" t="s">
        <v>183</v>
      </c>
      <c r="H3091" s="226" t="s">
        <v>770</v>
      </c>
      <c r="I3091" s="226" t="s">
        <v>828</v>
      </c>
      <c r="J3091" s="226" t="s">
        <v>180</v>
      </c>
      <c r="K3091" s="226" t="s">
        <v>179</v>
      </c>
      <c r="L3091" s="226" t="s">
        <v>178</v>
      </c>
      <c r="M3091" s="226" t="s">
        <v>346</v>
      </c>
      <c r="N3091" s="225" t="s">
        <v>176</v>
      </c>
    </row>
    <row r="3092" spans="1:14" ht="38.25" customHeight="1">
      <c r="A3092" s="228" t="s">
        <v>184</v>
      </c>
      <c r="B3092" s="226" t="s">
        <v>772</v>
      </c>
      <c r="C3092" s="226" t="s">
        <v>827</v>
      </c>
      <c r="D3092" s="230">
        <v>76.048850574712603</v>
      </c>
      <c r="E3092" s="229" t="s">
        <v>195</v>
      </c>
      <c r="F3092" s="226" t="s">
        <v>199</v>
      </c>
      <c r="G3092" s="226" t="s">
        <v>183</v>
      </c>
      <c r="H3092" s="226" t="s">
        <v>770</v>
      </c>
      <c r="I3092" s="226" t="s">
        <v>826</v>
      </c>
      <c r="J3092" s="226" t="s">
        <v>180</v>
      </c>
      <c r="K3092" s="226" t="s">
        <v>179</v>
      </c>
      <c r="L3092" s="226" t="s">
        <v>178</v>
      </c>
      <c r="M3092" s="226" t="s">
        <v>551</v>
      </c>
      <c r="N3092" s="225" t="s">
        <v>176</v>
      </c>
    </row>
    <row r="3093" spans="1:14" ht="38.25" customHeight="1">
      <c r="A3093" s="228" t="s">
        <v>184</v>
      </c>
      <c r="B3093" s="226" t="s">
        <v>772</v>
      </c>
      <c r="C3093" s="226" t="s">
        <v>825</v>
      </c>
      <c r="D3093" s="230">
        <v>78.269230769230802</v>
      </c>
      <c r="E3093" s="229" t="s">
        <v>195</v>
      </c>
      <c r="F3093" s="226" t="s">
        <v>199</v>
      </c>
      <c r="G3093" s="226" t="s">
        <v>183</v>
      </c>
      <c r="H3093" s="226" t="s">
        <v>770</v>
      </c>
      <c r="I3093" s="226" t="s">
        <v>824</v>
      </c>
      <c r="J3093" s="226" t="s">
        <v>180</v>
      </c>
      <c r="K3093" s="226" t="s">
        <v>179</v>
      </c>
      <c r="L3093" s="226" t="s">
        <v>178</v>
      </c>
      <c r="M3093" s="226" t="s">
        <v>346</v>
      </c>
      <c r="N3093" s="225" t="s">
        <v>176</v>
      </c>
    </row>
    <row r="3094" spans="1:14" ht="38.25" customHeight="1">
      <c r="A3094" s="228" t="s">
        <v>184</v>
      </c>
      <c r="B3094" s="226" t="s">
        <v>772</v>
      </c>
      <c r="C3094" s="226" t="s">
        <v>823</v>
      </c>
      <c r="D3094" s="230">
        <v>75.7</v>
      </c>
      <c r="E3094" s="229" t="s">
        <v>195</v>
      </c>
      <c r="F3094" s="226" t="s">
        <v>199</v>
      </c>
      <c r="G3094" s="226" t="s">
        <v>183</v>
      </c>
      <c r="H3094" s="226" t="s">
        <v>770</v>
      </c>
      <c r="I3094" s="226" t="s">
        <v>822</v>
      </c>
      <c r="J3094" s="226" t="s">
        <v>180</v>
      </c>
      <c r="K3094" s="226" t="s">
        <v>179</v>
      </c>
      <c r="L3094" s="226" t="s">
        <v>178</v>
      </c>
      <c r="M3094" s="226" t="s">
        <v>346</v>
      </c>
      <c r="N3094" s="225" t="s">
        <v>176</v>
      </c>
    </row>
    <row r="3095" spans="1:14" ht="38.25" customHeight="1">
      <c r="A3095" s="228" t="s">
        <v>184</v>
      </c>
      <c r="B3095" s="226" t="s">
        <v>772</v>
      </c>
      <c r="C3095" s="226" t="s">
        <v>821</v>
      </c>
      <c r="D3095" s="230">
        <v>79.823874755381595</v>
      </c>
      <c r="E3095" s="229" t="s">
        <v>195</v>
      </c>
      <c r="F3095" s="226" t="s">
        <v>199</v>
      </c>
      <c r="G3095" s="226" t="s">
        <v>183</v>
      </c>
      <c r="H3095" s="226" t="s">
        <v>770</v>
      </c>
      <c r="I3095" s="226" t="s">
        <v>820</v>
      </c>
      <c r="J3095" s="226" t="s">
        <v>180</v>
      </c>
      <c r="K3095" s="226" t="s">
        <v>179</v>
      </c>
      <c r="L3095" s="226" t="s">
        <v>178</v>
      </c>
      <c r="M3095" s="226" t="s">
        <v>819</v>
      </c>
      <c r="N3095" s="225" t="s">
        <v>176</v>
      </c>
    </row>
    <row r="3096" spans="1:14" ht="38.25" customHeight="1">
      <c r="A3096" s="228" t="s">
        <v>184</v>
      </c>
      <c r="B3096" s="226" t="s">
        <v>772</v>
      </c>
      <c r="C3096" s="226" t="s">
        <v>818</v>
      </c>
      <c r="D3096" s="230">
        <v>76.334459459459495</v>
      </c>
      <c r="E3096" s="229" t="s">
        <v>195</v>
      </c>
      <c r="F3096" s="226" t="s">
        <v>199</v>
      </c>
      <c r="G3096" s="226" t="s">
        <v>183</v>
      </c>
      <c r="H3096" s="226" t="s">
        <v>770</v>
      </c>
      <c r="I3096" s="226" t="s">
        <v>817</v>
      </c>
      <c r="J3096" s="226" t="s">
        <v>180</v>
      </c>
      <c r="K3096" s="226" t="s">
        <v>202</v>
      </c>
      <c r="L3096" s="226" t="s">
        <v>178</v>
      </c>
      <c r="M3096" s="226" t="s">
        <v>201</v>
      </c>
      <c r="N3096" s="225" t="s">
        <v>176</v>
      </c>
    </row>
    <row r="3097" spans="1:14" ht="38.25" customHeight="1">
      <c r="A3097" s="228" t="s">
        <v>184</v>
      </c>
      <c r="B3097" s="226" t="s">
        <v>772</v>
      </c>
      <c r="C3097" s="226" t="s">
        <v>816</v>
      </c>
      <c r="D3097" s="230">
        <v>71.664516129032293</v>
      </c>
      <c r="E3097" s="229" t="s">
        <v>195</v>
      </c>
      <c r="F3097" s="226" t="s">
        <v>199</v>
      </c>
      <c r="G3097" s="226" t="s">
        <v>183</v>
      </c>
      <c r="H3097" s="226" t="s">
        <v>770</v>
      </c>
      <c r="I3097" s="226" t="s">
        <v>815</v>
      </c>
      <c r="J3097" s="226" t="s">
        <v>180</v>
      </c>
      <c r="K3097" s="226" t="s">
        <v>179</v>
      </c>
      <c r="L3097" s="226" t="s">
        <v>178</v>
      </c>
      <c r="M3097" s="226" t="s">
        <v>551</v>
      </c>
      <c r="N3097" s="225" t="s">
        <v>176</v>
      </c>
    </row>
    <row r="3098" spans="1:14" ht="38.25" customHeight="1">
      <c r="A3098" s="228" t="s">
        <v>184</v>
      </c>
      <c r="B3098" s="226" t="s">
        <v>772</v>
      </c>
      <c r="C3098" s="226" t="s">
        <v>814</v>
      </c>
      <c r="D3098" s="230">
        <v>70.075376884422099</v>
      </c>
      <c r="E3098" s="229" t="s">
        <v>195</v>
      </c>
      <c r="F3098" s="226" t="s">
        <v>199</v>
      </c>
      <c r="G3098" s="226" t="s">
        <v>183</v>
      </c>
      <c r="H3098" s="226" t="s">
        <v>770</v>
      </c>
      <c r="I3098" s="226" t="s">
        <v>813</v>
      </c>
      <c r="J3098" s="226" t="s">
        <v>180</v>
      </c>
      <c r="K3098" s="226" t="s">
        <v>179</v>
      </c>
      <c r="L3098" s="226" t="s">
        <v>178</v>
      </c>
      <c r="M3098" s="226" t="s">
        <v>551</v>
      </c>
      <c r="N3098" s="225" t="s">
        <v>176</v>
      </c>
    </row>
    <row r="3099" spans="1:14" ht="38.25" customHeight="1">
      <c r="A3099" s="228" t="s">
        <v>184</v>
      </c>
      <c r="B3099" s="226" t="s">
        <v>772</v>
      </c>
      <c r="C3099" s="226" t="s">
        <v>812</v>
      </c>
      <c r="D3099" s="230">
        <v>71.174377224199304</v>
      </c>
      <c r="E3099" s="229" t="s">
        <v>195</v>
      </c>
      <c r="F3099" s="226" t="s">
        <v>199</v>
      </c>
      <c r="G3099" s="226" t="s">
        <v>183</v>
      </c>
      <c r="H3099" s="226" t="s">
        <v>770</v>
      </c>
      <c r="I3099" s="226" t="s">
        <v>811</v>
      </c>
      <c r="J3099" s="226" t="s">
        <v>180</v>
      </c>
      <c r="K3099" s="226" t="s">
        <v>179</v>
      </c>
      <c r="L3099" s="226" t="s">
        <v>178</v>
      </c>
      <c r="M3099" s="226" t="s">
        <v>551</v>
      </c>
      <c r="N3099" s="225" t="s">
        <v>176</v>
      </c>
    </row>
    <row r="3100" spans="1:14" ht="38.25" customHeight="1">
      <c r="A3100" s="228" t="s">
        <v>184</v>
      </c>
      <c r="B3100" s="226" t="s">
        <v>772</v>
      </c>
      <c r="C3100" s="226" t="s">
        <v>810</v>
      </c>
      <c r="D3100" s="230">
        <v>71.793814432989706</v>
      </c>
      <c r="E3100" s="229" t="s">
        <v>195</v>
      </c>
      <c r="F3100" s="226" t="s">
        <v>199</v>
      </c>
      <c r="G3100" s="226" t="s">
        <v>183</v>
      </c>
      <c r="H3100" s="226" t="s">
        <v>770</v>
      </c>
      <c r="I3100" s="226" t="s">
        <v>809</v>
      </c>
      <c r="J3100" s="226" t="s">
        <v>180</v>
      </c>
      <c r="K3100" s="226" t="s">
        <v>179</v>
      </c>
      <c r="L3100" s="226" t="s">
        <v>178</v>
      </c>
      <c r="M3100" s="226" t="s">
        <v>551</v>
      </c>
      <c r="N3100" s="225" t="s">
        <v>176</v>
      </c>
    </row>
    <row r="3101" spans="1:14" ht="38.25" customHeight="1">
      <c r="A3101" s="228" t="s">
        <v>184</v>
      </c>
      <c r="B3101" s="226" t="s">
        <v>772</v>
      </c>
      <c r="C3101" s="226" t="s">
        <v>808</v>
      </c>
      <c r="D3101" s="230">
        <v>78.809523809523796</v>
      </c>
      <c r="E3101" s="229" t="s">
        <v>195</v>
      </c>
      <c r="F3101" s="226" t="s">
        <v>199</v>
      </c>
      <c r="G3101" s="226" t="s">
        <v>183</v>
      </c>
      <c r="H3101" s="226" t="s">
        <v>770</v>
      </c>
      <c r="I3101" s="226" t="s">
        <v>807</v>
      </c>
      <c r="J3101" s="226" t="s">
        <v>180</v>
      </c>
      <c r="K3101" s="226" t="s">
        <v>179</v>
      </c>
      <c r="L3101" s="226" t="s">
        <v>178</v>
      </c>
      <c r="M3101" s="226" t="s">
        <v>551</v>
      </c>
      <c r="N3101" s="225" t="s">
        <v>176</v>
      </c>
    </row>
    <row r="3102" spans="1:14" ht="38.25" customHeight="1">
      <c r="A3102" s="228" t="s">
        <v>184</v>
      </c>
      <c r="B3102" s="226" t="s">
        <v>772</v>
      </c>
      <c r="C3102" s="226" t="s">
        <v>806</v>
      </c>
      <c r="D3102" s="230">
        <v>101.23096446700499</v>
      </c>
      <c r="E3102" s="229" t="s">
        <v>195</v>
      </c>
      <c r="F3102" s="226" t="s">
        <v>221</v>
      </c>
      <c r="G3102" s="226" t="s">
        <v>183</v>
      </c>
      <c r="H3102" s="226" t="s">
        <v>770</v>
      </c>
      <c r="I3102" s="226" t="s">
        <v>805</v>
      </c>
      <c r="J3102" s="226" t="s">
        <v>180</v>
      </c>
      <c r="K3102" s="226" t="s">
        <v>179</v>
      </c>
      <c r="L3102" s="226" t="s">
        <v>178</v>
      </c>
      <c r="M3102" s="226" t="s">
        <v>346</v>
      </c>
      <c r="N3102" s="225" t="s">
        <v>176</v>
      </c>
    </row>
    <row r="3103" spans="1:14" ht="38.25" customHeight="1">
      <c r="A3103" s="228" t="s">
        <v>184</v>
      </c>
      <c r="B3103" s="226" t="s">
        <v>772</v>
      </c>
      <c r="C3103" s="226" t="s">
        <v>804</v>
      </c>
      <c r="D3103" s="230">
        <v>87.586206896551701</v>
      </c>
      <c r="E3103" s="229" t="s">
        <v>195</v>
      </c>
      <c r="F3103" s="226" t="s">
        <v>194</v>
      </c>
      <c r="G3103" s="226" t="s">
        <v>183</v>
      </c>
      <c r="H3103" s="226" t="s">
        <v>770</v>
      </c>
      <c r="I3103" s="226" t="s">
        <v>803</v>
      </c>
      <c r="J3103" s="226" t="s">
        <v>180</v>
      </c>
      <c r="K3103" s="226" t="s">
        <v>179</v>
      </c>
      <c r="L3103" s="226" t="s">
        <v>178</v>
      </c>
      <c r="M3103" s="226" t="s">
        <v>551</v>
      </c>
      <c r="N3103" s="225" t="s">
        <v>176</v>
      </c>
    </row>
    <row r="3104" spans="1:14" ht="38.25" customHeight="1">
      <c r="A3104" s="228" t="s">
        <v>184</v>
      </c>
      <c r="B3104" s="226" t="s">
        <v>772</v>
      </c>
      <c r="C3104" s="226" t="s">
        <v>802</v>
      </c>
      <c r="D3104" s="230">
        <v>98.422920892494901</v>
      </c>
      <c r="E3104" s="229" t="s">
        <v>195</v>
      </c>
      <c r="F3104" s="226" t="s">
        <v>221</v>
      </c>
      <c r="G3104" s="226" t="s">
        <v>183</v>
      </c>
      <c r="H3104" s="226" t="s">
        <v>770</v>
      </c>
      <c r="I3104" s="226" t="s">
        <v>801</v>
      </c>
      <c r="J3104" s="226" t="s">
        <v>180</v>
      </c>
      <c r="K3104" s="226" t="s">
        <v>202</v>
      </c>
      <c r="L3104" s="226" t="s">
        <v>178</v>
      </c>
      <c r="M3104" s="226" t="s">
        <v>601</v>
      </c>
      <c r="N3104" s="225" t="s">
        <v>176</v>
      </c>
    </row>
    <row r="3105" spans="1:14" ht="38.25" customHeight="1">
      <c r="A3105" s="228" t="s">
        <v>184</v>
      </c>
      <c r="B3105" s="226" t="s">
        <v>772</v>
      </c>
      <c r="C3105" s="226" t="s">
        <v>800</v>
      </c>
      <c r="D3105" s="230">
        <v>86.890838206627706</v>
      </c>
      <c r="E3105" s="229" t="s">
        <v>195</v>
      </c>
      <c r="F3105" s="226" t="s">
        <v>194</v>
      </c>
      <c r="G3105" s="226" t="s">
        <v>183</v>
      </c>
      <c r="H3105" s="226" t="s">
        <v>770</v>
      </c>
      <c r="I3105" s="226" t="s">
        <v>799</v>
      </c>
      <c r="J3105" s="226" t="s">
        <v>180</v>
      </c>
      <c r="K3105" s="226" t="s">
        <v>202</v>
      </c>
      <c r="L3105" s="226" t="s">
        <v>178</v>
      </c>
      <c r="M3105" s="226" t="s">
        <v>324</v>
      </c>
      <c r="N3105" s="225" t="s">
        <v>176</v>
      </c>
    </row>
    <row r="3106" spans="1:14" ht="38.25" customHeight="1">
      <c r="A3106" s="228" t="s">
        <v>184</v>
      </c>
      <c r="B3106" s="226" t="s">
        <v>772</v>
      </c>
      <c r="C3106" s="226" t="s">
        <v>798</v>
      </c>
      <c r="D3106" s="230">
        <v>83.5374149659864</v>
      </c>
      <c r="E3106" s="229" t="s">
        <v>195</v>
      </c>
      <c r="F3106" s="226" t="s">
        <v>199</v>
      </c>
      <c r="G3106" s="226" t="s">
        <v>183</v>
      </c>
      <c r="H3106" s="226" t="s">
        <v>770</v>
      </c>
      <c r="I3106" s="226" t="s">
        <v>797</v>
      </c>
      <c r="J3106" s="226" t="s">
        <v>180</v>
      </c>
      <c r="K3106" s="226" t="s">
        <v>179</v>
      </c>
      <c r="L3106" s="226" t="s">
        <v>178</v>
      </c>
      <c r="M3106" s="226" t="s">
        <v>346</v>
      </c>
      <c r="N3106" s="225" t="s">
        <v>176</v>
      </c>
    </row>
    <row r="3107" spans="1:14" ht="38.25" customHeight="1">
      <c r="A3107" s="228" t="s">
        <v>184</v>
      </c>
      <c r="B3107" s="226" t="s">
        <v>772</v>
      </c>
      <c r="C3107" s="226" t="s">
        <v>796</v>
      </c>
      <c r="D3107" s="230">
        <v>85.863708399366104</v>
      </c>
      <c r="E3107" s="229" t="s">
        <v>195</v>
      </c>
      <c r="F3107" s="226" t="s">
        <v>194</v>
      </c>
      <c r="G3107" s="226" t="s">
        <v>183</v>
      </c>
      <c r="H3107" s="226" t="s">
        <v>770</v>
      </c>
      <c r="I3107" s="226" t="s">
        <v>795</v>
      </c>
      <c r="J3107" s="226" t="s">
        <v>180</v>
      </c>
      <c r="K3107" s="226" t="s">
        <v>179</v>
      </c>
      <c r="L3107" s="226" t="s">
        <v>178</v>
      </c>
      <c r="M3107" s="226" t="s">
        <v>551</v>
      </c>
      <c r="N3107" s="225" t="s">
        <v>176</v>
      </c>
    </row>
    <row r="3108" spans="1:14" ht="38.25" customHeight="1">
      <c r="A3108" s="228" t="s">
        <v>184</v>
      </c>
      <c r="B3108" s="226" t="s">
        <v>772</v>
      </c>
      <c r="C3108" s="226" t="s">
        <v>794</v>
      </c>
      <c r="D3108" s="230">
        <v>74.570446735395194</v>
      </c>
      <c r="E3108" s="229" t="s">
        <v>195</v>
      </c>
      <c r="F3108" s="226" t="s">
        <v>199</v>
      </c>
      <c r="G3108" s="226" t="s">
        <v>183</v>
      </c>
      <c r="H3108" s="226" t="s">
        <v>770</v>
      </c>
      <c r="I3108" s="226" t="s">
        <v>793</v>
      </c>
      <c r="J3108" s="226" t="s">
        <v>180</v>
      </c>
      <c r="K3108" s="226" t="s">
        <v>202</v>
      </c>
      <c r="L3108" s="226" t="s">
        <v>178</v>
      </c>
      <c r="M3108" s="226" t="s">
        <v>201</v>
      </c>
      <c r="N3108" s="225" t="s">
        <v>176</v>
      </c>
    </row>
    <row r="3109" spans="1:14" ht="38.25" customHeight="1">
      <c r="A3109" s="228" t="s">
        <v>184</v>
      </c>
      <c r="B3109" s="226" t="s">
        <v>772</v>
      </c>
      <c r="C3109" s="226" t="s">
        <v>792</v>
      </c>
      <c r="D3109" s="230">
        <v>112.66456858117</v>
      </c>
      <c r="E3109" s="229" t="s">
        <v>195</v>
      </c>
      <c r="F3109" s="226" t="s">
        <v>224</v>
      </c>
      <c r="G3109" s="226" t="s">
        <v>183</v>
      </c>
      <c r="H3109" s="226" t="s">
        <v>770</v>
      </c>
      <c r="I3109" s="226" t="s">
        <v>791</v>
      </c>
      <c r="J3109" s="226" t="s">
        <v>180</v>
      </c>
      <c r="K3109" s="226" t="s">
        <v>202</v>
      </c>
      <c r="L3109" s="226" t="s">
        <v>178</v>
      </c>
      <c r="M3109" s="226" t="s">
        <v>324</v>
      </c>
      <c r="N3109" s="225" t="s">
        <v>176</v>
      </c>
    </row>
    <row r="3110" spans="1:14" ht="38.25" customHeight="1">
      <c r="A3110" s="228" t="s">
        <v>184</v>
      </c>
      <c r="B3110" s="226" t="s">
        <v>772</v>
      </c>
      <c r="C3110" s="226" t="s">
        <v>790</v>
      </c>
      <c r="D3110" s="230">
        <v>51.910112359550602</v>
      </c>
      <c r="E3110" s="229" t="s">
        <v>195</v>
      </c>
      <c r="F3110" s="226" t="s">
        <v>233</v>
      </c>
      <c r="G3110" s="226" t="s">
        <v>183</v>
      </c>
      <c r="H3110" s="226" t="s">
        <v>770</v>
      </c>
      <c r="I3110" s="226" t="s">
        <v>789</v>
      </c>
      <c r="J3110" s="226" t="s">
        <v>180</v>
      </c>
      <c r="K3110" s="226" t="s">
        <v>202</v>
      </c>
      <c r="L3110" s="226" t="s">
        <v>178</v>
      </c>
      <c r="M3110" s="226" t="s">
        <v>777</v>
      </c>
      <c r="N3110" s="225" t="s">
        <v>176</v>
      </c>
    </row>
    <row r="3111" spans="1:14" ht="38.25" customHeight="1">
      <c r="A3111" s="228" t="s">
        <v>184</v>
      </c>
      <c r="B3111" s="226" t="s">
        <v>772</v>
      </c>
      <c r="C3111" s="226" t="s">
        <v>788</v>
      </c>
      <c r="D3111" s="230">
        <v>77.629921259842504</v>
      </c>
      <c r="E3111" s="229" t="s">
        <v>195</v>
      </c>
      <c r="F3111" s="226" t="s">
        <v>199</v>
      </c>
      <c r="G3111" s="226" t="s">
        <v>183</v>
      </c>
      <c r="H3111" s="226" t="s">
        <v>770</v>
      </c>
      <c r="I3111" s="226" t="s">
        <v>787</v>
      </c>
      <c r="J3111" s="226" t="s">
        <v>180</v>
      </c>
      <c r="K3111" s="226" t="s">
        <v>202</v>
      </c>
      <c r="L3111" s="226" t="s">
        <v>178</v>
      </c>
      <c r="M3111" s="226" t="s">
        <v>324</v>
      </c>
      <c r="N3111" s="225" t="s">
        <v>176</v>
      </c>
    </row>
    <row r="3112" spans="1:14" ht="38.25" customHeight="1">
      <c r="A3112" s="228" t="s">
        <v>184</v>
      </c>
      <c r="B3112" s="226" t="s">
        <v>772</v>
      </c>
      <c r="C3112" s="226" t="s">
        <v>786</v>
      </c>
      <c r="D3112" s="230">
        <v>70.864745011086498</v>
      </c>
      <c r="E3112" s="229" t="s">
        <v>195</v>
      </c>
      <c r="F3112" s="226" t="s">
        <v>199</v>
      </c>
      <c r="G3112" s="226" t="s">
        <v>183</v>
      </c>
      <c r="H3112" s="226" t="s">
        <v>770</v>
      </c>
      <c r="I3112" s="226" t="s">
        <v>785</v>
      </c>
      <c r="J3112" s="226" t="s">
        <v>180</v>
      </c>
      <c r="K3112" s="226" t="s">
        <v>179</v>
      </c>
      <c r="L3112" s="226" t="s">
        <v>178</v>
      </c>
      <c r="M3112" s="226" t="s">
        <v>551</v>
      </c>
      <c r="N3112" s="225" t="s">
        <v>176</v>
      </c>
    </row>
    <row r="3113" spans="1:14" ht="38.25" customHeight="1">
      <c r="A3113" s="228" t="s">
        <v>184</v>
      </c>
      <c r="B3113" s="226" t="s">
        <v>772</v>
      </c>
      <c r="C3113" s="226" t="s">
        <v>784</v>
      </c>
      <c r="D3113" s="230">
        <v>66.218487394958004</v>
      </c>
      <c r="E3113" s="229" t="s">
        <v>195</v>
      </c>
      <c r="F3113" s="226" t="s">
        <v>199</v>
      </c>
      <c r="G3113" s="226" t="s">
        <v>183</v>
      </c>
      <c r="H3113" s="226" t="s">
        <v>770</v>
      </c>
      <c r="I3113" s="226" t="s">
        <v>783</v>
      </c>
      <c r="J3113" s="226" t="s">
        <v>180</v>
      </c>
      <c r="K3113" s="226" t="s">
        <v>179</v>
      </c>
      <c r="L3113" s="226" t="s">
        <v>178</v>
      </c>
      <c r="M3113" s="226" t="s">
        <v>346</v>
      </c>
      <c r="N3113" s="225" t="s">
        <v>176</v>
      </c>
    </row>
    <row r="3114" spans="1:14" ht="38.25" customHeight="1">
      <c r="A3114" s="228" t="s">
        <v>184</v>
      </c>
      <c r="B3114" s="226" t="s">
        <v>772</v>
      </c>
      <c r="C3114" s="226" t="s">
        <v>782</v>
      </c>
      <c r="D3114" s="230">
        <v>87.757437070938195</v>
      </c>
      <c r="E3114" s="229" t="s">
        <v>195</v>
      </c>
      <c r="F3114" s="226" t="s">
        <v>194</v>
      </c>
      <c r="G3114" s="226" t="s">
        <v>183</v>
      </c>
      <c r="H3114" s="226" t="s">
        <v>770</v>
      </c>
      <c r="I3114" s="226" t="s">
        <v>781</v>
      </c>
      <c r="J3114" s="226" t="s">
        <v>180</v>
      </c>
      <c r="K3114" s="226" t="s">
        <v>179</v>
      </c>
      <c r="L3114" s="226" t="s">
        <v>178</v>
      </c>
      <c r="M3114" s="226" t="s">
        <v>551</v>
      </c>
      <c r="N3114" s="225" t="s">
        <v>176</v>
      </c>
    </row>
    <row r="3115" spans="1:14" ht="38.25" customHeight="1">
      <c r="A3115" s="228" t="s">
        <v>184</v>
      </c>
      <c r="B3115" s="226" t="s">
        <v>772</v>
      </c>
      <c r="C3115" s="226" t="s">
        <v>780</v>
      </c>
      <c r="D3115" s="230">
        <v>91.037234042999998</v>
      </c>
      <c r="E3115" s="229" t="s">
        <v>779</v>
      </c>
      <c r="F3115" s="226" t="s">
        <v>184</v>
      </c>
      <c r="G3115" s="226" t="s">
        <v>183</v>
      </c>
      <c r="H3115" s="226" t="s">
        <v>770</v>
      </c>
      <c r="I3115" s="226" t="s">
        <v>778</v>
      </c>
      <c r="J3115" s="226" t="s">
        <v>180</v>
      </c>
      <c r="K3115" s="226" t="s">
        <v>202</v>
      </c>
      <c r="L3115" s="226" t="s">
        <v>178</v>
      </c>
      <c r="M3115" s="226" t="s">
        <v>777</v>
      </c>
      <c r="N3115" s="225" t="s">
        <v>176</v>
      </c>
    </row>
    <row r="3116" spans="1:14" ht="38.25" customHeight="1">
      <c r="A3116" s="228" t="s">
        <v>184</v>
      </c>
      <c r="B3116" s="226" t="s">
        <v>772</v>
      </c>
      <c r="C3116" s="226" t="s">
        <v>776</v>
      </c>
      <c r="D3116" s="230">
        <v>90.489690721649495</v>
      </c>
      <c r="E3116" s="229" t="s">
        <v>195</v>
      </c>
      <c r="F3116" s="226" t="s">
        <v>194</v>
      </c>
      <c r="G3116" s="226" t="s">
        <v>183</v>
      </c>
      <c r="H3116" s="226" t="s">
        <v>770</v>
      </c>
      <c r="I3116" s="226" t="s">
        <v>775</v>
      </c>
      <c r="J3116" s="226" t="s">
        <v>180</v>
      </c>
      <c r="K3116" s="226" t="s">
        <v>202</v>
      </c>
      <c r="L3116" s="226" t="s">
        <v>178</v>
      </c>
      <c r="M3116" s="226" t="s">
        <v>201</v>
      </c>
      <c r="N3116" s="225" t="s">
        <v>176</v>
      </c>
    </row>
    <row r="3117" spans="1:14" ht="38.25" customHeight="1">
      <c r="A3117" s="228" t="s">
        <v>184</v>
      </c>
      <c r="B3117" s="226" t="s">
        <v>772</v>
      </c>
      <c r="C3117" s="226" t="s">
        <v>774</v>
      </c>
      <c r="D3117" s="230">
        <v>83.019323671497602</v>
      </c>
      <c r="E3117" s="229" t="s">
        <v>195</v>
      </c>
      <c r="F3117" s="226" t="s">
        <v>199</v>
      </c>
      <c r="G3117" s="226" t="s">
        <v>183</v>
      </c>
      <c r="H3117" s="226" t="s">
        <v>770</v>
      </c>
      <c r="I3117" s="226" t="s">
        <v>773</v>
      </c>
      <c r="J3117" s="226" t="s">
        <v>180</v>
      </c>
      <c r="K3117" s="226" t="s">
        <v>179</v>
      </c>
      <c r="L3117" s="226" t="s">
        <v>178</v>
      </c>
      <c r="M3117" s="226" t="s">
        <v>346</v>
      </c>
      <c r="N3117" s="225" t="s">
        <v>176</v>
      </c>
    </row>
    <row r="3118" spans="1:14" ht="38.25" customHeight="1">
      <c r="A3118" s="228" t="s">
        <v>184</v>
      </c>
      <c r="B3118" s="226" t="s">
        <v>772</v>
      </c>
      <c r="C3118" s="226" t="s">
        <v>771</v>
      </c>
      <c r="D3118" s="230">
        <v>74.509803921568604</v>
      </c>
      <c r="E3118" s="229" t="s">
        <v>195</v>
      </c>
      <c r="F3118" s="226" t="s">
        <v>199</v>
      </c>
      <c r="G3118" s="226" t="s">
        <v>183</v>
      </c>
      <c r="H3118" s="226" t="s">
        <v>770</v>
      </c>
      <c r="I3118" s="226" t="s">
        <v>769</v>
      </c>
      <c r="J3118" s="226" t="s">
        <v>180</v>
      </c>
      <c r="K3118" s="226" t="s">
        <v>202</v>
      </c>
      <c r="L3118" s="226" t="s">
        <v>178</v>
      </c>
      <c r="M3118" s="226" t="s">
        <v>201</v>
      </c>
      <c r="N3118" s="225" t="s">
        <v>176</v>
      </c>
    </row>
    <row r="3119" spans="1:14" ht="38.25" customHeight="1">
      <c r="A3119" s="228" t="s">
        <v>184</v>
      </c>
      <c r="B3119" s="226" t="s">
        <v>574</v>
      </c>
      <c r="C3119" s="226" t="s">
        <v>768</v>
      </c>
      <c r="D3119" s="230">
        <v>62.7788279773157</v>
      </c>
      <c r="E3119" s="229" t="s">
        <v>195</v>
      </c>
      <c r="F3119" s="226" t="s">
        <v>199</v>
      </c>
      <c r="G3119" s="226" t="s">
        <v>572</v>
      </c>
      <c r="H3119" s="226" t="s">
        <v>571</v>
      </c>
      <c r="I3119" s="226" t="s">
        <v>767</v>
      </c>
      <c r="J3119" s="226" t="s">
        <v>180</v>
      </c>
      <c r="K3119" s="226" t="s">
        <v>179</v>
      </c>
      <c r="L3119" s="226" t="s">
        <v>178</v>
      </c>
      <c r="M3119" s="226" t="s">
        <v>213</v>
      </c>
      <c r="N3119" s="225" t="s">
        <v>176</v>
      </c>
    </row>
    <row r="3120" spans="1:14" ht="38.25" customHeight="1">
      <c r="A3120" s="228" t="s">
        <v>184</v>
      </c>
      <c r="B3120" s="226" t="s">
        <v>574</v>
      </c>
      <c r="C3120" s="226" t="s">
        <v>766</v>
      </c>
      <c r="D3120" s="230">
        <v>68.695652173913004</v>
      </c>
      <c r="E3120" s="229" t="s">
        <v>195</v>
      </c>
      <c r="F3120" s="226" t="s">
        <v>199</v>
      </c>
      <c r="G3120" s="226" t="s">
        <v>572</v>
      </c>
      <c r="H3120" s="226" t="s">
        <v>571</v>
      </c>
      <c r="I3120" s="226" t="s">
        <v>765</v>
      </c>
      <c r="J3120" s="226" t="s">
        <v>180</v>
      </c>
      <c r="K3120" s="226" t="s">
        <v>179</v>
      </c>
      <c r="L3120" s="226" t="s">
        <v>178</v>
      </c>
      <c r="M3120" s="226" t="s">
        <v>213</v>
      </c>
      <c r="N3120" s="225" t="s">
        <v>176</v>
      </c>
    </row>
    <row r="3121" spans="1:14" ht="38.25" customHeight="1">
      <c r="A3121" s="228" t="s">
        <v>184</v>
      </c>
      <c r="B3121" s="226" t="s">
        <v>574</v>
      </c>
      <c r="C3121" s="226" t="s">
        <v>764</v>
      </c>
      <c r="D3121" s="230">
        <v>61.590106007067099</v>
      </c>
      <c r="E3121" s="229" t="s">
        <v>195</v>
      </c>
      <c r="F3121" s="226" t="s">
        <v>199</v>
      </c>
      <c r="G3121" s="226" t="s">
        <v>572</v>
      </c>
      <c r="H3121" s="226" t="s">
        <v>571</v>
      </c>
      <c r="I3121" s="226" t="s">
        <v>763</v>
      </c>
      <c r="J3121" s="226" t="s">
        <v>180</v>
      </c>
      <c r="K3121" s="226" t="s">
        <v>179</v>
      </c>
      <c r="L3121" s="226" t="s">
        <v>178</v>
      </c>
      <c r="M3121" s="226" t="s">
        <v>551</v>
      </c>
      <c r="N3121" s="225" t="s">
        <v>176</v>
      </c>
    </row>
    <row r="3122" spans="1:14" ht="38.25" customHeight="1">
      <c r="A3122" s="228" t="s">
        <v>184</v>
      </c>
      <c r="B3122" s="226" t="s">
        <v>574</v>
      </c>
      <c r="C3122" s="226" t="s">
        <v>762</v>
      </c>
      <c r="D3122" s="230">
        <v>55.4360465116279</v>
      </c>
      <c r="E3122" s="229" t="s">
        <v>195</v>
      </c>
      <c r="F3122" s="226" t="s">
        <v>233</v>
      </c>
      <c r="G3122" s="226" t="s">
        <v>572</v>
      </c>
      <c r="H3122" s="226" t="s">
        <v>571</v>
      </c>
      <c r="I3122" s="226" t="s">
        <v>761</v>
      </c>
      <c r="J3122" s="226" t="s">
        <v>180</v>
      </c>
      <c r="K3122" s="226" t="s">
        <v>179</v>
      </c>
      <c r="L3122" s="226" t="s">
        <v>178</v>
      </c>
      <c r="M3122" s="226" t="s">
        <v>551</v>
      </c>
      <c r="N3122" s="225" t="s">
        <v>176</v>
      </c>
    </row>
    <row r="3123" spans="1:14" ht="38.25" customHeight="1">
      <c r="A3123" s="228" t="s">
        <v>184</v>
      </c>
      <c r="B3123" s="226" t="s">
        <v>574</v>
      </c>
      <c r="C3123" s="226" t="s">
        <v>760</v>
      </c>
      <c r="D3123" s="230">
        <v>72.608024691357997</v>
      </c>
      <c r="E3123" s="229" t="s">
        <v>195</v>
      </c>
      <c r="F3123" s="226" t="s">
        <v>199</v>
      </c>
      <c r="G3123" s="226" t="s">
        <v>572</v>
      </c>
      <c r="H3123" s="226" t="s">
        <v>571</v>
      </c>
      <c r="I3123" s="226" t="s">
        <v>759</v>
      </c>
      <c r="J3123" s="226" t="s">
        <v>180</v>
      </c>
      <c r="K3123" s="226" t="s">
        <v>179</v>
      </c>
      <c r="L3123" s="226" t="s">
        <v>178</v>
      </c>
      <c r="M3123" s="226" t="s">
        <v>551</v>
      </c>
      <c r="N3123" s="225" t="s">
        <v>176</v>
      </c>
    </row>
    <row r="3124" spans="1:14" ht="38.25" customHeight="1">
      <c r="A3124" s="228" t="s">
        <v>184</v>
      </c>
      <c r="B3124" s="226" t="s">
        <v>574</v>
      </c>
      <c r="C3124" s="226" t="s">
        <v>758</v>
      </c>
      <c r="D3124" s="230">
        <v>88.944658944658997</v>
      </c>
      <c r="E3124" s="229" t="s">
        <v>195</v>
      </c>
      <c r="F3124" s="226" t="s">
        <v>194</v>
      </c>
      <c r="G3124" s="226" t="s">
        <v>572</v>
      </c>
      <c r="H3124" s="226" t="s">
        <v>571</v>
      </c>
      <c r="I3124" s="226" t="s">
        <v>757</v>
      </c>
      <c r="J3124" s="226" t="s">
        <v>180</v>
      </c>
      <c r="K3124" s="226" t="s">
        <v>179</v>
      </c>
      <c r="L3124" s="226" t="s">
        <v>178</v>
      </c>
      <c r="M3124" s="226" t="s">
        <v>551</v>
      </c>
      <c r="N3124" s="225" t="s">
        <v>176</v>
      </c>
    </row>
    <row r="3125" spans="1:14" ht="38.25" customHeight="1">
      <c r="A3125" s="228" t="s">
        <v>184</v>
      </c>
      <c r="B3125" s="226" t="s">
        <v>574</v>
      </c>
      <c r="C3125" s="226" t="s">
        <v>756</v>
      </c>
      <c r="D3125" s="230">
        <v>57.484472049689401</v>
      </c>
      <c r="E3125" s="229" t="s">
        <v>195</v>
      </c>
      <c r="F3125" s="226" t="s">
        <v>233</v>
      </c>
      <c r="G3125" s="226" t="s">
        <v>572</v>
      </c>
      <c r="H3125" s="226" t="s">
        <v>571</v>
      </c>
      <c r="I3125" s="226" t="s">
        <v>755</v>
      </c>
      <c r="J3125" s="226" t="s">
        <v>180</v>
      </c>
      <c r="K3125" s="226" t="s">
        <v>179</v>
      </c>
      <c r="L3125" s="226" t="s">
        <v>178</v>
      </c>
      <c r="M3125" s="226" t="s">
        <v>551</v>
      </c>
      <c r="N3125" s="225" t="s">
        <v>176</v>
      </c>
    </row>
    <row r="3126" spans="1:14" ht="38.25" customHeight="1">
      <c r="A3126" s="228" t="s">
        <v>184</v>
      </c>
      <c r="B3126" s="226" t="s">
        <v>574</v>
      </c>
      <c r="C3126" s="226" t="s">
        <v>754</v>
      </c>
      <c r="D3126" s="230">
        <v>60.1158301158301</v>
      </c>
      <c r="E3126" s="229" t="s">
        <v>195</v>
      </c>
      <c r="F3126" s="226" t="s">
        <v>199</v>
      </c>
      <c r="G3126" s="226" t="s">
        <v>572</v>
      </c>
      <c r="H3126" s="226" t="s">
        <v>571</v>
      </c>
      <c r="I3126" s="226" t="s">
        <v>753</v>
      </c>
      <c r="J3126" s="226" t="s">
        <v>180</v>
      </c>
      <c r="K3126" s="226" t="s">
        <v>179</v>
      </c>
      <c r="L3126" s="226" t="s">
        <v>178</v>
      </c>
      <c r="M3126" s="226" t="s">
        <v>213</v>
      </c>
      <c r="N3126" s="225" t="s">
        <v>176</v>
      </c>
    </row>
    <row r="3127" spans="1:14" ht="38.25" customHeight="1">
      <c r="A3127" s="228" t="s">
        <v>184</v>
      </c>
      <c r="B3127" s="226" t="s">
        <v>574</v>
      </c>
      <c r="C3127" s="226" t="s">
        <v>752</v>
      </c>
      <c r="D3127" s="230">
        <v>87.700421940928294</v>
      </c>
      <c r="E3127" s="229" t="s">
        <v>195</v>
      </c>
      <c r="F3127" s="226" t="s">
        <v>194</v>
      </c>
      <c r="G3127" s="226" t="s">
        <v>572</v>
      </c>
      <c r="H3127" s="226" t="s">
        <v>571</v>
      </c>
      <c r="I3127" s="226" t="s">
        <v>751</v>
      </c>
      <c r="J3127" s="226" t="s">
        <v>180</v>
      </c>
      <c r="K3127" s="226" t="s">
        <v>179</v>
      </c>
      <c r="L3127" s="226" t="s">
        <v>178</v>
      </c>
      <c r="M3127" s="226" t="s">
        <v>551</v>
      </c>
      <c r="N3127" s="225" t="s">
        <v>176</v>
      </c>
    </row>
    <row r="3128" spans="1:14" ht="38.25" customHeight="1">
      <c r="A3128" s="228" t="s">
        <v>184</v>
      </c>
      <c r="B3128" s="226" t="s">
        <v>574</v>
      </c>
      <c r="C3128" s="226" t="s">
        <v>750</v>
      </c>
      <c r="D3128" s="230">
        <v>99.432989690721698</v>
      </c>
      <c r="E3128" s="229" t="s">
        <v>195</v>
      </c>
      <c r="F3128" s="226" t="s">
        <v>221</v>
      </c>
      <c r="G3128" s="226" t="s">
        <v>572</v>
      </c>
      <c r="H3128" s="226" t="s">
        <v>571</v>
      </c>
      <c r="I3128" s="226" t="s">
        <v>749</v>
      </c>
      <c r="J3128" s="226" t="s">
        <v>180</v>
      </c>
      <c r="K3128" s="226" t="s">
        <v>179</v>
      </c>
      <c r="L3128" s="226" t="s">
        <v>178</v>
      </c>
      <c r="M3128" s="226" t="s">
        <v>748</v>
      </c>
      <c r="N3128" s="225" t="s">
        <v>176</v>
      </c>
    </row>
    <row r="3129" spans="1:14" ht="38.25" customHeight="1">
      <c r="A3129" s="228" t="s">
        <v>184</v>
      </c>
      <c r="B3129" s="226" t="s">
        <v>574</v>
      </c>
      <c r="C3129" s="226" t="s">
        <v>747</v>
      </c>
      <c r="D3129" s="230">
        <v>58.138075313807498</v>
      </c>
      <c r="E3129" s="229" t="s">
        <v>195</v>
      </c>
      <c r="F3129" s="226" t="s">
        <v>233</v>
      </c>
      <c r="G3129" s="226" t="s">
        <v>572</v>
      </c>
      <c r="H3129" s="226" t="s">
        <v>571</v>
      </c>
      <c r="I3129" s="226" t="s">
        <v>746</v>
      </c>
      <c r="J3129" s="226" t="s">
        <v>180</v>
      </c>
      <c r="K3129" s="226" t="s">
        <v>179</v>
      </c>
      <c r="L3129" s="226" t="s">
        <v>178</v>
      </c>
      <c r="M3129" s="226" t="s">
        <v>551</v>
      </c>
      <c r="N3129" s="225" t="s">
        <v>176</v>
      </c>
    </row>
    <row r="3130" spans="1:14" ht="38.25" customHeight="1">
      <c r="A3130" s="228" t="s">
        <v>184</v>
      </c>
      <c r="B3130" s="226" t="s">
        <v>574</v>
      </c>
      <c r="C3130" s="226" t="s">
        <v>745</v>
      </c>
      <c r="D3130" s="230">
        <v>67.398568019093105</v>
      </c>
      <c r="E3130" s="229" t="s">
        <v>195</v>
      </c>
      <c r="F3130" s="226" t="s">
        <v>199</v>
      </c>
      <c r="G3130" s="226" t="s">
        <v>572</v>
      </c>
      <c r="H3130" s="226" t="s">
        <v>571</v>
      </c>
      <c r="I3130" s="226" t="s">
        <v>744</v>
      </c>
      <c r="J3130" s="226" t="s">
        <v>180</v>
      </c>
      <c r="K3130" s="226" t="s">
        <v>179</v>
      </c>
      <c r="L3130" s="226" t="s">
        <v>178</v>
      </c>
      <c r="M3130" s="226" t="s">
        <v>551</v>
      </c>
      <c r="N3130" s="225" t="s">
        <v>176</v>
      </c>
    </row>
    <row r="3131" spans="1:14" ht="38.25" customHeight="1">
      <c r="A3131" s="228" t="s">
        <v>184</v>
      </c>
      <c r="B3131" s="226" t="s">
        <v>574</v>
      </c>
      <c r="C3131" s="226" t="s">
        <v>743</v>
      </c>
      <c r="D3131" s="230">
        <v>70.513274336283203</v>
      </c>
      <c r="E3131" s="229" t="s">
        <v>195</v>
      </c>
      <c r="F3131" s="226" t="s">
        <v>199</v>
      </c>
      <c r="G3131" s="226" t="s">
        <v>572</v>
      </c>
      <c r="H3131" s="226" t="s">
        <v>571</v>
      </c>
      <c r="I3131" s="226" t="s">
        <v>742</v>
      </c>
      <c r="J3131" s="226" t="s">
        <v>180</v>
      </c>
      <c r="K3131" s="226" t="s">
        <v>179</v>
      </c>
      <c r="L3131" s="226" t="s">
        <v>178</v>
      </c>
      <c r="M3131" s="226" t="s">
        <v>213</v>
      </c>
      <c r="N3131" s="225" t="s">
        <v>176</v>
      </c>
    </row>
    <row r="3132" spans="1:14" ht="38.25" customHeight="1">
      <c r="A3132" s="228" t="s">
        <v>184</v>
      </c>
      <c r="B3132" s="226" t="s">
        <v>574</v>
      </c>
      <c r="C3132" s="226" t="s">
        <v>741</v>
      </c>
      <c r="D3132" s="230">
        <v>58.962432915921298</v>
      </c>
      <c r="E3132" s="229" t="s">
        <v>195</v>
      </c>
      <c r="F3132" s="226" t="s">
        <v>233</v>
      </c>
      <c r="G3132" s="226" t="s">
        <v>572</v>
      </c>
      <c r="H3132" s="226" t="s">
        <v>571</v>
      </c>
      <c r="I3132" s="226" t="s">
        <v>740</v>
      </c>
      <c r="J3132" s="226" t="s">
        <v>180</v>
      </c>
      <c r="K3132" s="226" t="s">
        <v>179</v>
      </c>
      <c r="L3132" s="226" t="s">
        <v>178</v>
      </c>
      <c r="M3132" s="226" t="s">
        <v>213</v>
      </c>
      <c r="N3132" s="225" t="s">
        <v>176</v>
      </c>
    </row>
    <row r="3133" spans="1:14" ht="38.25" customHeight="1">
      <c r="A3133" s="228" t="s">
        <v>184</v>
      </c>
      <c r="B3133" s="226" t="s">
        <v>574</v>
      </c>
      <c r="C3133" s="226" t="s">
        <v>739</v>
      </c>
      <c r="D3133" s="230">
        <v>59.284603421461902</v>
      </c>
      <c r="E3133" s="229" t="s">
        <v>195</v>
      </c>
      <c r="F3133" s="226" t="s">
        <v>233</v>
      </c>
      <c r="G3133" s="226" t="s">
        <v>572</v>
      </c>
      <c r="H3133" s="226" t="s">
        <v>571</v>
      </c>
      <c r="I3133" s="226" t="s">
        <v>738</v>
      </c>
      <c r="J3133" s="226" t="s">
        <v>180</v>
      </c>
      <c r="K3133" s="226" t="s">
        <v>179</v>
      </c>
      <c r="L3133" s="226" t="s">
        <v>178</v>
      </c>
      <c r="M3133" s="226" t="s">
        <v>551</v>
      </c>
      <c r="N3133" s="225" t="s">
        <v>176</v>
      </c>
    </row>
    <row r="3134" spans="1:14" ht="38.25" customHeight="1">
      <c r="A3134" s="228" t="s">
        <v>184</v>
      </c>
      <c r="B3134" s="226" t="s">
        <v>574</v>
      </c>
      <c r="C3134" s="226" t="s">
        <v>737</v>
      </c>
      <c r="D3134" s="230">
        <v>79.192546583850898</v>
      </c>
      <c r="E3134" s="229" t="s">
        <v>195</v>
      </c>
      <c r="F3134" s="226" t="s">
        <v>199</v>
      </c>
      <c r="G3134" s="226" t="s">
        <v>572</v>
      </c>
      <c r="H3134" s="226" t="s">
        <v>571</v>
      </c>
      <c r="I3134" s="226" t="s">
        <v>736</v>
      </c>
      <c r="J3134" s="226" t="s">
        <v>180</v>
      </c>
      <c r="K3134" s="226" t="s">
        <v>179</v>
      </c>
      <c r="L3134" s="226" t="s">
        <v>178</v>
      </c>
      <c r="M3134" s="226" t="s">
        <v>551</v>
      </c>
      <c r="N3134" s="225" t="s">
        <v>176</v>
      </c>
    </row>
    <row r="3135" spans="1:14" ht="38.25" customHeight="1">
      <c r="A3135" s="228" t="s">
        <v>184</v>
      </c>
      <c r="B3135" s="226" t="s">
        <v>574</v>
      </c>
      <c r="C3135" s="226" t="s">
        <v>735</v>
      </c>
      <c r="D3135" s="230">
        <v>90.382978723404307</v>
      </c>
      <c r="E3135" s="229" t="s">
        <v>195</v>
      </c>
      <c r="F3135" s="226" t="s">
        <v>194</v>
      </c>
      <c r="G3135" s="226" t="s">
        <v>572</v>
      </c>
      <c r="H3135" s="226" t="s">
        <v>571</v>
      </c>
      <c r="I3135" s="226" t="s">
        <v>734</v>
      </c>
      <c r="J3135" s="226" t="s">
        <v>180</v>
      </c>
      <c r="K3135" s="226" t="s">
        <v>179</v>
      </c>
      <c r="L3135" s="226" t="s">
        <v>178</v>
      </c>
      <c r="M3135" s="226" t="s">
        <v>213</v>
      </c>
      <c r="N3135" s="225" t="s">
        <v>176</v>
      </c>
    </row>
    <row r="3136" spans="1:14" ht="38.25" customHeight="1">
      <c r="A3136" s="228" t="s">
        <v>184</v>
      </c>
      <c r="B3136" s="226" t="s">
        <v>574</v>
      </c>
      <c r="C3136" s="226" t="s">
        <v>733</v>
      </c>
      <c r="D3136" s="230">
        <v>80.262582056892796</v>
      </c>
      <c r="E3136" s="229" t="s">
        <v>195</v>
      </c>
      <c r="F3136" s="226" t="s">
        <v>199</v>
      </c>
      <c r="G3136" s="226" t="s">
        <v>572</v>
      </c>
      <c r="H3136" s="226" t="s">
        <v>571</v>
      </c>
      <c r="I3136" s="226" t="s">
        <v>732</v>
      </c>
      <c r="J3136" s="226" t="s">
        <v>180</v>
      </c>
      <c r="K3136" s="226" t="s">
        <v>179</v>
      </c>
      <c r="L3136" s="226" t="s">
        <v>178</v>
      </c>
      <c r="M3136" s="226" t="s">
        <v>341</v>
      </c>
      <c r="N3136" s="225" t="s">
        <v>176</v>
      </c>
    </row>
    <row r="3137" spans="1:14" ht="38.25" customHeight="1">
      <c r="A3137" s="228" t="s">
        <v>184</v>
      </c>
      <c r="B3137" s="226" t="s">
        <v>574</v>
      </c>
      <c r="C3137" s="226" t="s">
        <v>731</v>
      </c>
      <c r="D3137" s="230">
        <v>98.613138686131407</v>
      </c>
      <c r="E3137" s="229" t="s">
        <v>195</v>
      </c>
      <c r="F3137" s="226" t="s">
        <v>221</v>
      </c>
      <c r="G3137" s="226" t="s">
        <v>572</v>
      </c>
      <c r="H3137" s="226" t="s">
        <v>571</v>
      </c>
      <c r="I3137" s="226" t="s">
        <v>730</v>
      </c>
      <c r="J3137" s="226" t="s">
        <v>180</v>
      </c>
      <c r="K3137" s="226" t="s">
        <v>202</v>
      </c>
      <c r="L3137" s="226" t="s">
        <v>178</v>
      </c>
      <c r="M3137" s="226" t="s">
        <v>514</v>
      </c>
      <c r="N3137" s="225" t="s">
        <v>176</v>
      </c>
    </row>
    <row r="3138" spans="1:14" ht="38.25" customHeight="1">
      <c r="A3138" s="228" t="s">
        <v>184</v>
      </c>
      <c r="B3138" s="226" t="s">
        <v>574</v>
      </c>
      <c r="C3138" s="226" t="s">
        <v>729</v>
      </c>
      <c r="D3138" s="230">
        <v>69.060869565217402</v>
      </c>
      <c r="E3138" s="229" t="s">
        <v>195</v>
      </c>
      <c r="F3138" s="226" t="s">
        <v>199</v>
      </c>
      <c r="G3138" s="226" t="s">
        <v>572</v>
      </c>
      <c r="H3138" s="226" t="s">
        <v>571</v>
      </c>
      <c r="I3138" s="226" t="s">
        <v>728</v>
      </c>
      <c r="J3138" s="226" t="s">
        <v>180</v>
      </c>
      <c r="K3138" s="226" t="s">
        <v>202</v>
      </c>
      <c r="L3138" s="226" t="s">
        <v>178</v>
      </c>
      <c r="M3138" s="226" t="s">
        <v>201</v>
      </c>
      <c r="N3138" s="225" t="s">
        <v>176</v>
      </c>
    </row>
    <row r="3139" spans="1:14" ht="38.25" customHeight="1">
      <c r="A3139" s="228" t="s">
        <v>184</v>
      </c>
      <c r="B3139" s="226" t="s">
        <v>574</v>
      </c>
      <c r="C3139" s="226" t="s">
        <v>727</v>
      </c>
      <c r="D3139" s="230">
        <v>69.290953545232298</v>
      </c>
      <c r="E3139" s="229" t="s">
        <v>195</v>
      </c>
      <c r="F3139" s="226" t="s">
        <v>199</v>
      </c>
      <c r="G3139" s="226" t="s">
        <v>572</v>
      </c>
      <c r="H3139" s="226" t="s">
        <v>571</v>
      </c>
      <c r="I3139" s="226" t="s">
        <v>726</v>
      </c>
      <c r="J3139" s="226" t="s">
        <v>180</v>
      </c>
      <c r="K3139" s="226" t="s">
        <v>179</v>
      </c>
      <c r="L3139" s="226" t="s">
        <v>178</v>
      </c>
      <c r="M3139" s="226" t="s">
        <v>551</v>
      </c>
      <c r="N3139" s="225" t="s">
        <v>176</v>
      </c>
    </row>
    <row r="3140" spans="1:14" ht="38.25" customHeight="1">
      <c r="A3140" s="228" t="s">
        <v>184</v>
      </c>
      <c r="B3140" s="226" t="s">
        <v>574</v>
      </c>
      <c r="C3140" s="226" t="s">
        <v>725</v>
      </c>
      <c r="D3140" s="230">
        <v>76.850282485875695</v>
      </c>
      <c r="E3140" s="229" t="s">
        <v>195</v>
      </c>
      <c r="F3140" s="226" t="s">
        <v>199</v>
      </c>
      <c r="G3140" s="226" t="s">
        <v>572</v>
      </c>
      <c r="H3140" s="226" t="s">
        <v>571</v>
      </c>
      <c r="I3140" s="226" t="s">
        <v>724</v>
      </c>
      <c r="J3140" s="226" t="s">
        <v>180</v>
      </c>
      <c r="K3140" s="226" t="s">
        <v>179</v>
      </c>
      <c r="L3140" s="226" t="s">
        <v>178</v>
      </c>
      <c r="M3140" s="226" t="s">
        <v>213</v>
      </c>
      <c r="N3140" s="225" t="s">
        <v>176</v>
      </c>
    </row>
    <row r="3141" spans="1:14" ht="38.25" customHeight="1">
      <c r="A3141" s="228" t="s">
        <v>184</v>
      </c>
      <c r="B3141" s="226" t="s">
        <v>574</v>
      </c>
      <c r="C3141" s="226" t="s">
        <v>723</v>
      </c>
      <c r="D3141" s="230">
        <v>80.629629629629605</v>
      </c>
      <c r="E3141" s="229" t="s">
        <v>195</v>
      </c>
      <c r="F3141" s="226" t="s">
        <v>199</v>
      </c>
      <c r="G3141" s="226" t="s">
        <v>572</v>
      </c>
      <c r="H3141" s="226" t="s">
        <v>571</v>
      </c>
      <c r="I3141" s="226" t="s">
        <v>722</v>
      </c>
      <c r="J3141" s="226" t="s">
        <v>180</v>
      </c>
      <c r="K3141" s="226" t="s">
        <v>202</v>
      </c>
      <c r="L3141" s="226" t="s">
        <v>178</v>
      </c>
      <c r="M3141" s="226" t="s">
        <v>201</v>
      </c>
      <c r="N3141" s="225" t="s">
        <v>176</v>
      </c>
    </row>
    <row r="3142" spans="1:14" ht="38.25" customHeight="1">
      <c r="A3142" s="228" t="s">
        <v>184</v>
      </c>
      <c r="B3142" s="226" t="s">
        <v>574</v>
      </c>
      <c r="C3142" s="226" t="s">
        <v>721</v>
      </c>
      <c r="D3142" s="230">
        <v>97.429467084639498</v>
      </c>
      <c r="E3142" s="229" t="s">
        <v>195</v>
      </c>
      <c r="F3142" s="226" t="s">
        <v>221</v>
      </c>
      <c r="G3142" s="226" t="s">
        <v>572</v>
      </c>
      <c r="H3142" s="226" t="s">
        <v>571</v>
      </c>
      <c r="I3142" s="226" t="s">
        <v>720</v>
      </c>
      <c r="J3142" s="226" t="s">
        <v>180</v>
      </c>
      <c r="K3142" s="226" t="s">
        <v>179</v>
      </c>
      <c r="L3142" s="226" t="s">
        <v>178</v>
      </c>
      <c r="M3142" s="226" t="s">
        <v>590</v>
      </c>
      <c r="N3142" s="225" t="s">
        <v>176</v>
      </c>
    </row>
    <row r="3143" spans="1:14" ht="38.25" customHeight="1">
      <c r="A3143" s="228" t="s">
        <v>184</v>
      </c>
      <c r="B3143" s="226" t="s">
        <v>574</v>
      </c>
      <c r="C3143" s="226" t="s">
        <v>719</v>
      </c>
      <c r="D3143" s="230">
        <v>62.267002518891701</v>
      </c>
      <c r="E3143" s="229" t="s">
        <v>195</v>
      </c>
      <c r="F3143" s="226" t="s">
        <v>199</v>
      </c>
      <c r="G3143" s="226" t="s">
        <v>572</v>
      </c>
      <c r="H3143" s="226" t="s">
        <v>571</v>
      </c>
      <c r="I3143" s="226" t="s">
        <v>718</v>
      </c>
      <c r="J3143" s="226" t="s">
        <v>180</v>
      </c>
      <c r="K3143" s="226" t="s">
        <v>179</v>
      </c>
      <c r="L3143" s="226" t="s">
        <v>178</v>
      </c>
      <c r="M3143" s="226" t="s">
        <v>551</v>
      </c>
      <c r="N3143" s="225" t="s">
        <v>176</v>
      </c>
    </row>
    <row r="3144" spans="1:14" ht="38.25" customHeight="1">
      <c r="A3144" s="228" t="s">
        <v>184</v>
      </c>
      <c r="B3144" s="226" t="s">
        <v>574</v>
      </c>
      <c r="C3144" s="226" t="s">
        <v>717</v>
      </c>
      <c r="D3144" s="230">
        <v>66.42578125</v>
      </c>
      <c r="E3144" s="229" t="s">
        <v>195</v>
      </c>
      <c r="F3144" s="226" t="s">
        <v>199</v>
      </c>
      <c r="G3144" s="226" t="s">
        <v>572</v>
      </c>
      <c r="H3144" s="226" t="s">
        <v>571</v>
      </c>
      <c r="I3144" s="226" t="s">
        <v>716</v>
      </c>
      <c r="J3144" s="226" t="s">
        <v>180</v>
      </c>
      <c r="K3144" s="226" t="s">
        <v>202</v>
      </c>
      <c r="L3144" s="226" t="s">
        <v>178</v>
      </c>
      <c r="M3144" s="226" t="s">
        <v>201</v>
      </c>
      <c r="N3144" s="225" t="s">
        <v>176</v>
      </c>
    </row>
    <row r="3145" spans="1:14" ht="38.25" customHeight="1">
      <c r="A3145" s="228" t="s">
        <v>184</v>
      </c>
      <c r="B3145" s="226" t="s">
        <v>574</v>
      </c>
      <c r="C3145" s="226" t="s">
        <v>715</v>
      </c>
      <c r="D3145" s="230">
        <v>66.9703872437358</v>
      </c>
      <c r="E3145" s="229" t="s">
        <v>195</v>
      </c>
      <c r="F3145" s="226" t="s">
        <v>199</v>
      </c>
      <c r="G3145" s="226" t="s">
        <v>572</v>
      </c>
      <c r="H3145" s="226" t="s">
        <v>571</v>
      </c>
      <c r="I3145" s="226" t="s">
        <v>714</v>
      </c>
      <c r="J3145" s="226" t="s">
        <v>180</v>
      </c>
      <c r="K3145" s="226" t="s">
        <v>179</v>
      </c>
      <c r="L3145" s="226" t="s">
        <v>178</v>
      </c>
      <c r="M3145" s="226" t="s">
        <v>213</v>
      </c>
      <c r="N3145" s="225" t="s">
        <v>176</v>
      </c>
    </row>
    <row r="3146" spans="1:14" ht="38.25" customHeight="1">
      <c r="A3146" s="228" t="s">
        <v>184</v>
      </c>
      <c r="B3146" s="226" t="s">
        <v>574</v>
      </c>
      <c r="C3146" s="226" t="s">
        <v>713</v>
      </c>
      <c r="D3146" s="230">
        <v>62.072463768115902</v>
      </c>
      <c r="E3146" s="229" t="s">
        <v>195</v>
      </c>
      <c r="F3146" s="226" t="s">
        <v>199</v>
      </c>
      <c r="G3146" s="226" t="s">
        <v>572</v>
      </c>
      <c r="H3146" s="226" t="s">
        <v>571</v>
      </c>
      <c r="I3146" s="226" t="s">
        <v>712</v>
      </c>
      <c r="J3146" s="226" t="s">
        <v>180</v>
      </c>
      <c r="K3146" s="226" t="s">
        <v>179</v>
      </c>
      <c r="L3146" s="226" t="s">
        <v>178</v>
      </c>
      <c r="M3146" s="226" t="s">
        <v>551</v>
      </c>
      <c r="N3146" s="225" t="s">
        <v>176</v>
      </c>
    </row>
    <row r="3147" spans="1:14" ht="38.25" customHeight="1">
      <c r="A3147" s="228" t="s">
        <v>184</v>
      </c>
      <c r="B3147" s="226" t="s">
        <v>574</v>
      </c>
      <c r="C3147" s="226" t="s">
        <v>711</v>
      </c>
      <c r="D3147" s="230">
        <v>59.758308157099698</v>
      </c>
      <c r="E3147" s="229" t="s">
        <v>195</v>
      </c>
      <c r="F3147" s="226" t="s">
        <v>233</v>
      </c>
      <c r="G3147" s="226" t="s">
        <v>572</v>
      </c>
      <c r="H3147" s="226" t="s">
        <v>571</v>
      </c>
      <c r="I3147" s="226" t="s">
        <v>710</v>
      </c>
      <c r="J3147" s="226" t="s">
        <v>180</v>
      </c>
      <c r="K3147" s="226" t="s">
        <v>179</v>
      </c>
      <c r="L3147" s="226" t="s">
        <v>178</v>
      </c>
      <c r="M3147" s="226" t="s">
        <v>213</v>
      </c>
      <c r="N3147" s="225" t="s">
        <v>176</v>
      </c>
    </row>
    <row r="3148" spans="1:14" ht="38.25" customHeight="1">
      <c r="A3148" s="228" t="s">
        <v>184</v>
      </c>
      <c r="B3148" s="226" t="s">
        <v>574</v>
      </c>
      <c r="C3148" s="226" t="s">
        <v>288</v>
      </c>
      <c r="D3148" s="230">
        <v>93.285340314136107</v>
      </c>
      <c r="E3148" s="229" t="s">
        <v>195</v>
      </c>
      <c r="F3148" s="226" t="s">
        <v>194</v>
      </c>
      <c r="G3148" s="226" t="s">
        <v>572</v>
      </c>
      <c r="H3148" s="226" t="s">
        <v>571</v>
      </c>
      <c r="I3148" s="226" t="s">
        <v>709</v>
      </c>
      <c r="J3148" s="226" t="s">
        <v>180</v>
      </c>
      <c r="K3148" s="226" t="s">
        <v>179</v>
      </c>
      <c r="L3148" s="226" t="s">
        <v>178</v>
      </c>
      <c r="M3148" s="226" t="s">
        <v>213</v>
      </c>
      <c r="N3148" s="225" t="s">
        <v>176</v>
      </c>
    </row>
    <row r="3149" spans="1:14" ht="38.25" customHeight="1">
      <c r="A3149" s="228" t="s">
        <v>184</v>
      </c>
      <c r="B3149" s="226" t="s">
        <v>574</v>
      </c>
      <c r="C3149" s="226" t="s">
        <v>708</v>
      </c>
      <c r="D3149" s="230">
        <v>92.559139784946197</v>
      </c>
      <c r="E3149" s="229" t="s">
        <v>195</v>
      </c>
      <c r="F3149" s="226" t="s">
        <v>194</v>
      </c>
      <c r="G3149" s="226" t="s">
        <v>572</v>
      </c>
      <c r="H3149" s="226" t="s">
        <v>571</v>
      </c>
      <c r="I3149" s="226" t="s">
        <v>707</v>
      </c>
      <c r="J3149" s="226" t="s">
        <v>180</v>
      </c>
      <c r="K3149" s="226" t="s">
        <v>202</v>
      </c>
      <c r="L3149" s="226" t="s">
        <v>178</v>
      </c>
      <c r="M3149" s="226" t="s">
        <v>201</v>
      </c>
      <c r="N3149" s="225" t="s">
        <v>176</v>
      </c>
    </row>
    <row r="3150" spans="1:14" ht="38.25" customHeight="1">
      <c r="A3150" s="228" t="s">
        <v>184</v>
      </c>
      <c r="B3150" s="226" t="s">
        <v>574</v>
      </c>
      <c r="C3150" s="226" t="s">
        <v>706</v>
      </c>
      <c r="D3150" s="230">
        <v>55.9201388888889</v>
      </c>
      <c r="E3150" s="229" t="s">
        <v>195</v>
      </c>
      <c r="F3150" s="226" t="s">
        <v>233</v>
      </c>
      <c r="G3150" s="226" t="s">
        <v>572</v>
      </c>
      <c r="H3150" s="226" t="s">
        <v>571</v>
      </c>
      <c r="I3150" s="226" t="s">
        <v>705</v>
      </c>
      <c r="J3150" s="226" t="s">
        <v>180</v>
      </c>
      <c r="K3150" s="226" t="s">
        <v>179</v>
      </c>
      <c r="L3150" s="226" t="s">
        <v>178</v>
      </c>
      <c r="M3150" s="226" t="s">
        <v>551</v>
      </c>
      <c r="N3150" s="225" t="s">
        <v>176</v>
      </c>
    </row>
    <row r="3151" spans="1:14" ht="38.25" customHeight="1">
      <c r="A3151" s="228" t="s">
        <v>184</v>
      </c>
      <c r="B3151" s="226" t="s">
        <v>574</v>
      </c>
      <c r="C3151" s="226" t="s">
        <v>704</v>
      </c>
      <c r="D3151" s="230">
        <v>82.339622641509393</v>
      </c>
      <c r="E3151" s="229" t="s">
        <v>195</v>
      </c>
      <c r="F3151" s="226" t="s">
        <v>199</v>
      </c>
      <c r="G3151" s="226" t="s">
        <v>572</v>
      </c>
      <c r="H3151" s="226" t="s">
        <v>571</v>
      </c>
      <c r="I3151" s="226" t="s">
        <v>703</v>
      </c>
      <c r="J3151" s="226" t="s">
        <v>180</v>
      </c>
      <c r="K3151" s="226" t="s">
        <v>202</v>
      </c>
      <c r="L3151" s="226" t="s">
        <v>178</v>
      </c>
      <c r="M3151" s="226" t="s">
        <v>201</v>
      </c>
      <c r="N3151" s="225" t="s">
        <v>176</v>
      </c>
    </row>
    <row r="3152" spans="1:14" ht="38.25" customHeight="1">
      <c r="A3152" s="228" t="s">
        <v>184</v>
      </c>
      <c r="B3152" s="226" t="s">
        <v>574</v>
      </c>
      <c r="C3152" s="226" t="s">
        <v>702</v>
      </c>
      <c r="D3152" s="230">
        <v>65.390243902438996</v>
      </c>
      <c r="E3152" s="229" t="s">
        <v>195</v>
      </c>
      <c r="F3152" s="226" t="s">
        <v>199</v>
      </c>
      <c r="G3152" s="226" t="s">
        <v>572</v>
      </c>
      <c r="H3152" s="226" t="s">
        <v>571</v>
      </c>
      <c r="I3152" s="226" t="s">
        <v>701</v>
      </c>
      <c r="J3152" s="226" t="s">
        <v>180</v>
      </c>
      <c r="K3152" s="226" t="s">
        <v>202</v>
      </c>
      <c r="L3152" s="226" t="s">
        <v>178</v>
      </c>
      <c r="M3152" s="226" t="s">
        <v>201</v>
      </c>
      <c r="N3152" s="225" t="s">
        <v>176</v>
      </c>
    </row>
    <row r="3153" spans="1:14" ht="38.25" customHeight="1">
      <c r="A3153" s="228" t="s">
        <v>184</v>
      </c>
      <c r="B3153" s="226" t="s">
        <v>574</v>
      </c>
      <c r="C3153" s="226" t="s">
        <v>700</v>
      </c>
      <c r="D3153" s="230">
        <v>66.688741721854299</v>
      </c>
      <c r="E3153" s="229" t="s">
        <v>195</v>
      </c>
      <c r="F3153" s="226" t="s">
        <v>199</v>
      </c>
      <c r="G3153" s="226" t="s">
        <v>572</v>
      </c>
      <c r="H3153" s="226" t="s">
        <v>571</v>
      </c>
      <c r="I3153" s="226" t="s">
        <v>699</v>
      </c>
      <c r="J3153" s="226" t="s">
        <v>180</v>
      </c>
      <c r="K3153" s="226" t="s">
        <v>179</v>
      </c>
      <c r="L3153" s="226" t="s">
        <v>178</v>
      </c>
      <c r="M3153" s="226" t="s">
        <v>213</v>
      </c>
      <c r="N3153" s="225" t="s">
        <v>176</v>
      </c>
    </row>
    <row r="3154" spans="1:14" ht="38.25" customHeight="1">
      <c r="A3154" s="228" t="s">
        <v>184</v>
      </c>
      <c r="B3154" s="226" t="s">
        <v>574</v>
      </c>
      <c r="C3154" s="226" t="s">
        <v>698</v>
      </c>
      <c r="D3154" s="230">
        <v>67.727272727272705</v>
      </c>
      <c r="E3154" s="229" t="s">
        <v>195</v>
      </c>
      <c r="F3154" s="226" t="s">
        <v>199</v>
      </c>
      <c r="G3154" s="226" t="s">
        <v>572</v>
      </c>
      <c r="H3154" s="226" t="s">
        <v>571</v>
      </c>
      <c r="I3154" s="226" t="s">
        <v>697</v>
      </c>
      <c r="J3154" s="226" t="s">
        <v>180</v>
      </c>
      <c r="K3154" s="226" t="s">
        <v>179</v>
      </c>
      <c r="L3154" s="226" t="s">
        <v>178</v>
      </c>
      <c r="M3154" s="226" t="s">
        <v>551</v>
      </c>
      <c r="N3154" s="225" t="s">
        <v>176</v>
      </c>
    </row>
    <row r="3155" spans="1:14" ht="38.25" customHeight="1">
      <c r="A3155" s="228" t="s">
        <v>184</v>
      </c>
      <c r="B3155" s="226" t="s">
        <v>574</v>
      </c>
      <c r="C3155" s="226" t="s">
        <v>696</v>
      </c>
      <c r="D3155" s="230">
        <v>64.074074074074105</v>
      </c>
      <c r="E3155" s="229" t="s">
        <v>195</v>
      </c>
      <c r="F3155" s="226" t="s">
        <v>199</v>
      </c>
      <c r="G3155" s="226" t="s">
        <v>572</v>
      </c>
      <c r="H3155" s="226" t="s">
        <v>571</v>
      </c>
      <c r="I3155" s="226" t="s">
        <v>695</v>
      </c>
      <c r="J3155" s="226" t="s">
        <v>180</v>
      </c>
      <c r="K3155" s="226" t="s">
        <v>179</v>
      </c>
      <c r="L3155" s="226" t="s">
        <v>178</v>
      </c>
      <c r="M3155" s="226" t="s">
        <v>213</v>
      </c>
      <c r="N3155" s="225" t="s">
        <v>176</v>
      </c>
    </row>
    <row r="3156" spans="1:14" ht="38.25" customHeight="1">
      <c r="A3156" s="228" t="s">
        <v>184</v>
      </c>
      <c r="B3156" s="226" t="s">
        <v>574</v>
      </c>
      <c r="C3156" s="226" t="s">
        <v>694</v>
      </c>
      <c r="D3156" s="230">
        <v>74.229691876750707</v>
      </c>
      <c r="E3156" s="229" t="s">
        <v>195</v>
      </c>
      <c r="F3156" s="226" t="s">
        <v>199</v>
      </c>
      <c r="G3156" s="226" t="s">
        <v>572</v>
      </c>
      <c r="H3156" s="226" t="s">
        <v>571</v>
      </c>
      <c r="I3156" s="226" t="s">
        <v>693</v>
      </c>
      <c r="J3156" s="226" t="s">
        <v>180</v>
      </c>
      <c r="K3156" s="226" t="s">
        <v>202</v>
      </c>
      <c r="L3156" s="226" t="s">
        <v>178</v>
      </c>
      <c r="M3156" s="226" t="s">
        <v>201</v>
      </c>
      <c r="N3156" s="225" t="s">
        <v>176</v>
      </c>
    </row>
    <row r="3157" spans="1:14" ht="38.25" customHeight="1">
      <c r="A3157" s="228" t="s">
        <v>184</v>
      </c>
      <c r="B3157" s="226" t="s">
        <v>574</v>
      </c>
      <c r="C3157" s="226" t="s">
        <v>692</v>
      </c>
      <c r="D3157" s="230">
        <v>60</v>
      </c>
      <c r="E3157" s="229" t="s">
        <v>195</v>
      </c>
      <c r="F3157" s="226" t="s">
        <v>199</v>
      </c>
      <c r="G3157" s="226" t="s">
        <v>572</v>
      </c>
      <c r="H3157" s="226" t="s">
        <v>571</v>
      </c>
      <c r="I3157" s="226" t="s">
        <v>691</v>
      </c>
      <c r="J3157" s="226" t="s">
        <v>180</v>
      </c>
      <c r="K3157" s="226" t="s">
        <v>179</v>
      </c>
      <c r="L3157" s="226" t="s">
        <v>178</v>
      </c>
      <c r="M3157" s="226" t="s">
        <v>551</v>
      </c>
      <c r="N3157" s="225" t="s">
        <v>176</v>
      </c>
    </row>
    <row r="3158" spans="1:14" ht="38.25" customHeight="1">
      <c r="A3158" s="228" t="s">
        <v>184</v>
      </c>
      <c r="B3158" s="226" t="s">
        <v>574</v>
      </c>
      <c r="C3158" s="226" t="s">
        <v>690</v>
      </c>
      <c r="D3158" s="230">
        <v>84.303305249513897</v>
      </c>
      <c r="E3158" s="229" t="s">
        <v>195</v>
      </c>
      <c r="F3158" s="226" t="s">
        <v>194</v>
      </c>
      <c r="G3158" s="226" t="s">
        <v>572</v>
      </c>
      <c r="H3158" s="226" t="s">
        <v>571</v>
      </c>
      <c r="I3158" s="226" t="s">
        <v>689</v>
      </c>
      <c r="J3158" s="226" t="s">
        <v>180</v>
      </c>
      <c r="K3158" s="226" t="s">
        <v>202</v>
      </c>
      <c r="L3158" s="226" t="s">
        <v>178</v>
      </c>
      <c r="M3158" s="226" t="s">
        <v>201</v>
      </c>
      <c r="N3158" s="225" t="s">
        <v>176</v>
      </c>
    </row>
    <row r="3159" spans="1:14" ht="38.25" customHeight="1">
      <c r="A3159" s="228" t="s">
        <v>184</v>
      </c>
      <c r="B3159" s="226" t="s">
        <v>574</v>
      </c>
      <c r="C3159" s="226" t="s">
        <v>688</v>
      </c>
      <c r="D3159" s="230">
        <v>75.106382978723403</v>
      </c>
      <c r="E3159" s="229" t="s">
        <v>195</v>
      </c>
      <c r="F3159" s="226" t="s">
        <v>199</v>
      </c>
      <c r="G3159" s="226" t="s">
        <v>572</v>
      </c>
      <c r="H3159" s="226" t="s">
        <v>571</v>
      </c>
      <c r="I3159" s="226" t="s">
        <v>687</v>
      </c>
      <c r="J3159" s="226" t="s">
        <v>180</v>
      </c>
      <c r="K3159" s="226" t="s">
        <v>202</v>
      </c>
      <c r="L3159" s="226" t="s">
        <v>178</v>
      </c>
      <c r="M3159" s="226" t="s">
        <v>201</v>
      </c>
      <c r="N3159" s="225" t="s">
        <v>176</v>
      </c>
    </row>
    <row r="3160" spans="1:14" ht="38.25" customHeight="1">
      <c r="A3160" s="228" t="s">
        <v>184</v>
      </c>
      <c r="B3160" s="226" t="s">
        <v>574</v>
      </c>
      <c r="C3160" s="226" t="s">
        <v>686</v>
      </c>
      <c r="D3160" s="230">
        <v>70.707714083510297</v>
      </c>
      <c r="E3160" s="229" t="s">
        <v>195</v>
      </c>
      <c r="F3160" s="226" t="s">
        <v>199</v>
      </c>
      <c r="G3160" s="226" t="s">
        <v>572</v>
      </c>
      <c r="H3160" s="226" t="s">
        <v>571</v>
      </c>
      <c r="I3160" s="226" t="s">
        <v>685</v>
      </c>
      <c r="J3160" s="226" t="s">
        <v>180</v>
      </c>
      <c r="K3160" s="226" t="s">
        <v>202</v>
      </c>
      <c r="L3160" s="226" t="s">
        <v>178</v>
      </c>
      <c r="M3160" s="226" t="s">
        <v>201</v>
      </c>
      <c r="N3160" s="225" t="s">
        <v>176</v>
      </c>
    </row>
    <row r="3161" spans="1:14" ht="38.25" customHeight="1">
      <c r="A3161" s="228" t="s">
        <v>184</v>
      </c>
      <c r="B3161" s="226" t="s">
        <v>574</v>
      </c>
      <c r="C3161" s="226" t="s">
        <v>684</v>
      </c>
      <c r="D3161" s="230">
        <v>68.479834539813893</v>
      </c>
      <c r="E3161" s="229" t="s">
        <v>195</v>
      </c>
      <c r="F3161" s="226" t="s">
        <v>199</v>
      </c>
      <c r="G3161" s="226" t="s">
        <v>572</v>
      </c>
      <c r="H3161" s="226" t="s">
        <v>571</v>
      </c>
      <c r="I3161" s="226" t="s">
        <v>683</v>
      </c>
      <c r="J3161" s="226" t="s">
        <v>180</v>
      </c>
      <c r="K3161" s="226" t="s">
        <v>202</v>
      </c>
      <c r="L3161" s="226" t="s">
        <v>178</v>
      </c>
      <c r="M3161" s="226" t="s">
        <v>201</v>
      </c>
      <c r="N3161" s="225" t="s">
        <v>176</v>
      </c>
    </row>
    <row r="3162" spans="1:14" ht="38.25" customHeight="1">
      <c r="A3162" s="228" t="s">
        <v>184</v>
      </c>
      <c r="B3162" s="226" t="s">
        <v>574</v>
      </c>
      <c r="C3162" s="226" t="s">
        <v>682</v>
      </c>
      <c r="D3162" s="230">
        <v>113.68627450980399</v>
      </c>
      <c r="E3162" s="229" t="s">
        <v>195</v>
      </c>
      <c r="F3162" s="226" t="s">
        <v>224</v>
      </c>
      <c r="G3162" s="226" t="s">
        <v>572</v>
      </c>
      <c r="H3162" s="226" t="s">
        <v>571</v>
      </c>
      <c r="I3162" s="226" t="s">
        <v>681</v>
      </c>
      <c r="J3162" s="226" t="s">
        <v>180</v>
      </c>
      <c r="K3162" s="226" t="s">
        <v>202</v>
      </c>
      <c r="L3162" s="226" t="s">
        <v>178</v>
      </c>
      <c r="M3162" s="226" t="s">
        <v>201</v>
      </c>
      <c r="N3162" s="225" t="s">
        <v>176</v>
      </c>
    </row>
    <row r="3163" spans="1:14" ht="38.25" customHeight="1">
      <c r="A3163" s="228" t="s">
        <v>184</v>
      </c>
      <c r="B3163" s="226" t="s">
        <v>574</v>
      </c>
      <c r="C3163" s="226" t="s">
        <v>680</v>
      </c>
      <c r="D3163" s="230">
        <v>105.677233429395</v>
      </c>
      <c r="E3163" s="229" t="s">
        <v>195</v>
      </c>
      <c r="F3163" s="226" t="s">
        <v>221</v>
      </c>
      <c r="G3163" s="226" t="s">
        <v>572</v>
      </c>
      <c r="H3163" s="226" t="s">
        <v>571</v>
      </c>
      <c r="I3163" s="226" t="s">
        <v>679</v>
      </c>
      <c r="J3163" s="226" t="s">
        <v>180</v>
      </c>
      <c r="K3163" s="226" t="s">
        <v>202</v>
      </c>
      <c r="L3163" s="226" t="s">
        <v>178</v>
      </c>
      <c r="M3163" s="226" t="s">
        <v>201</v>
      </c>
      <c r="N3163" s="225" t="s">
        <v>176</v>
      </c>
    </row>
    <row r="3164" spans="1:14" ht="38.25" customHeight="1">
      <c r="A3164" s="228" t="s">
        <v>184</v>
      </c>
      <c r="B3164" s="226" t="s">
        <v>574</v>
      </c>
      <c r="C3164" s="226" t="s">
        <v>678</v>
      </c>
      <c r="D3164" s="230">
        <v>110.125</v>
      </c>
      <c r="E3164" s="229" t="s">
        <v>195</v>
      </c>
      <c r="F3164" s="226" t="s">
        <v>224</v>
      </c>
      <c r="G3164" s="226" t="s">
        <v>572</v>
      </c>
      <c r="H3164" s="226" t="s">
        <v>571</v>
      </c>
      <c r="I3164" s="226" t="s">
        <v>677</v>
      </c>
      <c r="J3164" s="226" t="s">
        <v>180</v>
      </c>
      <c r="K3164" s="226" t="s">
        <v>202</v>
      </c>
      <c r="L3164" s="226" t="s">
        <v>178</v>
      </c>
      <c r="M3164" s="226" t="s">
        <v>201</v>
      </c>
      <c r="N3164" s="225" t="s">
        <v>176</v>
      </c>
    </row>
    <row r="3165" spans="1:14" ht="38.25" customHeight="1">
      <c r="A3165" s="228" t="s">
        <v>184</v>
      </c>
      <c r="B3165" s="226" t="s">
        <v>574</v>
      </c>
      <c r="C3165" s="226" t="s">
        <v>676</v>
      </c>
      <c r="D3165" s="230">
        <v>79.897674418604694</v>
      </c>
      <c r="E3165" s="229" t="s">
        <v>195</v>
      </c>
      <c r="F3165" s="226" t="s">
        <v>199</v>
      </c>
      <c r="G3165" s="226" t="s">
        <v>572</v>
      </c>
      <c r="H3165" s="226" t="s">
        <v>571</v>
      </c>
      <c r="I3165" s="226" t="s">
        <v>675</v>
      </c>
      <c r="J3165" s="226" t="s">
        <v>180</v>
      </c>
      <c r="K3165" s="226" t="s">
        <v>202</v>
      </c>
      <c r="L3165" s="226" t="s">
        <v>178</v>
      </c>
      <c r="M3165" s="226" t="s">
        <v>201</v>
      </c>
      <c r="N3165" s="225" t="s">
        <v>176</v>
      </c>
    </row>
    <row r="3166" spans="1:14" ht="38.25" customHeight="1">
      <c r="A3166" s="228" t="s">
        <v>184</v>
      </c>
      <c r="B3166" s="226" t="s">
        <v>574</v>
      </c>
      <c r="C3166" s="226" t="s">
        <v>674</v>
      </c>
      <c r="D3166" s="230">
        <v>71.004184100418399</v>
      </c>
      <c r="E3166" s="229" t="s">
        <v>195</v>
      </c>
      <c r="F3166" s="226" t="s">
        <v>199</v>
      </c>
      <c r="G3166" s="226" t="s">
        <v>572</v>
      </c>
      <c r="H3166" s="226" t="s">
        <v>571</v>
      </c>
      <c r="I3166" s="226" t="s">
        <v>673</v>
      </c>
      <c r="J3166" s="226" t="s">
        <v>180</v>
      </c>
      <c r="K3166" s="226" t="s">
        <v>179</v>
      </c>
      <c r="L3166" s="226" t="s">
        <v>178</v>
      </c>
      <c r="M3166" s="226" t="s">
        <v>551</v>
      </c>
      <c r="N3166" s="225" t="s">
        <v>176</v>
      </c>
    </row>
    <row r="3167" spans="1:14" ht="38.25" customHeight="1">
      <c r="A3167" s="228" t="s">
        <v>184</v>
      </c>
      <c r="B3167" s="226" t="s">
        <v>574</v>
      </c>
      <c r="C3167" s="226" t="s">
        <v>672</v>
      </c>
      <c r="D3167" s="230">
        <v>74.7</v>
      </c>
      <c r="E3167" s="229" t="s">
        <v>195</v>
      </c>
      <c r="F3167" s="226" t="s">
        <v>199</v>
      </c>
      <c r="G3167" s="226" t="s">
        <v>572</v>
      </c>
      <c r="H3167" s="226" t="s">
        <v>571</v>
      </c>
      <c r="I3167" s="226" t="s">
        <v>671</v>
      </c>
      <c r="J3167" s="226" t="s">
        <v>180</v>
      </c>
      <c r="K3167" s="226" t="s">
        <v>179</v>
      </c>
      <c r="L3167" s="226" t="s">
        <v>178</v>
      </c>
      <c r="M3167" s="226" t="s">
        <v>590</v>
      </c>
      <c r="N3167" s="225" t="s">
        <v>176</v>
      </c>
    </row>
    <row r="3168" spans="1:14" ht="38.25" customHeight="1">
      <c r="A3168" s="228" t="s">
        <v>184</v>
      </c>
      <c r="B3168" s="226" t="s">
        <v>574</v>
      </c>
      <c r="C3168" s="226" t="s">
        <v>670</v>
      </c>
      <c r="D3168" s="230">
        <v>69.3333333333333</v>
      </c>
      <c r="E3168" s="229" t="s">
        <v>195</v>
      </c>
      <c r="F3168" s="226" t="s">
        <v>199</v>
      </c>
      <c r="G3168" s="226" t="s">
        <v>572</v>
      </c>
      <c r="H3168" s="226" t="s">
        <v>571</v>
      </c>
      <c r="I3168" s="226" t="s">
        <v>669</v>
      </c>
      <c r="J3168" s="226" t="s">
        <v>180</v>
      </c>
      <c r="K3168" s="226" t="s">
        <v>202</v>
      </c>
      <c r="L3168" s="226" t="s">
        <v>178</v>
      </c>
      <c r="M3168" s="226" t="s">
        <v>201</v>
      </c>
      <c r="N3168" s="225" t="s">
        <v>176</v>
      </c>
    </row>
    <row r="3169" spans="1:14" ht="38.25" customHeight="1">
      <c r="A3169" s="228" t="s">
        <v>184</v>
      </c>
      <c r="B3169" s="226" t="s">
        <v>574</v>
      </c>
      <c r="C3169" s="226" t="s">
        <v>668</v>
      </c>
      <c r="D3169" s="230">
        <v>69.926940639269404</v>
      </c>
      <c r="E3169" s="229" t="s">
        <v>195</v>
      </c>
      <c r="F3169" s="226" t="s">
        <v>199</v>
      </c>
      <c r="G3169" s="226" t="s">
        <v>572</v>
      </c>
      <c r="H3169" s="226" t="s">
        <v>571</v>
      </c>
      <c r="I3169" s="226" t="s">
        <v>667</v>
      </c>
      <c r="J3169" s="226" t="s">
        <v>180</v>
      </c>
      <c r="K3169" s="226" t="s">
        <v>202</v>
      </c>
      <c r="L3169" s="226" t="s">
        <v>178</v>
      </c>
      <c r="M3169" s="226" t="s">
        <v>201</v>
      </c>
      <c r="N3169" s="225" t="s">
        <v>176</v>
      </c>
    </row>
    <row r="3170" spans="1:14" ht="38.25" customHeight="1">
      <c r="A3170" s="228" t="s">
        <v>184</v>
      </c>
      <c r="B3170" s="226" t="s">
        <v>574</v>
      </c>
      <c r="C3170" s="226" t="s">
        <v>666</v>
      </c>
      <c r="D3170" s="230">
        <v>83.777173913043498</v>
      </c>
      <c r="E3170" s="229" t="s">
        <v>195</v>
      </c>
      <c r="F3170" s="226" t="s">
        <v>199</v>
      </c>
      <c r="G3170" s="226" t="s">
        <v>572</v>
      </c>
      <c r="H3170" s="226" t="s">
        <v>571</v>
      </c>
      <c r="I3170" s="226" t="s">
        <v>665</v>
      </c>
      <c r="J3170" s="226" t="s">
        <v>180</v>
      </c>
      <c r="K3170" s="226" t="s">
        <v>179</v>
      </c>
      <c r="L3170" s="226" t="s">
        <v>178</v>
      </c>
      <c r="M3170" s="226" t="s">
        <v>213</v>
      </c>
      <c r="N3170" s="225" t="s">
        <v>176</v>
      </c>
    </row>
    <row r="3171" spans="1:14" ht="38.25" customHeight="1">
      <c r="A3171" s="228" t="s">
        <v>184</v>
      </c>
      <c r="B3171" s="226" t="s">
        <v>574</v>
      </c>
      <c r="C3171" s="226" t="s">
        <v>664</v>
      </c>
      <c r="D3171" s="230">
        <v>99.134615384615401</v>
      </c>
      <c r="E3171" s="229" t="s">
        <v>195</v>
      </c>
      <c r="F3171" s="226" t="s">
        <v>221</v>
      </c>
      <c r="G3171" s="226" t="s">
        <v>572</v>
      </c>
      <c r="H3171" s="226" t="s">
        <v>571</v>
      </c>
      <c r="I3171" s="226" t="s">
        <v>663</v>
      </c>
      <c r="J3171" s="226" t="s">
        <v>180</v>
      </c>
      <c r="K3171" s="226" t="s">
        <v>179</v>
      </c>
      <c r="L3171" s="226" t="s">
        <v>178</v>
      </c>
      <c r="M3171" s="226" t="s">
        <v>377</v>
      </c>
      <c r="N3171" s="225" t="s">
        <v>176</v>
      </c>
    </row>
    <row r="3172" spans="1:14" ht="38.25" customHeight="1">
      <c r="A3172" s="228" t="s">
        <v>184</v>
      </c>
      <c r="B3172" s="226" t="s">
        <v>574</v>
      </c>
      <c r="C3172" s="226" t="s">
        <v>662</v>
      </c>
      <c r="D3172" s="230">
        <v>57.107843137254903</v>
      </c>
      <c r="E3172" s="229" t="s">
        <v>195</v>
      </c>
      <c r="F3172" s="226" t="s">
        <v>233</v>
      </c>
      <c r="G3172" s="226" t="s">
        <v>572</v>
      </c>
      <c r="H3172" s="226" t="s">
        <v>571</v>
      </c>
      <c r="I3172" s="226" t="s">
        <v>661</v>
      </c>
      <c r="J3172" s="226" t="s">
        <v>180</v>
      </c>
      <c r="K3172" s="226" t="s">
        <v>179</v>
      </c>
      <c r="L3172" s="226" t="s">
        <v>178</v>
      </c>
      <c r="M3172" s="226" t="s">
        <v>213</v>
      </c>
      <c r="N3172" s="225" t="s">
        <v>176</v>
      </c>
    </row>
    <row r="3173" spans="1:14" ht="38.25" customHeight="1">
      <c r="A3173" s="228" t="s">
        <v>184</v>
      </c>
      <c r="B3173" s="226" t="s">
        <v>574</v>
      </c>
      <c r="C3173" s="226" t="s">
        <v>660</v>
      </c>
      <c r="D3173" s="230">
        <v>71.144578313253007</v>
      </c>
      <c r="E3173" s="229" t="s">
        <v>195</v>
      </c>
      <c r="F3173" s="226" t="s">
        <v>199</v>
      </c>
      <c r="G3173" s="226" t="s">
        <v>572</v>
      </c>
      <c r="H3173" s="226" t="s">
        <v>571</v>
      </c>
      <c r="I3173" s="226" t="s">
        <v>659</v>
      </c>
      <c r="J3173" s="226" t="s">
        <v>180</v>
      </c>
      <c r="K3173" s="226" t="s">
        <v>179</v>
      </c>
      <c r="L3173" s="226" t="s">
        <v>178</v>
      </c>
      <c r="M3173" s="226" t="s">
        <v>213</v>
      </c>
      <c r="N3173" s="225" t="s">
        <v>176</v>
      </c>
    </row>
    <row r="3174" spans="1:14" ht="38.25" customHeight="1">
      <c r="A3174" s="228" t="s">
        <v>184</v>
      </c>
      <c r="B3174" s="226" t="s">
        <v>574</v>
      </c>
      <c r="C3174" s="226" t="s">
        <v>658</v>
      </c>
      <c r="D3174" s="230">
        <v>62.773333333333298</v>
      </c>
      <c r="E3174" s="229" t="s">
        <v>195</v>
      </c>
      <c r="F3174" s="226" t="s">
        <v>199</v>
      </c>
      <c r="G3174" s="226" t="s">
        <v>572</v>
      </c>
      <c r="H3174" s="226" t="s">
        <v>571</v>
      </c>
      <c r="I3174" s="226" t="s">
        <v>657</v>
      </c>
      <c r="J3174" s="226" t="s">
        <v>180</v>
      </c>
      <c r="K3174" s="226" t="s">
        <v>179</v>
      </c>
      <c r="L3174" s="226" t="s">
        <v>178</v>
      </c>
      <c r="M3174" s="226" t="s">
        <v>551</v>
      </c>
      <c r="N3174" s="225" t="s">
        <v>176</v>
      </c>
    </row>
    <row r="3175" spans="1:14" ht="38.25" customHeight="1">
      <c r="A3175" s="228" t="s">
        <v>184</v>
      </c>
      <c r="B3175" s="226" t="s">
        <v>574</v>
      </c>
      <c r="C3175" s="226" t="s">
        <v>656</v>
      </c>
      <c r="D3175" s="230">
        <v>60.022779043280202</v>
      </c>
      <c r="E3175" s="229" t="s">
        <v>195</v>
      </c>
      <c r="F3175" s="226" t="s">
        <v>199</v>
      </c>
      <c r="G3175" s="226" t="s">
        <v>572</v>
      </c>
      <c r="H3175" s="226" t="s">
        <v>571</v>
      </c>
      <c r="I3175" s="226" t="s">
        <v>655</v>
      </c>
      <c r="J3175" s="226" t="s">
        <v>180</v>
      </c>
      <c r="K3175" s="226" t="s">
        <v>179</v>
      </c>
      <c r="L3175" s="226" t="s">
        <v>178</v>
      </c>
      <c r="M3175" s="226" t="s">
        <v>213</v>
      </c>
      <c r="N3175" s="225" t="s">
        <v>176</v>
      </c>
    </row>
    <row r="3176" spans="1:14" ht="38.25" customHeight="1">
      <c r="A3176" s="228" t="s">
        <v>184</v>
      </c>
      <c r="B3176" s="226" t="s">
        <v>574</v>
      </c>
      <c r="C3176" s="226" t="s">
        <v>654</v>
      </c>
      <c r="D3176" s="230">
        <v>61.463414634146297</v>
      </c>
      <c r="E3176" s="229" t="s">
        <v>195</v>
      </c>
      <c r="F3176" s="226" t="s">
        <v>199</v>
      </c>
      <c r="G3176" s="226" t="s">
        <v>572</v>
      </c>
      <c r="H3176" s="226" t="s">
        <v>571</v>
      </c>
      <c r="I3176" s="226" t="s">
        <v>653</v>
      </c>
      <c r="J3176" s="226" t="s">
        <v>180</v>
      </c>
      <c r="K3176" s="226" t="s">
        <v>179</v>
      </c>
      <c r="L3176" s="226" t="s">
        <v>178</v>
      </c>
      <c r="M3176" s="226" t="s">
        <v>213</v>
      </c>
      <c r="N3176" s="225" t="s">
        <v>176</v>
      </c>
    </row>
    <row r="3177" spans="1:14" ht="38.25" customHeight="1">
      <c r="A3177" s="228" t="s">
        <v>184</v>
      </c>
      <c r="B3177" s="226" t="s">
        <v>574</v>
      </c>
      <c r="C3177" s="226" t="s">
        <v>652</v>
      </c>
      <c r="D3177" s="230">
        <v>66.553846153846195</v>
      </c>
      <c r="E3177" s="229" t="s">
        <v>195</v>
      </c>
      <c r="F3177" s="226" t="s">
        <v>199</v>
      </c>
      <c r="G3177" s="226" t="s">
        <v>572</v>
      </c>
      <c r="H3177" s="226" t="s">
        <v>571</v>
      </c>
      <c r="I3177" s="226" t="s">
        <v>651</v>
      </c>
      <c r="J3177" s="226" t="s">
        <v>180</v>
      </c>
      <c r="K3177" s="226" t="s">
        <v>202</v>
      </c>
      <c r="L3177" s="226" t="s">
        <v>178</v>
      </c>
      <c r="M3177" s="226" t="s">
        <v>201</v>
      </c>
      <c r="N3177" s="225" t="s">
        <v>176</v>
      </c>
    </row>
    <row r="3178" spans="1:14" ht="38.25" customHeight="1">
      <c r="A3178" s="228" t="s">
        <v>184</v>
      </c>
      <c r="B3178" s="226" t="s">
        <v>574</v>
      </c>
      <c r="C3178" s="226" t="s">
        <v>650</v>
      </c>
      <c r="D3178" s="230">
        <v>97.037974683544306</v>
      </c>
      <c r="E3178" s="229" t="s">
        <v>195</v>
      </c>
      <c r="F3178" s="226" t="s">
        <v>221</v>
      </c>
      <c r="G3178" s="226" t="s">
        <v>572</v>
      </c>
      <c r="H3178" s="226" t="s">
        <v>571</v>
      </c>
      <c r="I3178" s="226" t="s">
        <v>649</v>
      </c>
      <c r="J3178" s="226" t="s">
        <v>180</v>
      </c>
      <c r="K3178" s="226" t="s">
        <v>202</v>
      </c>
      <c r="L3178" s="226" t="s">
        <v>178</v>
      </c>
      <c r="M3178" s="226" t="s">
        <v>201</v>
      </c>
      <c r="N3178" s="225" t="s">
        <v>176</v>
      </c>
    </row>
    <row r="3179" spans="1:14" ht="38.25" customHeight="1">
      <c r="A3179" s="228" t="s">
        <v>184</v>
      </c>
      <c r="B3179" s="226" t="s">
        <v>574</v>
      </c>
      <c r="C3179" s="226" t="s">
        <v>648</v>
      </c>
      <c r="D3179" s="230">
        <v>74.498777506112503</v>
      </c>
      <c r="E3179" s="229" t="s">
        <v>195</v>
      </c>
      <c r="F3179" s="226" t="s">
        <v>199</v>
      </c>
      <c r="G3179" s="226" t="s">
        <v>572</v>
      </c>
      <c r="H3179" s="226" t="s">
        <v>571</v>
      </c>
      <c r="I3179" s="226" t="s">
        <v>647</v>
      </c>
      <c r="J3179" s="226" t="s">
        <v>180</v>
      </c>
      <c r="K3179" s="226" t="s">
        <v>179</v>
      </c>
      <c r="L3179" s="226" t="s">
        <v>178</v>
      </c>
      <c r="M3179" s="226" t="s">
        <v>213</v>
      </c>
      <c r="N3179" s="225" t="s">
        <v>176</v>
      </c>
    </row>
    <row r="3180" spans="1:14" ht="38.25" customHeight="1">
      <c r="A3180" s="228" t="s">
        <v>184</v>
      </c>
      <c r="B3180" s="226" t="s">
        <v>574</v>
      </c>
      <c r="C3180" s="226" t="s">
        <v>646</v>
      </c>
      <c r="D3180" s="230">
        <v>74.236252545824897</v>
      </c>
      <c r="E3180" s="229" t="s">
        <v>195</v>
      </c>
      <c r="F3180" s="226" t="s">
        <v>199</v>
      </c>
      <c r="G3180" s="226" t="s">
        <v>572</v>
      </c>
      <c r="H3180" s="226" t="s">
        <v>571</v>
      </c>
      <c r="I3180" s="226" t="s">
        <v>645</v>
      </c>
      <c r="J3180" s="226" t="s">
        <v>180</v>
      </c>
      <c r="K3180" s="226" t="s">
        <v>179</v>
      </c>
      <c r="L3180" s="226" t="s">
        <v>178</v>
      </c>
      <c r="M3180" s="226" t="s">
        <v>551</v>
      </c>
      <c r="N3180" s="225" t="s">
        <v>176</v>
      </c>
    </row>
    <row r="3181" spans="1:14" ht="38.25" customHeight="1">
      <c r="A3181" s="228" t="s">
        <v>184</v>
      </c>
      <c r="B3181" s="226" t="s">
        <v>574</v>
      </c>
      <c r="C3181" s="226" t="s">
        <v>644</v>
      </c>
      <c r="D3181" s="230">
        <v>65.972762645914401</v>
      </c>
      <c r="E3181" s="229" t="s">
        <v>195</v>
      </c>
      <c r="F3181" s="226" t="s">
        <v>199</v>
      </c>
      <c r="G3181" s="226" t="s">
        <v>572</v>
      </c>
      <c r="H3181" s="226" t="s">
        <v>571</v>
      </c>
      <c r="I3181" s="226" t="s">
        <v>643</v>
      </c>
      <c r="J3181" s="226" t="s">
        <v>180</v>
      </c>
      <c r="K3181" s="226" t="s">
        <v>179</v>
      </c>
      <c r="L3181" s="226" t="s">
        <v>178</v>
      </c>
      <c r="M3181" s="226" t="s">
        <v>213</v>
      </c>
      <c r="N3181" s="225" t="s">
        <v>176</v>
      </c>
    </row>
    <row r="3182" spans="1:14" ht="38.25" customHeight="1">
      <c r="A3182" s="228" t="s">
        <v>184</v>
      </c>
      <c r="B3182" s="226" t="s">
        <v>574</v>
      </c>
      <c r="C3182" s="226" t="s">
        <v>642</v>
      </c>
      <c r="D3182" s="230">
        <v>58.179487179487197</v>
      </c>
      <c r="E3182" s="229" t="s">
        <v>195</v>
      </c>
      <c r="F3182" s="226" t="s">
        <v>233</v>
      </c>
      <c r="G3182" s="226" t="s">
        <v>572</v>
      </c>
      <c r="H3182" s="226" t="s">
        <v>571</v>
      </c>
      <c r="I3182" s="226" t="s">
        <v>641</v>
      </c>
      <c r="J3182" s="226" t="s">
        <v>180</v>
      </c>
      <c r="K3182" s="226" t="s">
        <v>179</v>
      </c>
      <c r="L3182" s="226" t="s">
        <v>178</v>
      </c>
      <c r="M3182" s="226" t="s">
        <v>213</v>
      </c>
      <c r="N3182" s="225" t="s">
        <v>176</v>
      </c>
    </row>
    <row r="3183" spans="1:14" ht="38.25" customHeight="1">
      <c r="A3183" s="228" t="s">
        <v>184</v>
      </c>
      <c r="B3183" s="226" t="s">
        <v>574</v>
      </c>
      <c r="C3183" s="226" t="s">
        <v>640</v>
      </c>
      <c r="D3183" s="230">
        <v>64.470899470899496</v>
      </c>
      <c r="E3183" s="229" t="s">
        <v>195</v>
      </c>
      <c r="F3183" s="226" t="s">
        <v>199</v>
      </c>
      <c r="G3183" s="226" t="s">
        <v>572</v>
      </c>
      <c r="H3183" s="226" t="s">
        <v>571</v>
      </c>
      <c r="I3183" s="226" t="s">
        <v>639</v>
      </c>
      <c r="J3183" s="226" t="s">
        <v>180</v>
      </c>
      <c r="K3183" s="226" t="s">
        <v>179</v>
      </c>
      <c r="L3183" s="226" t="s">
        <v>178</v>
      </c>
      <c r="M3183" s="226" t="s">
        <v>551</v>
      </c>
      <c r="N3183" s="225" t="s">
        <v>176</v>
      </c>
    </row>
    <row r="3184" spans="1:14" ht="38.25" customHeight="1">
      <c r="A3184" s="228" t="s">
        <v>184</v>
      </c>
      <c r="B3184" s="226" t="s">
        <v>574</v>
      </c>
      <c r="C3184" s="226" t="s">
        <v>638</v>
      </c>
      <c r="D3184" s="230">
        <v>57.232142857142897</v>
      </c>
      <c r="E3184" s="229" t="s">
        <v>195</v>
      </c>
      <c r="F3184" s="226" t="s">
        <v>233</v>
      </c>
      <c r="G3184" s="226" t="s">
        <v>572</v>
      </c>
      <c r="H3184" s="226" t="s">
        <v>571</v>
      </c>
      <c r="I3184" s="226" t="s">
        <v>637</v>
      </c>
      <c r="J3184" s="226" t="s">
        <v>180</v>
      </c>
      <c r="K3184" s="226" t="s">
        <v>179</v>
      </c>
      <c r="L3184" s="226" t="s">
        <v>178</v>
      </c>
      <c r="M3184" s="226" t="s">
        <v>213</v>
      </c>
      <c r="N3184" s="225" t="s">
        <v>176</v>
      </c>
    </row>
    <row r="3185" spans="1:14" ht="38.25" customHeight="1">
      <c r="A3185" s="228" t="s">
        <v>184</v>
      </c>
      <c r="B3185" s="226" t="s">
        <v>574</v>
      </c>
      <c r="C3185" s="226" t="s">
        <v>636</v>
      </c>
      <c r="D3185" s="230">
        <v>65.764705882352899</v>
      </c>
      <c r="E3185" s="229" t="s">
        <v>195</v>
      </c>
      <c r="F3185" s="226" t="s">
        <v>199</v>
      </c>
      <c r="G3185" s="226" t="s">
        <v>572</v>
      </c>
      <c r="H3185" s="226" t="s">
        <v>571</v>
      </c>
      <c r="I3185" s="226" t="s">
        <v>635</v>
      </c>
      <c r="J3185" s="226" t="s">
        <v>180</v>
      </c>
      <c r="K3185" s="226" t="s">
        <v>179</v>
      </c>
      <c r="L3185" s="226" t="s">
        <v>178</v>
      </c>
      <c r="M3185" s="226" t="s">
        <v>213</v>
      </c>
      <c r="N3185" s="225" t="s">
        <v>176</v>
      </c>
    </row>
    <row r="3186" spans="1:14" ht="38.25" customHeight="1">
      <c r="A3186" s="228" t="s">
        <v>184</v>
      </c>
      <c r="B3186" s="226" t="s">
        <v>574</v>
      </c>
      <c r="C3186" s="226" t="s">
        <v>634</v>
      </c>
      <c r="D3186" s="230">
        <v>66.141732283464606</v>
      </c>
      <c r="E3186" s="229" t="s">
        <v>195</v>
      </c>
      <c r="F3186" s="226" t="s">
        <v>199</v>
      </c>
      <c r="G3186" s="226" t="s">
        <v>572</v>
      </c>
      <c r="H3186" s="226" t="s">
        <v>571</v>
      </c>
      <c r="I3186" s="226" t="s">
        <v>633</v>
      </c>
      <c r="J3186" s="226" t="s">
        <v>180</v>
      </c>
      <c r="K3186" s="226" t="s">
        <v>202</v>
      </c>
      <c r="L3186" s="226" t="s">
        <v>178</v>
      </c>
      <c r="M3186" s="226" t="s">
        <v>201</v>
      </c>
      <c r="N3186" s="225" t="s">
        <v>176</v>
      </c>
    </row>
    <row r="3187" spans="1:14" ht="38.25" customHeight="1">
      <c r="A3187" s="228" t="s">
        <v>184</v>
      </c>
      <c r="B3187" s="226" t="s">
        <v>574</v>
      </c>
      <c r="C3187" s="226" t="s">
        <v>632</v>
      </c>
      <c r="D3187" s="230">
        <v>96.145454545454598</v>
      </c>
      <c r="E3187" s="229" t="s">
        <v>195</v>
      </c>
      <c r="F3187" s="226" t="s">
        <v>221</v>
      </c>
      <c r="G3187" s="226" t="s">
        <v>572</v>
      </c>
      <c r="H3187" s="226" t="s">
        <v>571</v>
      </c>
      <c r="I3187" s="226" t="s">
        <v>631</v>
      </c>
      <c r="J3187" s="226" t="s">
        <v>180</v>
      </c>
      <c r="K3187" s="226" t="s">
        <v>202</v>
      </c>
      <c r="L3187" s="226" t="s">
        <v>178</v>
      </c>
      <c r="M3187" s="226" t="s">
        <v>201</v>
      </c>
      <c r="N3187" s="225" t="s">
        <v>176</v>
      </c>
    </row>
    <row r="3188" spans="1:14" ht="38.25" customHeight="1">
      <c r="A3188" s="228" t="s">
        <v>184</v>
      </c>
      <c r="B3188" s="226" t="s">
        <v>574</v>
      </c>
      <c r="C3188" s="226" t="s">
        <v>630</v>
      </c>
      <c r="D3188" s="230">
        <v>82.269662921348299</v>
      </c>
      <c r="E3188" s="229" t="s">
        <v>195</v>
      </c>
      <c r="F3188" s="226" t="s">
        <v>199</v>
      </c>
      <c r="G3188" s="226" t="s">
        <v>572</v>
      </c>
      <c r="H3188" s="226" t="s">
        <v>571</v>
      </c>
      <c r="I3188" s="226" t="s">
        <v>629</v>
      </c>
      <c r="J3188" s="226" t="s">
        <v>180</v>
      </c>
      <c r="K3188" s="226" t="s">
        <v>179</v>
      </c>
      <c r="L3188" s="226" t="s">
        <v>178</v>
      </c>
      <c r="M3188" s="226" t="s">
        <v>551</v>
      </c>
      <c r="N3188" s="225" t="s">
        <v>176</v>
      </c>
    </row>
    <row r="3189" spans="1:14" ht="38.25" customHeight="1">
      <c r="A3189" s="228" t="s">
        <v>184</v>
      </c>
      <c r="B3189" s="226" t="s">
        <v>574</v>
      </c>
      <c r="C3189" s="226" t="s">
        <v>628</v>
      </c>
      <c r="D3189" s="230">
        <v>78.244274809160302</v>
      </c>
      <c r="E3189" s="229" t="s">
        <v>195</v>
      </c>
      <c r="F3189" s="226" t="s">
        <v>199</v>
      </c>
      <c r="G3189" s="226" t="s">
        <v>572</v>
      </c>
      <c r="H3189" s="226" t="s">
        <v>571</v>
      </c>
      <c r="I3189" s="226" t="s">
        <v>627</v>
      </c>
      <c r="J3189" s="226" t="s">
        <v>180</v>
      </c>
      <c r="K3189" s="226" t="s">
        <v>179</v>
      </c>
      <c r="L3189" s="226" t="s">
        <v>178</v>
      </c>
      <c r="M3189" s="226" t="s">
        <v>551</v>
      </c>
      <c r="N3189" s="225" t="s">
        <v>176</v>
      </c>
    </row>
    <row r="3190" spans="1:14" ht="38.25" customHeight="1">
      <c r="A3190" s="228" t="s">
        <v>184</v>
      </c>
      <c r="B3190" s="226" t="s">
        <v>574</v>
      </c>
      <c r="C3190" s="226" t="s">
        <v>626</v>
      </c>
      <c r="D3190" s="230">
        <v>82.646310432570004</v>
      </c>
      <c r="E3190" s="229" t="s">
        <v>195</v>
      </c>
      <c r="F3190" s="226" t="s">
        <v>199</v>
      </c>
      <c r="G3190" s="226" t="s">
        <v>572</v>
      </c>
      <c r="H3190" s="226" t="s">
        <v>571</v>
      </c>
      <c r="I3190" s="226" t="s">
        <v>625</v>
      </c>
      <c r="J3190" s="226" t="s">
        <v>180</v>
      </c>
      <c r="K3190" s="226" t="s">
        <v>179</v>
      </c>
      <c r="L3190" s="226" t="s">
        <v>178</v>
      </c>
      <c r="M3190" s="226" t="s">
        <v>551</v>
      </c>
      <c r="N3190" s="225" t="s">
        <v>176</v>
      </c>
    </row>
    <row r="3191" spans="1:14" ht="38.25" customHeight="1">
      <c r="A3191" s="228" t="s">
        <v>184</v>
      </c>
      <c r="B3191" s="226" t="s">
        <v>574</v>
      </c>
      <c r="C3191" s="226" t="s">
        <v>624</v>
      </c>
      <c r="D3191" s="230">
        <v>52.8686868686869</v>
      </c>
      <c r="E3191" s="229" t="s">
        <v>195</v>
      </c>
      <c r="F3191" s="226" t="s">
        <v>233</v>
      </c>
      <c r="G3191" s="226" t="s">
        <v>572</v>
      </c>
      <c r="H3191" s="226" t="s">
        <v>571</v>
      </c>
      <c r="I3191" s="226" t="s">
        <v>623</v>
      </c>
      <c r="J3191" s="226" t="s">
        <v>180</v>
      </c>
      <c r="K3191" s="226" t="s">
        <v>179</v>
      </c>
      <c r="L3191" s="226" t="s">
        <v>178</v>
      </c>
      <c r="M3191" s="226" t="s">
        <v>551</v>
      </c>
      <c r="N3191" s="225" t="s">
        <v>176</v>
      </c>
    </row>
    <row r="3192" spans="1:14" ht="38.25" customHeight="1">
      <c r="A3192" s="228" t="s">
        <v>184</v>
      </c>
      <c r="B3192" s="226" t="s">
        <v>574</v>
      </c>
      <c r="C3192" s="226" t="s">
        <v>622</v>
      </c>
      <c r="D3192" s="230">
        <v>65.463917525773198</v>
      </c>
      <c r="E3192" s="229" t="s">
        <v>195</v>
      </c>
      <c r="F3192" s="226" t="s">
        <v>199</v>
      </c>
      <c r="G3192" s="226" t="s">
        <v>572</v>
      </c>
      <c r="H3192" s="226" t="s">
        <v>571</v>
      </c>
      <c r="I3192" s="226" t="s">
        <v>621</v>
      </c>
      <c r="J3192" s="226" t="s">
        <v>180</v>
      </c>
      <c r="K3192" s="226" t="s">
        <v>179</v>
      </c>
      <c r="L3192" s="226" t="s">
        <v>178</v>
      </c>
      <c r="M3192" s="226" t="s">
        <v>551</v>
      </c>
      <c r="N3192" s="225" t="s">
        <v>176</v>
      </c>
    </row>
    <row r="3193" spans="1:14" ht="38.25" customHeight="1">
      <c r="A3193" s="228" t="s">
        <v>184</v>
      </c>
      <c r="B3193" s="226" t="s">
        <v>574</v>
      </c>
      <c r="C3193" s="226" t="s">
        <v>620</v>
      </c>
      <c r="D3193" s="230">
        <v>58.642297650130601</v>
      </c>
      <c r="E3193" s="229" t="s">
        <v>195</v>
      </c>
      <c r="F3193" s="226" t="s">
        <v>233</v>
      </c>
      <c r="G3193" s="226" t="s">
        <v>572</v>
      </c>
      <c r="H3193" s="226" t="s">
        <v>571</v>
      </c>
      <c r="I3193" s="226" t="s">
        <v>619</v>
      </c>
      <c r="J3193" s="226" t="s">
        <v>180</v>
      </c>
      <c r="K3193" s="226" t="s">
        <v>179</v>
      </c>
      <c r="L3193" s="226" t="s">
        <v>178</v>
      </c>
      <c r="M3193" s="226" t="s">
        <v>551</v>
      </c>
      <c r="N3193" s="225" t="s">
        <v>176</v>
      </c>
    </row>
    <row r="3194" spans="1:14" ht="38.25" customHeight="1">
      <c r="A3194" s="228" t="s">
        <v>184</v>
      </c>
      <c r="B3194" s="226" t="s">
        <v>574</v>
      </c>
      <c r="C3194" s="226" t="s">
        <v>618</v>
      </c>
      <c r="D3194" s="230">
        <v>97.746478873239397</v>
      </c>
      <c r="E3194" s="229" t="s">
        <v>195</v>
      </c>
      <c r="F3194" s="226" t="s">
        <v>221</v>
      </c>
      <c r="G3194" s="226" t="s">
        <v>572</v>
      </c>
      <c r="H3194" s="226" t="s">
        <v>571</v>
      </c>
      <c r="I3194" s="226" t="s">
        <v>617</v>
      </c>
      <c r="J3194" s="226" t="s">
        <v>180</v>
      </c>
      <c r="K3194" s="226" t="s">
        <v>179</v>
      </c>
      <c r="L3194" s="226" t="s">
        <v>178</v>
      </c>
      <c r="M3194" s="226" t="s">
        <v>213</v>
      </c>
      <c r="N3194" s="225" t="s">
        <v>176</v>
      </c>
    </row>
    <row r="3195" spans="1:14" ht="38.25" customHeight="1">
      <c r="A3195" s="228" t="s">
        <v>184</v>
      </c>
      <c r="B3195" s="226" t="s">
        <v>574</v>
      </c>
      <c r="C3195" s="226" t="s">
        <v>616</v>
      </c>
      <c r="D3195" s="230">
        <v>60.3762376237624</v>
      </c>
      <c r="E3195" s="229" t="s">
        <v>195</v>
      </c>
      <c r="F3195" s="226" t="s">
        <v>199</v>
      </c>
      <c r="G3195" s="226" t="s">
        <v>572</v>
      </c>
      <c r="H3195" s="226" t="s">
        <v>571</v>
      </c>
      <c r="I3195" s="226" t="s">
        <v>615</v>
      </c>
      <c r="J3195" s="226" t="s">
        <v>180</v>
      </c>
      <c r="K3195" s="226" t="s">
        <v>179</v>
      </c>
      <c r="L3195" s="226" t="s">
        <v>178</v>
      </c>
      <c r="M3195" s="226" t="s">
        <v>551</v>
      </c>
      <c r="N3195" s="225" t="s">
        <v>176</v>
      </c>
    </row>
    <row r="3196" spans="1:14" ht="38.25" customHeight="1">
      <c r="A3196" s="228" t="s">
        <v>184</v>
      </c>
      <c r="B3196" s="226" t="s">
        <v>574</v>
      </c>
      <c r="C3196" s="226" t="s">
        <v>614</v>
      </c>
      <c r="D3196" s="230">
        <v>78.484848484848499</v>
      </c>
      <c r="E3196" s="229" t="s">
        <v>195</v>
      </c>
      <c r="F3196" s="226" t="s">
        <v>199</v>
      </c>
      <c r="G3196" s="226" t="s">
        <v>572</v>
      </c>
      <c r="H3196" s="226" t="s">
        <v>571</v>
      </c>
      <c r="I3196" s="226" t="s">
        <v>613</v>
      </c>
      <c r="J3196" s="226" t="s">
        <v>180</v>
      </c>
      <c r="K3196" s="226" t="s">
        <v>179</v>
      </c>
      <c r="L3196" s="226" t="s">
        <v>178</v>
      </c>
      <c r="M3196" s="226" t="s">
        <v>551</v>
      </c>
      <c r="N3196" s="225" t="s">
        <v>176</v>
      </c>
    </row>
    <row r="3197" spans="1:14" ht="38.25" customHeight="1">
      <c r="A3197" s="228" t="s">
        <v>184</v>
      </c>
      <c r="B3197" s="226" t="s">
        <v>574</v>
      </c>
      <c r="C3197" s="226" t="s">
        <v>612</v>
      </c>
      <c r="D3197" s="230">
        <v>77.551020408163296</v>
      </c>
      <c r="E3197" s="229" t="s">
        <v>195</v>
      </c>
      <c r="F3197" s="226" t="s">
        <v>199</v>
      </c>
      <c r="G3197" s="226" t="s">
        <v>572</v>
      </c>
      <c r="H3197" s="226" t="s">
        <v>571</v>
      </c>
      <c r="I3197" s="226" t="s">
        <v>611</v>
      </c>
      <c r="J3197" s="226" t="s">
        <v>180</v>
      </c>
      <c r="K3197" s="226" t="s">
        <v>179</v>
      </c>
      <c r="L3197" s="226" t="s">
        <v>178</v>
      </c>
      <c r="M3197" s="226" t="s">
        <v>213</v>
      </c>
      <c r="N3197" s="225" t="s">
        <v>176</v>
      </c>
    </row>
    <row r="3198" spans="1:14" ht="38.25" customHeight="1">
      <c r="A3198" s="228" t="s">
        <v>184</v>
      </c>
      <c r="B3198" s="226" t="s">
        <v>574</v>
      </c>
      <c r="C3198" s="226" t="s">
        <v>610</v>
      </c>
      <c r="D3198" s="230">
        <v>69.400000000000006</v>
      </c>
      <c r="E3198" s="229" t="s">
        <v>195</v>
      </c>
      <c r="F3198" s="226" t="s">
        <v>199</v>
      </c>
      <c r="G3198" s="226" t="s">
        <v>572</v>
      </c>
      <c r="H3198" s="226" t="s">
        <v>571</v>
      </c>
      <c r="I3198" s="226" t="s">
        <v>609</v>
      </c>
      <c r="J3198" s="226" t="s">
        <v>180</v>
      </c>
      <c r="K3198" s="226" t="s">
        <v>202</v>
      </c>
      <c r="L3198" s="226" t="s">
        <v>178</v>
      </c>
      <c r="M3198" s="226" t="s">
        <v>201</v>
      </c>
      <c r="N3198" s="225" t="s">
        <v>176</v>
      </c>
    </row>
    <row r="3199" spans="1:14" ht="38.25" customHeight="1">
      <c r="A3199" s="228" t="s">
        <v>184</v>
      </c>
      <c r="B3199" s="226" t="s">
        <v>574</v>
      </c>
      <c r="C3199" s="226" t="s">
        <v>608</v>
      </c>
      <c r="D3199" s="230">
        <v>75.472440944881896</v>
      </c>
      <c r="E3199" s="229" t="s">
        <v>195</v>
      </c>
      <c r="F3199" s="226" t="s">
        <v>199</v>
      </c>
      <c r="G3199" s="226" t="s">
        <v>572</v>
      </c>
      <c r="H3199" s="226" t="s">
        <v>571</v>
      </c>
      <c r="I3199" s="226" t="s">
        <v>607</v>
      </c>
      <c r="J3199" s="226" t="s">
        <v>180</v>
      </c>
      <c r="K3199" s="226" t="s">
        <v>179</v>
      </c>
      <c r="L3199" s="226" t="s">
        <v>178</v>
      </c>
      <c r="M3199" s="226" t="s">
        <v>551</v>
      </c>
      <c r="N3199" s="225" t="s">
        <v>176</v>
      </c>
    </row>
    <row r="3200" spans="1:14" ht="38.25" customHeight="1">
      <c r="A3200" s="228" t="s">
        <v>184</v>
      </c>
      <c r="B3200" s="226" t="s">
        <v>574</v>
      </c>
      <c r="C3200" s="226" t="s">
        <v>606</v>
      </c>
      <c r="D3200" s="230">
        <v>70.6666666666667</v>
      </c>
      <c r="E3200" s="229" t="s">
        <v>195</v>
      </c>
      <c r="F3200" s="226" t="s">
        <v>199</v>
      </c>
      <c r="G3200" s="226" t="s">
        <v>572</v>
      </c>
      <c r="H3200" s="226" t="s">
        <v>571</v>
      </c>
      <c r="I3200" s="226" t="s">
        <v>605</v>
      </c>
      <c r="J3200" s="226" t="s">
        <v>180</v>
      </c>
      <c r="K3200" s="226" t="s">
        <v>202</v>
      </c>
      <c r="L3200" s="226" t="s">
        <v>178</v>
      </c>
      <c r="M3200" s="226" t="s">
        <v>514</v>
      </c>
      <c r="N3200" s="225" t="s">
        <v>176</v>
      </c>
    </row>
    <row r="3201" spans="1:14" ht="38.25" customHeight="1">
      <c r="A3201" s="228" t="s">
        <v>184</v>
      </c>
      <c r="B3201" s="226" t="s">
        <v>574</v>
      </c>
      <c r="C3201" s="226" t="s">
        <v>604</v>
      </c>
      <c r="D3201" s="232">
        <v>30</v>
      </c>
      <c r="E3201" s="231" t="s">
        <v>603</v>
      </c>
      <c r="F3201" s="226" t="s">
        <v>184</v>
      </c>
      <c r="G3201" s="226" t="s">
        <v>572</v>
      </c>
      <c r="H3201" s="226" t="s">
        <v>571</v>
      </c>
      <c r="I3201" s="226" t="s">
        <v>602</v>
      </c>
      <c r="J3201" s="226" t="s">
        <v>180</v>
      </c>
      <c r="K3201" s="226" t="s">
        <v>179</v>
      </c>
      <c r="L3201" s="226" t="s">
        <v>178</v>
      </c>
      <c r="M3201" s="226" t="s">
        <v>601</v>
      </c>
      <c r="N3201" s="225" t="s">
        <v>176</v>
      </c>
    </row>
    <row r="3202" spans="1:14" ht="38.25" customHeight="1">
      <c r="A3202" s="228" t="s">
        <v>184</v>
      </c>
      <c r="B3202" s="226" t="s">
        <v>574</v>
      </c>
      <c r="C3202" s="226" t="s">
        <v>600</v>
      </c>
      <c r="D3202" s="230">
        <v>88.872785829307603</v>
      </c>
      <c r="E3202" s="229" t="s">
        <v>195</v>
      </c>
      <c r="F3202" s="226" t="s">
        <v>194</v>
      </c>
      <c r="G3202" s="226" t="s">
        <v>572</v>
      </c>
      <c r="H3202" s="226" t="s">
        <v>571</v>
      </c>
      <c r="I3202" s="226" t="s">
        <v>599</v>
      </c>
      <c r="J3202" s="226" t="s">
        <v>180</v>
      </c>
      <c r="K3202" s="226" t="s">
        <v>179</v>
      </c>
      <c r="L3202" s="226" t="s">
        <v>178</v>
      </c>
      <c r="M3202" s="226" t="s">
        <v>551</v>
      </c>
      <c r="N3202" s="225" t="s">
        <v>176</v>
      </c>
    </row>
    <row r="3203" spans="1:14" ht="38.25" customHeight="1">
      <c r="A3203" s="228" t="s">
        <v>184</v>
      </c>
      <c r="B3203" s="226" t="s">
        <v>574</v>
      </c>
      <c r="C3203" s="226" t="s">
        <v>598</v>
      </c>
      <c r="D3203" s="230">
        <v>89.454545454545496</v>
      </c>
      <c r="E3203" s="229" t="s">
        <v>195</v>
      </c>
      <c r="F3203" s="226" t="s">
        <v>194</v>
      </c>
      <c r="G3203" s="226" t="s">
        <v>572</v>
      </c>
      <c r="H3203" s="226" t="s">
        <v>571</v>
      </c>
      <c r="I3203" s="226" t="s">
        <v>597</v>
      </c>
      <c r="J3203" s="226" t="s">
        <v>180</v>
      </c>
      <c r="K3203" s="226" t="s">
        <v>179</v>
      </c>
      <c r="L3203" s="226" t="s">
        <v>178</v>
      </c>
      <c r="M3203" s="226" t="s">
        <v>590</v>
      </c>
      <c r="N3203" s="225" t="s">
        <v>176</v>
      </c>
    </row>
    <row r="3204" spans="1:14" ht="38.25" customHeight="1">
      <c r="A3204" s="228" t="s">
        <v>184</v>
      </c>
      <c r="B3204" s="226" t="s">
        <v>574</v>
      </c>
      <c r="C3204" s="226" t="s">
        <v>596</v>
      </c>
      <c r="D3204" s="230">
        <v>70.672451193058606</v>
      </c>
      <c r="E3204" s="229" t="s">
        <v>195</v>
      </c>
      <c r="F3204" s="226" t="s">
        <v>199</v>
      </c>
      <c r="G3204" s="226" t="s">
        <v>572</v>
      </c>
      <c r="H3204" s="226" t="s">
        <v>571</v>
      </c>
      <c r="I3204" s="226" t="s">
        <v>595</v>
      </c>
      <c r="J3204" s="226" t="s">
        <v>180</v>
      </c>
      <c r="K3204" s="226" t="s">
        <v>179</v>
      </c>
      <c r="L3204" s="226" t="s">
        <v>178</v>
      </c>
      <c r="M3204" s="226" t="s">
        <v>551</v>
      </c>
      <c r="N3204" s="225" t="s">
        <v>176</v>
      </c>
    </row>
    <row r="3205" spans="1:14" ht="38.25" customHeight="1">
      <c r="A3205" s="228" t="s">
        <v>184</v>
      </c>
      <c r="B3205" s="226" t="s">
        <v>574</v>
      </c>
      <c r="C3205" s="226" t="s">
        <v>594</v>
      </c>
      <c r="D3205" s="230">
        <v>74.210526315789494</v>
      </c>
      <c r="E3205" s="229" t="s">
        <v>195</v>
      </c>
      <c r="F3205" s="226" t="s">
        <v>199</v>
      </c>
      <c r="G3205" s="226" t="s">
        <v>572</v>
      </c>
      <c r="H3205" s="226" t="s">
        <v>571</v>
      </c>
      <c r="I3205" s="226" t="s">
        <v>593</v>
      </c>
      <c r="J3205" s="226" t="s">
        <v>180</v>
      </c>
      <c r="K3205" s="226" t="s">
        <v>179</v>
      </c>
      <c r="L3205" s="226" t="s">
        <v>178</v>
      </c>
      <c r="M3205" s="226" t="s">
        <v>213</v>
      </c>
      <c r="N3205" s="225" t="s">
        <v>176</v>
      </c>
    </row>
    <row r="3206" spans="1:14" ht="38.25" customHeight="1">
      <c r="A3206" s="228" t="s">
        <v>184</v>
      </c>
      <c r="B3206" s="226" t="s">
        <v>574</v>
      </c>
      <c r="C3206" s="226" t="s">
        <v>592</v>
      </c>
      <c r="D3206" s="230">
        <v>90.15</v>
      </c>
      <c r="E3206" s="229" t="s">
        <v>195</v>
      </c>
      <c r="F3206" s="226" t="s">
        <v>194</v>
      </c>
      <c r="G3206" s="226" t="s">
        <v>572</v>
      </c>
      <c r="H3206" s="226" t="s">
        <v>571</v>
      </c>
      <c r="I3206" s="226" t="s">
        <v>591</v>
      </c>
      <c r="J3206" s="226" t="s">
        <v>180</v>
      </c>
      <c r="K3206" s="226" t="s">
        <v>179</v>
      </c>
      <c r="L3206" s="226" t="s">
        <v>178</v>
      </c>
      <c r="M3206" s="226" t="s">
        <v>590</v>
      </c>
      <c r="N3206" s="225" t="s">
        <v>176</v>
      </c>
    </row>
    <row r="3207" spans="1:14" ht="38.25" customHeight="1">
      <c r="A3207" s="228" t="s">
        <v>184</v>
      </c>
      <c r="B3207" s="226" t="s">
        <v>574</v>
      </c>
      <c r="C3207" s="226" t="s">
        <v>589</v>
      </c>
      <c r="D3207" s="230">
        <v>72.883720930232599</v>
      </c>
      <c r="E3207" s="229" t="s">
        <v>195</v>
      </c>
      <c r="F3207" s="226" t="s">
        <v>199</v>
      </c>
      <c r="G3207" s="226" t="s">
        <v>572</v>
      </c>
      <c r="H3207" s="226" t="s">
        <v>571</v>
      </c>
      <c r="I3207" s="226" t="s">
        <v>588</v>
      </c>
      <c r="J3207" s="226" t="s">
        <v>180</v>
      </c>
      <c r="K3207" s="226" t="s">
        <v>202</v>
      </c>
      <c r="L3207" s="226" t="s">
        <v>178</v>
      </c>
      <c r="M3207" s="226" t="s">
        <v>201</v>
      </c>
      <c r="N3207" s="225" t="s">
        <v>176</v>
      </c>
    </row>
    <row r="3208" spans="1:14" ht="38.25" customHeight="1">
      <c r="A3208" s="228" t="s">
        <v>184</v>
      </c>
      <c r="B3208" s="226" t="s">
        <v>574</v>
      </c>
      <c r="C3208" s="226" t="s">
        <v>587</v>
      </c>
      <c r="D3208" s="230">
        <v>81.976190476190496</v>
      </c>
      <c r="E3208" s="229" t="s">
        <v>195</v>
      </c>
      <c r="F3208" s="226" t="s">
        <v>199</v>
      </c>
      <c r="G3208" s="226" t="s">
        <v>572</v>
      </c>
      <c r="H3208" s="226" t="s">
        <v>571</v>
      </c>
      <c r="I3208" s="226" t="s">
        <v>586</v>
      </c>
      <c r="J3208" s="226" t="s">
        <v>180</v>
      </c>
      <c r="K3208" s="226" t="s">
        <v>179</v>
      </c>
      <c r="L3208" s="226" t="s">
        <v>178</v>
      </c>
      <c r="M3208" s="226" t="s">
        <v>213</v>
      </c>
      <c r="N3208" s="225" t="s">
        <v>176</v>
      </c>
    </row>
    <row r="3209" spans="1:14" ht="38.25" customHeight="1">
      <c r="A3209" s="228" t="s">
        <v>184</v>
      </c>
      <c r="B3209" s="226" t="s">
        <v>574</v>
      </c>
      <c r="C3209" s="226" t="s">
        <v>585</v>
      </c>
      <c r="D3209" s="230">
        <v>73.507853403141397</v>
      </c>
      <c r="E3209" s="229" t="s">
        <v>195</v>
      </c>
      <c r="F3209" s="226" t="s">
        <v>199</v>
      </c>
      <c r="G3209" s="226" t="s">
        <v>572</v>
      </c>
      <c r="H3209" s="226" t="s">
        <v>571</v>
      </c>
      <c r="I3209" s="226" t="s">
        <v>584</v>
      </c>
      <c r="J3209" s="226" t="s">
        <v>180</v>
      </c>
      <c r="K3209" s="226" t="s">
        <v>179</v>
      </c>
      <c r="L3209" s="226" t="s">
        <v>178</v>
      </c>
      <c r="M3209" s="226" t="s">
        <v>213</v>
      </c>
      <c r="N3209" s="225" t="s">
        <v>176</v>
      </c>
    </row>
    <row r="3210" spans="1:14" ht="38.25" customHeight="1">
      <c r="A3210" s="228" t="s">
        <v>184</v>
      </c>
      <c r="B3210" s="226" t="s">
        <v>574</v>
      </c>
      <c r="C3210" s="226" t="s">
        <v>583</v>
      </c>
      <c r="D3210" s="230">
        <v>102.771084337349</v>
      </c>
      <c r="E3210" s="229" t="s">
        <v>195</v>
      </c>
      <c r="F3210" s="226" t="s">
        <v>221</v>
      </c>
      <c r="G3210" s="226" t="s">
        <v>572</v>
      </c>
      <c r="H3210" s="226" t="s">
        <v>571</v>
      </c>
      <c r="I3210" s="226" t="s">
        <v>582</v>
      </c>
      <c r="J3210" s="226" t="s">
        <v>180</v>
      </c>
      <c r="K3210" s="226" t="s">
        <v>202</v>
      </c>
      <c r="L3210" s="226" t="s">
        <v>178</v>
      </c>
      <c r="M3210" s="226" t="s">
        <v>581</v>
      </c>
      <c r="N3210" s="225" t="s">
        <v>176</v>
      </c>
    </row>
    <row r="3211" spans="1:14" ht="38.25" customHeight="1">
      <c r="A3211" s="228" t="s">
        <v>184</v>
      </c>
      <c r="B3211" s="226" t="s">
        <v>574</v>
      </c>
      <c r="C3211" s="226" t="s">
        <v>580</v>
      </c>
      <c r="D3211" s="230">
        <v>74.974182444061995</v>
      </c>
      <c r="E3211" s="229" t="s">
        <v>195</v>
      </c>
      <c r="F3211" s="226" t="s">
        <v>199</v>
      </c>
      <c r="G3211" s="226" t="s">
        <v>572</v>
      </c>
      <c r="H3211" s="226" t="s">
        <v>571</v>
      </c>
      <c r="I3211" s="226" t="s">
        <v>579</v>
      </c>
      <c r="J3211" s="226" t="s">
        <v>180</v>
      </c>
      <c r="K3211" s="226" t="s">
        <v>179</v>
      </c>
      <c r="L3211" s="226" t="s">
        <v>178</v>
      </c>
      <c r="M3211" s="226" t="s">
        <v>551</v>
      </c>
      <c r="N3211" s="225" t="s">
        <v>176</v>
      </c>
    </row>
    <row r="3212" spans="1:14" ht="38.25" customHeight="1">
      <c r="A3212" s="228" t="s">
        <v>184</v>
      </c>
      <c r="B3212" s="226" t="s">
        <v>574</v>
      </c>
      <c r="C3212" s="226" t="s">
        <v>578</v>
      </c>
      <c r="D3212" s="230">
        <v>96.283018867924497</v>
      </c>
      <c r="E3212" s="229" t="s">
        <v>195</v>
      </c>
      <c r="F3212" s="226" t="s">
        <v>221</v>
      </c>
      <c r="G3212" s="226" t="s">
        <v>572</v>
      </c>
      <c r="H3212" s="226" t="s">
        <v>571</v>
      </c>
      <c r="I3212" s="226" t="s">
        <v>577</v>
      </c>
      <c r="J3212" s="226" t="s">
        <v>180</v>
      </c>
      <c r="K3212" s="226" t="s">
        <v>179</v>
      </c>
      <c r="L3212" s="226" t="s">
        <v>178</v>
      </c>
      <c r="M3212" s="226" t="s">
        <v>551</v>
      </c>
      <c r="N3212" s="225" t="s">
        <v>176</v>
      </c>
    </row>
    <row r="3213" spans="1:14" ht="38.25" customHeight="1">
      <c r="A3213" s="228" t="s">
        <v>184</v>
      </c>
      <c r="B3213" s="226" t="s">
        <v>574</v>
      </c>
      <c r="C3213" s="226" t="s">
        <v>576</v>
      </c>
      <c r="D3213" s="230">
        <v>64.428571428571402</v>
      </c>
      <c r="E3213" s="229" t="s">
        <v>195</v>
      </c>
      <c r="F3213" s="226" t="s">
        <v>199</v>
      </c>
      <c r="G3213" s="226" t="s">
        <v>572</v>
      </c>
      <c r="H3213" s="226" t="s">
        <v>571</v>
      </c>
      <c r="I3213" s="226" t="s">
        <v>575</v>
      </c>
      <c r="J3213" s="226" t="s">
        <v>180</v>
      </c>
      <c r="K3213" s="226" t="s">
        <v>179</v>
      </c>
      <c r="L3213" s="226" t="s">
        <v>178</v>
      </c>
      <c r="M3213" s="226" t="s">
        <v>213</v>
      </c>
      <c r="N3213" s="225" t="s">
        <v>176</v>
      </c>
    </row>
    <row r="3214" spans="1:14" ht="38.25" customHeight="1">
      <c r="A3214" s="228" t="s">
        <v>184</v>
      </c>
      <c r="B3214" s="226" t="s">
        <v>574</v>
      </c>
      <c r="C3214" s="226" t="s">
        <v>573</v>
      </c>
      <c r="D3214" s="230">
        <v>70.235042735042697</v>
      </c>
      <c r="E3214" s="229" t="s">
        <v>195</v>
      </c>
      <c r="F3214" s="226" t="s">
        <v>199</v>
      </c>
      <c r="G3214" s="226" t="s">
        <v>572</v>
      </c>
      <c r="H3214" s="226" t="s">
        <v>571</v>
      </c>
      <c r="I3214" s="226" t="s">
        <v>570</v>
      </c>
      <c r="J3214" s="226" t="s">
        <v>180</v>
      </c>
      <c r="K3214" s="226" t="s">
        <v>179</v>
      </c>
      <c r="L3214" s="226" t="s">
        <v>178</v>
      </c>
      <c r="M3214" s="226" t="s">
        <v>213</v>
      </c>
      <c r="N3214" s="225" t="s">
        <v>176</v>
      </c>
    </row>
    <row r="3215" spans="1:14" ht="38.25" customHeight="1">
      <c r="A3215" s="228" t="s">
        <v>184</v>
      </c>
      <c r="B3215" s="226" t="s">
        <v>338</v>
      </c>
      <c r="C3215" s="226" t="s">
        <v>569</v>
      </c>
      <c r="D3215" s="230">
        <v>95.501022494887494</v>
      </c>
      <c r="E3215" s="229" t="s">
        <v>195</v>
      </c>
      <c r="F3215" s="226" t="s">
        <v>194</v>
      </c>
      <c r="G3215" s="226" t="s">
        <v>336</v>
      </c>
      <c r="H3215" s="226" t="s">
        <v>335</v>
      </c>
      <c r="I3215" s="226" t="s">
        <v>568</v>
      </c>
      <c r="J3215" s="226" t="s">
        <v>180</v>
      </c>
      <c r="K3215" s="226" t="s">
        <v>179</v>
      </c>
      <c r="L3215" s="226" t="s">
        <v>178</v>
      </c>
      <c r="M3215" s="226" t="s">
        <v>377</v>
      </c>
      <c r="N3215" s="225" t="s">
        <v>176</v>
      </c>
    </row>
    <row r="3216" spans="1:14" ht="38.25" customHeight="1">
      <c r="A3216" s="228" t="s">
        <v>184</v>
      </c>
      <c r="B3216" s="226" t="s">
        <v>338</v>
      </c>
      <c r="C3216" s="226" t="s">
        <v>567</v>
      </c>
      <c r="D3216" s="230">
        <v>60.875</v>
      </c>
      <c r="E3216" s="229" t="s">
        <v>195</v>
      </c>
      <c r="F3216" s="226" t="s">
        <v>199</v>
      </c>
      <c r="G3216" s="226" t="s">
        <v>336</v>
      </c>
      <c r="H3216" s="226" t="s">
        <v>335</v>
      </c>
      <c r="I3216" s="226" t="s">
        <v>566</v>
      </c>
      <c r="J3216" s="226" t="s">
        <v>180</v>
      </c>
      <c r="K3216" s="226" t="s">
        <v>202</v>
      </c>
      <c r="L3216" s="226" t="s">
        <v>178</v>
      </c>
      <c r="M3216" s="226" t="s">
        <v>201</v>
      </c>
      <c r="N3216" s="225" t="s">
        <v>176</v>
      </c>
    </row>
    <row r="3217" spans="1:14" ht="38.25" customHeight="1">
      <c r="A3217" s="228" t="s">
        <v>184</v>
      </c>
      <c r="B3217" s="226" t="s">
        <v>338</v>
      </c>
      <c r="C3217" s="226" t="s">
        <v>565</v>
      </c>
      <c r="D3217" s="230">
        <v>59.477124183006502</v>
      </c>
      <c r="E3217" s="229" t="s">
        <v>195</v>
      </c>
      <c r="F3217" s="226" t="s">
        <v>233</v>
      </c>
      <c r="G3217" s="226" t="s">
        <v>336</v>
      </c>
      <c r="H3217" s="226" t="s">
        <v>335</v>
      </c>
      <c r="I3217" s="226" t="s">
        <v>564</v>
      </c>
      <c r="J3217" s="226" t="s">
        <v>180</v>
      </c>
      <c r="K3217" s="226" t="s">
        <v>179</v>
      </c>
      <c r="L3217" s="226" t="s">
        <v>178</v>
      </c>
      <c r="M3217" s="226" t="s">
        <v>341</v>
      </c>
      <c r="N3217" s="225" t="s">
        <v>176</v>
      </c>
    </row>
    <row r="3218" spans="1:14" ht="38.25" customHeight="1">
      <c r="A3218" s="228" t="s">
        <v>184</v>
      </c>
      <c r="B3218" s="226" t="s">
        <v>338</v>
      </c>
      <c r="C3218" s="226" t="s">
        <v>563</v>
      </c>
      <c r="D3218" s="230">
        <v>86.3454861111111</v>
      </c>
      <c r="E3218" s="229" t="s">
        <v>195</v>
      </c>
      <c r="F3218" s="226" t="s">
        <v>194</v>
      </c>
      <c r="G3218" s="226" t="s">
        <v>336</v>
      </c>
      <c r="H3218" s="226" t="s">
        <v>335</v>
      </c>
      <c r="I3218" s="226" t="s">
        <v>562</v>
      </c>
      <c r="J3218" s="226" t="s">
        <v>180</v>
      </c>
      <c r="K3218" s="226" t="s">
        <v>192</v>
      </c>
      <c r="L3218" s="226" t="s">
        <v>178</v>
      </c>
      <c r="M3218" s="226" t="s">
        <v>333</v>
      </c>
      <c r="N3218" s="225" t="s">
        <v>176</v>
      </c>
    </row>
    <row r="3219" spans="1:14" ht="38.25" customHeight="1">
      <c r="A3219" s="228" t="s">
        <v>184</v>
      </c>
      <c r="B3219" s="226" t="s">
        <v>338</v>
      </c>
      <c r="C3219" s="226" t="s">
        <v>561</v>
      </c>
      <c r="D3219" s="230">
        <v>86.837748344370894</v>
      </c>
      <c r="E3219" s="229" t="s">
        <v>195</v>
      </c>
      <c r="F3219" s="226" t="s">
        <v>194</v>
      </c>
      <c r="G3219" s="226" t="s">
        <v>336</v>
      </c>
      <c r="H3219" s="226" t="s">
        <v>335</v>
      </c>
      <c r="I3219" s="226" t="s">
        <v>560</v>
      </c>
      <c r="J3219" s="226" t="s">
        <v>180</v>
      </c>
      <c r="K3219" s="226" t="s">
        <v>179</v>
      </c>
      <c r="L3219" s="226" t="s">
        <v>178</v>
      </c>
      <c r="M3219" s="226" t="s">
        <v>377</v>
      </c>
      <c r="N3219" s="225" t="s">
        <v>176</v>
      </c>
    </row>
    <row r="3220" spans="1:14" ht="38.25" customHeight="1">
      <c r="A3220" s="228" t="s">
        <v>184</v>
      </c>
      <c r="B3220" s="226" t="s">
        <v>338</v>
      </c>
      <c r="C3220" s="226" t="s">
        <v>559</v>
      </c>
      <c r="D3220" s="230">
        <v>82.323651452282206</v>
      </c>
      <c r="E3220" s="229" t="s">
        <v>195</v>
      </c>
      <c r="F3220" s="226" t="s">
        <v>199</v>
      </c>
      <c r="G3220" s="226" t="s">
        <v>336</v>
      </c>
      <c r="H3220" s="226" t="s">
        <v>335</v>
      </c>
      <c r="I3220" s="226" t="s">
        <v>558</v>
      </c>
      <c r="J3220" s="226" t="s">
        <v>180</v>
      </c>
      <c r="K3220" s="226" t="s">
        <v>179</v>
      </c>
      <c r="L3220" s="226" t="s">
        <v>178</v>
      </c>
      <c r="M3220" s="226" t="s">
        <v>377</v>
      </c>
      <c r="N3220" s="225" t="s">
        <v>176</v>
      </c>
    </row>
    <row r="3221" spans="1:14" ht="38.25" customHeight="1">
      <c r="A3221" s="228" t="s">
        <v>184</v>
      </c>
      <c r="B3221" s="226" t="s">
        <v>338</v>
      </c>
      <c r="C3221" s="226" t="s">
        <v>557</v>
      </c>
      <c r="D3221" s="230">
        <v>53.984375</v>
      </c>
      <c r="E3221" s="229" t="s">
        <v>195</v>
      </c>
      <c r="F3221" s="226" t="s">
        <v>233</v>
      </c>
      <c r="G3221" s="226" t="s">
        <v>336</v>
      </c>
      <c r="H3221" s="226" t="s">
        <v>335</v>
      </c>
      <c r="I3221" s="226" t="s">
        <v>556</v>
      </c>
      <c r="J3221" s="226" t="s">
        <v>180</v>
      </c>
      <c r="K3221" s="226" t="s">
        <v>179</v>
      </c>
      <c r="L3221" s="226" t="s">
        <v>178</v>
      </c>
      <c r="M3221" s="226" t="s">
        <v>377</v>
      </c>
      <c r="N3221" s="225" t="s">
        <v>176</v>
      </c>
    </row>
    <row r="3222" spans="1:14" ht="38.25" customHeight="1">
      <c r="A3222" s="228" t="s">
        <v>184</v>
      </c>
      <c r="B3222" s="226" t="s">
        <v>338</v>
      </c>
      <c r="C3222" s="226" t="s">
        <v>555</v>
      </c>
      <c r="D3222" s="230">
        <v>86.079779917469097</v>
      </c>
      <c r="E3222" s="229" t="s">
        <v>195</v>
      </c>
      <c r="F3222" s="226" t="s">
        <v>194</v>
      </c>
      <c r="G3222" s="226" t="s">
        <v>336</v>
      </c>
      <c r="H3222" s="226" t="s">
        <v>335</v>
      </c>
      <c r="I3222" s="226" t="s">
        <v>554</v>
      </c>
      <c r="J3222" s="226" t="s">
        <v>180</v>
      </c>
      <c r="K3222" s="226" t="s">
        <v>202</v>
      </c>
      <c r="L3222" s="226" t="s">
        <v>178</v>
      </c>
      <c r="M3222" s="226" t="s">
        <v>201</v>
      </c>
      <c r="N3222" s="225" t="s">
        <v>176</v>
      </c>
    </row>
    <row r="3223" spans="1:14" ht="38.25" customHeight="1">
      <c r="A3223" s="228" t="s">
        <v>184</v>
      </c>
      <c r="B3223" s="226" t="s">
        <v>338</v>
      </c>
      <c r="C3223" s="226" t="s">
        <v>553</v>
      </c>
      <c r="D3223" s="230">
        <v>86.901785714285694</v>
      </c>
      <c r="E3223" s="229" t="s">
        <v>195</v>
      </c>
      <c r="F3223" s="226" t="s">
        <v>194</v>
      </c>
      <c r="G3223" s="226" t="s">
        <v>336</v>
      </c>
      <c r="H3223" s="226" t="s">
        <v>335</v>
      </c>
      <c r="I3223" s="226" t="s">
        <v>552</v>
      </c>
      <c r="J3223" s="226" t="s">
        <v>180</v>
      </c>
      <c r="K3223" s="226" t="s">
        <v>179</v>
      </c>
      <c r="L3223" s="226" t="s">
        <v>178</v>
      </c>
      <c r="M3223" s="226" t="s">
        <v>551</v>
      </c>
      <c r="N3223" s="225" t="s">
        <v>176</v>
      </c>
    </row>
    <row r="3224" spans="1:14" ht="38.25" customHeight="1">
      <c r="A3224" s="228" t="s">
        <v>184</v>
      </c>
      <c r="B3224" s="226" t="s">
        <v>338</v>
      </c>
      <c r="C3224" s="226" t="s">
        <v>550</v>
      </c>
      <c r="D3224" s="230">
        <v>84.821917808219197</v>
      </c>
      <c r="E3224" s="229" t="s">
        <v>195</v>
      </c>
      <c r="F3224" s="226" t="s">
        <v>194</v>
      </c>
      <c r="G3224" s="226" t="s">
        <v>336</v>
      </c>
      <c r="H3224" s="226" t="s">
        <v>335</v>
      </c>
      <c r="I3224" s="226" t="s">
        <v>549</v>
      </c>
      <c r="J3224" s="226" t="s">
        <v>180</v>
      </c>
      <c r="K3224" s="226" t="s">
        <v>179</v>
      </c>
      <c r="L3224" s="226" t="s">
        <v>178</v>
      </c>
      <c r="M3224" s="226" t="s">
        <v>377</v>
      </c>
      <c r="N3224" s="225" t="s">
        <v>176</v>
      </c>
    </row>
    <row r="3225" spans="1:14" ht="38.25" customHeight="1">
      <c r="A3225" s="228" t="s">
        <v>184</v>
      </c>
      <c r="B3225" s="226" t="s">
        <v>338</v>
      </c>
      <c r="C3225" s="226" t="s">
        <v>548</v>
      </c>
      <c r="D3225" s="230">
        <v>86.48</v>
      </c>
      <c r="E3225" s="229" t="s">
        <v>195</v>
      </c>
      <c r="F3225" s="226" t="s">
        <v>194</v>
      </c>
      <c r="G3225" s="226" t="s">
        <v>336</v>
      </c>
      <c r="H3225" s="226" t="s">
        <v>335</v>
      </c>
      <c r="I3225" s="226" t="s">
        <v>547</v>
      </c>
      <c r="J3225" s="226" t="s">
        <v>180</v>
      </c>
      <c r="K3225" s="226" t="s">
        <v>202</v>
      </c>
      <c r="L3225" s="226" t="s">
        <v>178</v>
      </c>
      <c r="M3225" s="226" t="s">
        <v>201</v>
      </c>
      <c r="N3225" s="225" t="s">
        <v>176</v>
      </c>
    </row>
    <row r="3226" spans="1:14" ht="38.25" customHeight="1">
      <c r="A3226" s="228" t="s">
        <v>184</v>
      </c>
      <c r="B3226" s="226" t="s">
        <v>338</v>
      </c>
      <c r="C3226" s="226" t="s">
        <v>546</v>
      </c>
      <c r="D3226" s="230">
        <v>58.8363636363636</v>
      </c>
      <c r="E3226" s="229" t="s">
        <v>195</v>
      </c>
      <c r="F3226" s="226" t="s">
        <v>233</v>
      </c>
      <c r="G3226" s="226" t="s">
        <v>336</v>
      </c>
      <c r="H3226" s="226" t="s">
        <v>335</v>
      </c>
      <c r="I3226" s="226" t="s">
        <v>545</v>
      </c>
      <c r="J3226" s="226" t="s">
        <v>180</v>
      </c>
      <c r="K3226" s="226" t="s">
        <v>179</v>
      </c>
      <c r="L3226" s="226" t="s">
        <v>178</v>
      </c>
      <c r="M3226" s="226" t="s">
        <v>341</v>
      </c>
      <c r="N3226" s="225" t="s">
        <v>176</v>
      </c>
    </row>
    <row r="3227" spans="1:14" ht="38.25" customHeight="1">
      <c r="A3227" s="228" t="s">
        <v>184</v>
      </c>
      <c r="B3227" s="226" t="s">
        <v>338</v>
      </c>
      <c r="C3227" s="226" t="s">
        <v>544</v>
      </c>
      <c r="D3227" s="230">
        <v>78.236607142857096</v>
      </c>
      <c r="E3227" s="229" t="s">
        <v>195</v>
      </c>
      <c r="F3227" s="226" t="s">
        <v>199</v>
      </c>
      <c r="G3227" s="226" t="s">
        <v>336</v>
      </c>
      <c r="H3227" s="226" t="s">
        <v>335</v>
      </c>
      <c r="I3227" s="226" t="s">
        <v>543</v>
      </c>
      <c r="J3227" s="226" t="s">
        <v>180</v>
      </c>
      <c r="K3227" s="226" t="s">
        <v>202</v>
      </c>
      <c r="L3227" s="226" t="s">
        <v>178</v>
      </c>
      <c r="M3227" s="226" t="s">
        <v>201</v>
      </c>
      <c r="N3227" s="225" t="s">
        <v>176</v>
      </c>
    </row>
    <row r="3228" spans="1:14" ht="38.25" customHeight="1">
      <c r="A3228" s="228" t="s">
        <v>184</v>
      </c>
      <c r="B3228" s="226" t="s">
        <v>338</v>
      </c>
      <c r="C3228" s="226" t="s">
        <v>542</v>
      </c>
      <c r="D3228" s="230">
        <v>73.924170616113699</v>
      </c>
      <c r="E3228" s="229" t="s">
        <v>195</v>
      </c>
      <c r="F3228" s="226" t="s">
        <v>199</v>
      </c>
      <c r="G3228" s="226" t="s">
        <v>336</v>
      </c>
      <c r="H3228" s="226" t="s">
        <v>335</v>
      </c>
      <c r="I3228" s="226" t="s">
        <v>541</v>
      </c>
      <c r="J3228" s="226" t="s">
        <v>180</v>
      </c>
      <c r="K3228" s="226" t="s">
        <v>192</v>
      </c>
      <c r="L3228" s="226" t="s">
        <v>178</v>
      </c>
      <c r="M3228" s="226" t="s">
        <v>333</v>
      </c>
      <c r="N3228" s="225" t="s">
        <v>176</v>
      </c>
    </row>
    <row r="3229" spans="1:14" ht="38.25" customHeight="1">
      <c r="A3229" s="228" t="s">
        <v>184</v>
      </c>
      <c r="B3229" s="226" t="s">
        <v>338</v>
      </c>
      <c r="C3229" s="226" t="s">
        <v>309</v>
      </c>
      <c r="D3229" s="230">
        <v>64.487179487179503</v>
      </c>
      <c r="E3229" s="229" t="s">
        <v>195</v>
      </c>
      <c r="F3229" s="226" t="s">
        <v>199</v>
      </c>
      <c r="G3229" s="226" t="s">
        <v>336</v>
      </c>
      <c r="H3229" s="226" t="s">
        <v>335</v>
      </c>
      <c r="I3229" s="226" t="s">
        <v>540</v>
      </c>
      <c r="J3229" s="226" t="s">
        <v>180</v>
      </c>
      <c r="K3229" s="226" t="s">
        <v>179</v>
      </c>
      <c r="L3229" s="226" t="s">
        <v>178</v>
      </c>
      <c r="M3229" s="226" t="s">
        <v>341</v>
      </c>
      <c r="N3229" s="225" t="s">
        <v>176</v>
      </c>
    </row>
    <row r="3230" spans="1:14" ht="38.25" customHeight="1">
      <c r="A3230" s="228" t="s">
        <v>184</v>
      </c>
      <c r="B3230" s="226" t="s">
        <v>338</v>
      </c>
      <c r="C3230" s="226" t="s">
        <v>539</v>
      </c>
      <c r="D3230" s="230">
        <v>68.712871287128706</v>
      </c>
      <c r="E3230" s="229" t="s">
        <v>195</v>
      </c>
      <c r="F3230" s="226" t="s">
        <v>199</v>
      </c>
      <c r="G3230" s="226" t="s">
        <v>336</v>
      </c>
      <c r="H3230" s="226" t="s">
        <v>335</v>
      </c>
      <c r="I3230" s="226" t="s">
        <v>538</v>
      </c>
      <c r="J3230" s="226" t="s">
        <v>180</v>
      </c>
      <c r="K3230" s="226" t="s">
        <v>179</v>
      </c>
      <c r="L3230" s="226" t="s">
        <v>178</v>
      </c>
      <c r="M3230" s="226" t="s">
        <v>377</v>
      </c>
      <c r="N3230" s="225" t="s">
        <v>176</v>
      </c>
    </row>
    <row r="3231" spans="1:14" ht="38.25" customHeight="1">
      <c r="A3231" s="228" t="s">
        <v>184</v>
      </c>
      <c r="B3231" s="226" t="s">
        <v>338</v>
      </c>
      <c r="C3231" s="226" t="s">
        <v>537</v>
      </c>
      <c r="D3231" s="230">
        <v>83.482142857142904</v>
      </c>
      <c r="E3231" s="229" t="s">
        <v>195</v>
      </c>
      <c r="F3231" s="226" t="s">
        <v>199</v>
      </c>
      <c r="G3231" s="226" t="s">
        <v>336</v>
      </c>
      <c r="H3231" s="226" t="s">
        <v>335</v>
      </c>
      <c r="I3231" s="226" t="s">
        <v>536</v>
      </c>
      <c r="J3231" s="226" t="s">
        <v>180</v>
      </c>
      <c r="K3231" s="226" t="s">
        <v>179</v>
      </c>
      <c r="L3231" s="226" t="s">
        <v>178</v>
      </c>
      <c r="M3231" s="226" t="s">
        <v>341</v>
      </c>
      <c r="N3231" s="225" t="s">
        <v>176</v>
      </c>
    </row>
    <row r="3232" spans="1:14" ht="38.25" customHeight="1">
      <c r="A3232" s="228" t="s">
        <v>184</v>
      </c>
      <c r="B3232" s="226" t="s">
        <v>338</v>
      </c>
      <c r="C3232" s="226" t="s">
        <v>535</v>
      </c>
      <c r="D3232" s="230">
        <v>102.328205128205</v>
      </c>
      <c r="E3232" s="229" t="s">
        <v>195</v>
      </c>
      <c r="F3232" s="226" t="s">
        <v>221</v>
      </c>
      <c r="G3232" s="226" t="s">
        <v>336</v>
      </c>
      <c r="H3232" s="226" t="s">
        <v>335</v>
      </c>
      <c r="I3232" s="226" t="s">
        <v>534</v>
      </c>
      <c r="J3232" s="226" t="s">
        <v>180</v>
      </c>
      <c r="K3232" s="226" t="s">
        <v>202</v>
      </c>
      <c r="L3232" s="226" t="s">
        <v>178</v>
      </c>
      <c r="M3232" s="226" t="s">
        <v>201</v>
      </c>
      <c r="N3232" s="225" t="s">
        <v>176</v>
      </c>
    </row>
    <row r="3233" spans="1:14" ht="38.25" customHeight="1">
      <c r="A3233" s="228" t="s">
        <v>184</v>
      </c>
      <c r="B3233" s="226" t="s">
        <v>338</v>
      </c>
      <c r="C3233" s="226" t="s">
        <v>533</v>
      </c>
      <c r="D3233" s="230">
        <v>68.381742738589196</v>
      </c>
      <c r="E3233" s="229" t="s">
        <v>195</v>
      </c>
      <c r="F3233" s="226" t="s">
        <v>199</v>
      </c>
      <c r="G3233" s="226" t="s">
        <v>336</v>
      </c>
      <c r="H3233" s="226" t="s">
        <v>335</v>
      </c>
      <c r="I3233" s="226" t="s">
        <v>532</v>
      </c>
      <c r="J3233" s="226" t="s">
        <v>180</v>
      </c>
      <c r="K3233" s="226" t="s">
        <v>192</v>
      </c>
      <c r="L3233" s="226" t="s">
        <v>178</v>
      </c>
      <c r="M3233" s="226" t="s">
        <v>333</v>
      </c>
      <c r="N3233" s="225" t="s">
        <v>176</v>
      </c>
    </row>
    <row r="3234" spans="1:14" ht="38.25" customHeight="1">
      <c r="A3234" s="228" t="s">
        <v>184</v>
      </c>
      <c r="B3234" s="226" t="s">
        <v>338</v>
      </c>
      <c r="C3234" s="226" t="s">
        <v>531</v>
      </c>
      <c r="D3234" s="230">
        <v>109.72602739726</v>
      </c>
      <c r="E3234" s="229" t="s">
        <v>195</v>
      </c>
      <c r="F3234" s="226" t="s">
        <v>224</v>
      </c>
      <c r="G3234" s="226" t="s">
        <v>336</v>
      </c>
      <c r="H3234" s="226" t="s">
        <v>335</v>
      </c>
      <c r="I3234" s="226" t="s">
        <v>530</v>
      </c>
      <c r="J3234" s="226" t="s">
        <v>180</v>
      </c>
      <c r="K3234" s="226" t="s">
        <v>179</v>
      </c>
      <c r="L3234" s="226" t="s">
        <v>178</v>
      </c>
      <c r="M3234" s="226" t="s">
        <v>529</v>
      </c>
      <c r="N3234" s="225" t="s">
        <v>176</v>
      </c>
    </row>
    <row r="3235" spans="1:14" ht="38.25" customHeight="1">
      <c r="A3235" s="228" t="s">
        <v>184</v>
      </c>
      <c r="B3235" s="226" t="s">
        <v>338</v>
      </c>
      <c r="C3235" s="226" t="s">
        <v>528</v>
      </c>
      <c r="D3235" s="230">
        <v>91.921182266009893</v>
      </c>
      <c r="E3235" s="229" t="s">
        <v>195</v>
      </c>
      <c r="F3235" s="226" t="s">
        <v>194</v>
      </c>
      <c r="G3235" s="226" t="s">
        <v>336</v>
      </c>
      <c r="H3235" s="226" t="s">
        <v>335</v>
      </c>
      <c r="I3235" s="226" t="s">
        <v>527</v>
      </c>
      <c r="J3235" s="226" t="s">
        <v>180</v>
      </c>
      <c r="K3235" s="226" t="s">
        <v>179</v>
      </c>
      <c r="L3235" s="226" t="s">
        <v>178</v>
      </c>
      <c r="M3235" s="226" t="s">
        <v>341</v>
      </c>
      <c r="N3235" s="225" t="s">
        <v>176</v>
      </c>
    </row>
    <row r="3236" spans="1:14" ht="38.25" customHeight="1">
      <c r="A3236" s="228" t="s">
        <v>184</v>
      </c>
      <c r="B3236" s="226" t="s">
        <v>338</v>
      </c>
      <c r="C3236" s="226" t="s">
        <v>526</v>
      </c>
      <c r="D3236" s="230">
        <v>76.954314720812206</v>
      </c>
      <c r="E3236" s="229" t="s">
        <v>195</v>
      </c>
      <c r="F3236" s="226" t="s">
        <v>199</v>
      </c>
      <c r="G3236" s="226" t="s">
        <v>336</v>
      </c>
      <c r="H3236" s="226" t="s">
        <v>335</v>
      </c>
      <c r="I3236" s="226" t="s">
        <v>525</v>
      </c>
      <c r="J3236" s="226" t="s">
        <v>180</v>
      </c>
      <c r="K3236" s="226" t="s">
        <v>202</v>
      </c>
      <c r="L3236" s="226" t="s">
        <v>178</v>
      </c>
      <c r="M3236" s="226" t="s">
        <v>514</v>
      </c>
      <c r="N3236" s="225" t="s">
        <v>176</v>
      </c>
    </row>
    <row r="3237" spans="1:14" ht="38.25" customHeight="1">
      <c r="A3237" s="228" t="s">
        <v>184</v>
      </c>
      <c r="B3237" s="226" t="s">
        <v>338</v>
      </c>
      <c r="C3237" s="226" t="s">
        <v>524</v>
      </c>
      <c r="D3237" s="230">
        <v>64.429530201342303</v>
      </c>
      <c r="E3237" s="229" t="s">
        <v>195</v>
      </c>
      <c r="F3237" s="226" t="s">
        <v>199</v>
      </c>
      <c r="G3237" s="226" t="s">
        <v>336</v>
      </c>
      <c r="H3237" s="226" t="s">
        <v>335</v>
      </c>
      <c r="I3237" s="226" t="s">
        <v>523</v>
      </c>
      <c r="J3237" s="226" t="s">
        <v>180</v>
      </c>
      <c r="K3237" s="226" t="s">
        <v>179</v>
      </c>
      <c r="L3237" s="226" t="s">
        <v>178</v>
      </c>
      <c r="M3237" s="226" t="s">
        <v>377</v>
      </c>
      <c r="N3237" s="225" t="s">
        <v>176</v>
      </c>
    </row>
    <row r="3238" spans="1:14" ht="38.25" customHeight="1">
      <c r="A3238" s="228" t="s">
        <v>184</v>
      </c>
      <c r="B3238" s="226" t="s">
        <v>338</v>
      </c>
      <c r="C3238" s="226" t="s">
        <v>522</v>
      </c>
      <c r="D3238" s="230">
        <v>108.848484848485</v>
      </c>
      <c r="E3238" s="229" t="s">
        <v>195</v>
      </c>
      <c r="F3238" s="226" t="s">
        <v>224</v>
      </c>
      <c r="G3238" s="226" t="s">
        <v>336</v>
      </c>
      <c r="H3238" s="226" t="s">
        <v>335</v>
      </c>
      <c r="I3238" s="226" t="s">
        <v>521</v>
      </c>
      <c r="J3238" s="226" t="s">
        <v>180</v>
      </c>
      <c r="K3238" s="226" t="s">
        <v>202</v>
      </c>
      <c r="L3238" s="226" t="s">
        <v>178</v>
      </c>
      <c r="M3238" s="226" t="s">
        <v>201</v>
      </c>
      <c r="N3238" s="225" t="s">
        <v>176</v>
      </c>
    </row>
    <row r="3239" spans="1:14" ht="38.25" customHeight="1">
      <c r="A3239" s="228" t="s">
        <v>184</v>
      </c>
      <c r="B3239" s="226" t="s">
        <v>338</v>
      </c>
      <c r="C3239" s="226" t="s">
        <v>520</v>
      </c>
      <c r="D3239" s="230">
        <v>80.875202593192896</v>
      </c>
      <c r="E3239" s="229" t="s">
        <v>195</v>
      </c>
      <c r="F3239" s="226" t="s">
        <v>199</v>
      </c>
      <c r="G3239" s="226" t="s">
        <v>336</v>
      </c>
      <c r="H3239" s="226" t="s">
        <v>335</v>
      </c>
      <c r="I3239" s="226" t="s">
        <v>519</v>
      </c>
      <c r="J3239" s="226" t="s">
        <v>180</v>
      </c>
      <c r="K3239" s="226" t="s">
        <v>192</v>
      </c>
      <c r="L3239" s="226" t="s">
        <v>178</v>
      </c>
      <c r="M3239" s="226" t="s">
        <v>333</v>
      </c>
      <c r="N3239" s="225" t="s">
        <v>176</v>
      </c>
    </row>
    <row r="3240" spans="1:14" ht="38.25" customHeight="1">
      <c r="A3240" s="228" t="s">
        <v>184</v>
      </c>
      <c r="B3240" s="226" t="s">
        <v>338</v>
      </c>
      <c r="C3240" s="226" t="s">
        <v>518</v>
      </c>
      <c r="D3240" s="230">
        <v>90.130597014925399</v>
      </c>
      <c r="E3240" s="229" t="s">
        <v>195</v>
      </c>
      <c r="F3240" s="226" t="s">
        <v>194</v>
      </c>
      <c r="G3240" s="226" t="s">
        <v>336</v>
      </c>
      <c r="H3240" s="226" t="s">
        <v>335</v>
      </c>
      <c r="I3240" s="226" t="s">
        <v>517</v>
      </c>
      <c r="J3240" s="226" t="s">
        <v>180</v>
      </c>
      <c r="K3240" s="226" t="s">
        <v>192</v>
      </c>
      <c r="L3240" s="226" t="s">
        <v>178</v>
      </c>
      <c r="M3240" s="226" t="s">
        <v>333</v>
      </c>
      <c r="N3240" s="225" t="s">
        <v>176</v>
      </c>
    </row>
    <row r="3241" spans="1:14" ht="38.25" customHeight="1">
      <c r="A3241" s="228" t="s">
        <v>184</v>
      </c>
      <c r="B3241" s="226" t="s">
        <v>338</v>
      </c>
      <c r="C3241" s="226" t="s">
        <v>516</v>
      </c>
      <c r="D3241" s="230">
        <v>67.334437086092706</v>
      </c>
      <c r="E3241" s="229" t="s">
        <v>195</v>
      </c>
      <c r="F3241" s="226" t="s">
        <v>199</v>
      </c>
      <c r="G3241" s="226" t="s">
        <v>336</v>
      </c>
      <c r="H3241" s="226" t="s">
        <v>335</v>
      </c>
      <c r="I3241" s="226" t="s">
        <v>515</v>
      </c>
      <c r="J3241" s="226" t="s">
        <v>180</v>
      </c>
      <c r="K3241" s="226" t="s">
        <v>202</v>
      </c>
      <c r="L3241" s="226" t="s">
        <v>178</v>
      </c>
      <c r="M3241" s="226" t="s">
        <v>514</v>
      </c>
      <c r="N3241" s="225" t="s">
        <v>176</v>
      </c>
    </row>
    <row r="3242" spans="1:14" ht="38.25" customHeight="1">
      <c r="A3242" s="228" t="s">
        <v>184</v>
      </c>
      <c r="B3242" s="226" t="s">
        <v>338</v>
      </c>
      <c r="C3242" s="226" t="s">
        <v>513</v>
      </c>
      <c r="D3242" s="230">
        <v>90.969899665551793</v>
      </c>
      <c r="E3242" s="229" t="s">
        <v>195</v>
      </c>
      <c r="F3242" s="226" t="s">
        <v>194</v>
      </c>
      <c r="G3242" s="226" t="s">
        <v>336</v>
      </c>
      <c r="H3242" s="226" t="s">
        <v>335</v>
      </c>
      <c r="I3242" s="226" t="s">
        <v>512</v>
      </c>
      <c r="J3242" s="226" t="s">
        <v>180</v>
      </c>
      <c r="K3242" s="226" t="s">
        <v>202</v>
      </c>
      <c r="L3242" s="226" t="s">
        <v>178</v>
      </c>
      <c r="M3242" s="226" t="s">
        <v>511</v>
      </c>
      <c r="N3242" s="225" t="s">
        <v>176</v>
      </c>
    </row>
    <row r="3243" spans="1:14" ht="38.25" customHeight="1">
      <c r="A3243" s="228" t="s">
        <v>184</v>
      </c>
      <c r="B3243" s="226" t="s">
        <v>338</v>
      </c>
      <c r="C3243" s="226" t="s">
        <v>510</v>
      </c>
      <c r="D3243" s="230">
        <v>88.264758497316606</v>
      </c>
      <c r="E3243" s="229" t="s">
        <v>195</v>
      </c>
      <c r="F3243" s="226" t="s">
        <v>194</v>
      </c>
      <c r="G3243" s="226" t="s">
        <v>336</v>
      </c>
      <c r="H3243" s="226" t="s">
        <v>335</v>
      </c>
      <c r="I3243" s="226" t="s">
        <v>509</v>
      </c>
      <c r="J3243" s="226" t="s">
        <v>180</v>
      </c>
      <c r="K3243" s="226" t="s">
        <v>179</v>
      </c>
      <c r="L3243" s="226" t="s">
        <v>178</v>
      </c>
      <c r="M3243" s="226" t="s">
        <v>213</v>
      </c>
      <c r="N3243" s="225" t="s">
        <v>176</v>
      </c>
    </row>
    <row r="3244" spans="1:14" ht="38.25" customHeight="1">
      <c r="A3244" s="228" t="s">
        <v>184</v>
      </c>
      <c r="B3244" s="226" t="s">
        <v>338</v>
      </c>
      <c r="C3244" s="226" t="s">
        <v>508</v>
      </c>
      <c r="D3244" s="230">
        <v>70.132450331125796</v>
      </c>
      <c r="E3244" s="229" t="s">
        <v>195</v>
      </c>
      <c r="F3244" s="226" t="s">
        <v>199</v>
      </c>
      <c r="G3244" s="226" t="s">
        <v>336</v>
      </c>
      <c r="H3244" s="226" t="s">
        <v>335</v>
      </c>
      <c r="I3244" s="226" t="s">
        <v>507</v>
      </c>
      <c r="J3244" s="226" t="s">
        <v>180</v>
      </c>
      <c r="K3244" s="226" t="s">
        <v>179</v>
      </c>
      <c r="L3244" s="226" t="s">
        <v>178</v>
      </c>
      <c r="M3244" s="226" t="s">
        <v>341</v>
      </c>
      <c r="N3244" s="225" t="s">
        <v>176</v>
      </c>
    </row>
    <row r="3245" spans="1:14" ht="38.25" customHeight="1">
      <c r="A3245" s="228" t="s">
        <v>184</v>
      </c>
      <c r="B3245" s="226" t="s">
        <v>338</v>
      </c>
      <c r="C3245" s="226" t="s">
        <v>506</v>
      </c>
      <c r="D3245" s="230">
        <v>90.974729241877299</v>
      </c>
      <c r="E3245" s="229" t="s">
        <v>195</v>
      </c>
      <c r="F3245" s="226" t="s">
        <v>194</v>
      </c>
      <c r="G3245" s="226" t="s">
        <v>336</v>
      </c>
      <c r="H3245" s="226" t="s">
        <v>335</v>
      </c>
      <c r="I3245" s="226" t="s">
        <v>505</v>
      </c>
      <c r="J3245" s="226" t="s">
        <v>180</v>
      </c>
      <c r="K3245" s="226" t="s">
        <v>179</v>
      </c>
      <c r="L3245" s="226" t="s">
        <v>178</v>
      </c>
      <c r="M3245" s="226" t="s">
        <v>377</v>
      </c>
      <c r="N3245" s="225" t="s">
        <v>176</v>
      </c>
    </row>
    <row r="3246" spans="1:14" ht="38.25" customHeight="1">
      <c r="A3246" s="228" t="s">
        <v>184</v>
      </c>
      <c r="B3246" s="226" t="s">
        <v>338</v>
      </c>
      <c r="C3246" s="226" t="s">
        <v>504</v>
      </c>
      <c r="D3246" s="230">
        <v>71.399317406143297</v>
      </c>
      <c r="E3246" s="229" t="s">
        <v>195</v>
      </c>
      <c r="F3246" s="226" t="s">
        <v>199</v>
      </c>
      <c r="G3246" s="226" t="s">
        <v>336</v>
      </c>
      <c r="H3246" s="226" t="s">
        <v>335</v>
      </c>
      <c r="I3246" s="226" t="s">
        <v>503</v>
      </c>
      <c r="J3246" s="226" t="s">
        <v>180</v>
      </c>
      <c r="K3246" s="226" t="s">
        <v>179</v>
      </c>
      <c r="L3246" s="226" t="s">
        <v>178</v>
      </c>
      <c r="M3246" s="226" t="s">
        <v>341</v>
      </c>
      <c r="N3246" s="225" t="s">
        <v>176</v>
      </c>
    </row>
    <row r="3247" spans="1:14" ht="38.25" customHeight="1">
      <c r="A3247" s="228" t="s">
        <v>184</v>
      </c>
      <c r="B3247" s="226" t="s">
        <v>338</v>
      </c>
      <c r="C3247" s="226" t="s">
        <v>502</v>
      </c>
      <c r="D3247" s="230">
        <v>86.995412844036693</v>
      </c>
      <c r="E3247" s="229" t="s">
        <v>195</v>
      </c>
      <c r="F3247" s="226" t="s">
        <v>194</v>
      </c>
      <c r="G3247" s="226" t="s">
        <v>336</v>
      </c>
      <c r="H3247" s="226" t="s">
        <v>335</v>
      </c>
      <c r="I3247" s="226" t="s">
        <v>501</v>
      </c>
      <c r="J3247" s="226" t="s">
        <v>180</v>
      </c>
      <c r="K3247" s="226" t="s">
        <v>179</v>
      </c>
      <c r="L3247" s="226" t="s">
        <v>178</v>
      </c>
      <c r="M3247" s="226" t="s">
        <v>341</v>
      </c>
      <c r="N3247" s="225" t="s">
        <v>176</v>
      </c>
    </row>
    <row r="3248" spans="1:14" ht="38.25" customHeight="1">
      <c r="A3248" s="228" t="s">
        <v>184</v>
      </c>
      <c r="B3248" s="226" t="s">
        <v>338</v>
      </c>
      <c r="C3248" s="226" t="s">
        <v>500</v>
      </c>
      <c r="D3248" s="230">
        <v>90.777153558052404</v>
      </c>
      <c r="E3248" s="229" t="s">
        <v>195</v>
      </c>
      <c r="F3248" s="226" t="s">
        <v>194</v>
      </c>
      <c r="G3248" s="226" t="s">
        <v>336</v>
      </c>
      <c r="H3248" s="226" t="s">
        <v>335</v>
      </c>
      <c r="I3248" s="226" t="s">
        <v>499</v>
      </c>
      <c r="J3248" s="226" t="s">
        <v>180</v>
      </c>
      <c r="K3248" s="226" t="s">
        <v>192</v>
      </c>
      <c r="L3248" s="226" t="s">
        <v>178</v>
      </c>
      <c r="M3248" s="226" t="s">
        <v>333</v>
      </c>
      <c r="N3248" s="225" t="s">
        <v>176</v>
      </c>
    </row>
    <row r="3249" spans="1:14" ht="38.25" customHeight="1">
      <c r="A3249" s="228" t="s">
        <v>184</v>
      </c>
      <c r="B3249" s="226" t="s">
        <v>338</v>
      </c>
      <c r="C3249" s="226" t="s">
        <v>498</v>
      </c>
      <c r="D3249" s="230">
        <v>78.339920948616594</v>
      </c>
      <c r="E3249" s="229" t="s">
        <v>195</v>
      </c>
      <c r="F3249" s="226" t="s">
        <v>199</v>
      </c>
      <c r="G3249" s="226" t="s">
        <v>336</v>
      </c>
      <c r="H3249" s="226" t="s">
        <v>335</v>
      </c>
      <c r="I3249" s="226" t="s">
        <v>497</v>
      </c>
      <c r="J3249" s="226" t="s">
        <v>180</v>
      </c>
      <c r="K3249" s="226" t="s">
        <v>179</v>
      </c>
      <c r="L3249" s="226" t="s">
        <v>178</v>
      </c>
      <c r="M3249" s="226" t="s">
        <v>341</v>
      </c>
      <c r="N3249" s="225" t="s">
        <v>176</v>
      </c>
    </row>
    <row r="3250" spans="1:14" ht="38.25" customHeight="1">
      <c r="A3250" s="228" t="s">
        <v>184</v>
      </c>
      <c r="B3250" s="226" t="s">
        <v>338</v>
      </c>
      <c r="C3250" s="226" t="s">
        <v>496</v>
      </c>
      <c r="D3250" s="230">
        <v>74.8363636363636</v>
      </c>
      <c r="E3250" s="229" t="s">
        <v>195</v>
      </c>
      <c r="F3250" s="226" t="s">
        <v>199</v>
      </c>
      <c r="G3250" s="226" t="s">
        <v>336</v>
      </c>
      <c r="H3250" s="226" t="s">
        <v>335</v>
      </c>
      <c r="I3250" s="226" t="s">
        <v>495</v>
      </c>
      <c r="J3250" s="226" t="s">
        <v>180</v>
      </c>
      <c r="K3250" s="226" t="s">
        <v>179</v>
      </c>
      <c r="L3250" s="226" t="s">
        <v>178</v>
      </c>
      <c r="M3250" s="226" t="s">
        <v>377</v>
      </c>
      <c r="N3250" s="225" t="s">
        <v>176</v>
      </c>
    </row>
    <row r="3251" spans="1:14" ht="38.25" customHeight="1">
      <c r="A3251" s="228" t="s">
        <v>184</v>
      </c>
      <c r="B3251" s="226" t="s">
        <v>338</v>
      </c>
      <c r="C3251" s="226" t="s">
        <v>494</v>
      </c>
      <c r="D3251" s="230">
        <v>65.233333333333306</v>
      </c>
      <c r="E3251" s="229" t="s">
        <v>195</v>
      </c>
      <c r="F3251" s="226" t="s">
        <v>199</v>
      </c>
      <c r="G3251" s="226" t="s">
        <v>336</v>
      </c>
      <c r="H3251" s="226" t="s">
        <v>335</v>
      </c>
      <c r="I3251" s="226" t="s">
        <v>493</v>
      </c>
      <c r="J3251" s="226" t="s">
        <v>180</v>
      </c>
      <c r="K3251" s="226" t="s">
        <v>179</v>
      </c>
      <c r="L3251" s="226" t="s">
        <v>178</v>
      </c>
      <c r="M3251" s="226" t="s">
        <v>341</v>
      </c>
      <c r="N3251" s="225" t="s">
        <v>176</v>
      </c>
    </row>
    <row r="3252" spans="1:14" ht="38.25" customHeight="1">
      <c r="A3252" s="228" t="s">
        <v>184</v>
      </c>
      <c r="B3252" s="226" t="s">
        <v>338</v>
      </c>
      <c r="C3252" s="226" t="s">
        <v>492</v>
      </c>
      <c r="D3252" s="230">
        <v>73.622828784119093</v>
      </c>
      <c r="E3252" s="229" t="s">
        <v>195</v>
      </c>
      <c r="F3252" s="226" t="s">
        <v>199</v>
      </c>
      <c r="G3252" s="226" t="s">
        <v>336</v>
      </c>
      <c r="H3252" s="226" t="s">
        <v>335</v>
      </c>
      <c r="I3252" s="226" t="s">
        <v>491</v>
      </c>
      <c r="J3252" s="226" t="s">
        <v>180</v>
      </c>
      <c r="K3252" s="226" t="s">
        <v>202</v>
      </c>
      <c r="L3252" s="226" t="s">
        <v>178</v>
      </c>
      <c r="M3252" s="226" t="s">
        <v>201</v>
      </c>
      <c r="N3252" s="225" t="s">
        <v>176</v>
      </c>
    </row>
    <row r="3253" spans="1:14" ht="38.25" customHeight="1">
      <c r="A3253" s="228" t="s">
        <v>184</v>
      </c>
      <c r="B3253" s="226" t="s">
        <v>338</v>
      </c>
      <c r="C3253" s="226" t="s">
        <v>490</v>
      </c>
      <c r="D3253" s="230">
        <v>65.5944055944056</v>
      </c>
      <c r="E3253" s="229" t="s">
        <v>195</v>
      </c>
      <c r="F3253" s="226" t="s">
        <v>199</v>
      </c>
      <c r="G3253" s="226" t="s">
        <v>336</v>
      </c>
      <c r="H3253" s="226" t="s">
        <v>335</v>
      </c>
      <c r="I3253" s="226" t="s">
        <v>489</v>
      </c>
      <c r="J3253" s="226" t="s">
        <v>180</v>
      </c>
      <c r="K3253" s="226" t="s">
        <v>179</v>
      </c>
      <c r="L3253" s="226" t="s">
        <v>178</v>
      </c>
      <c r="M3253" s="226" t="s">
        <v>341</v>
      </c>
      <c r="N3253" s="225" t="s">
        <v>176</v>
      </c>
    </row>
    <row r="3254" spans="1:14" ht="38.25" customHeight="1">
      <c r="A3254" s="228" t="s">
        <v>184</v>
      </c>
      <c r="B3254" s="226" t="s">
        <v>338</v>
      </c>
      <c r="C3254" s="226" t="s">
        <v>488</v>
      </c>
      <c r="D3254" s="230">
        <v>60.2919708029197</v>
      </c>
      <c r="E3254" s="229" t="s">
        <v>195</v>
      </c>
      <c r="F3254" s="226" t="s">
        <v>199</v>
      </c>
      <c r="G3254" s="226" t="s">
        <v>336</v>
      </c>
      <c r="H3254" s="226" t="s">
        <v>335</v>
      </c>
      <c r="I3254" s="226" t="s">
        <v>487</v>
      </c>
      <c r="J3254" s="226" t="s">
        <v>180</v>
      </c>
      <c r="K3254" s="226" t="s">
        <v>179</v>
      </c>
      <c r="L3254" s="226" t="s">
        <v>178</v>
      </c>
      <c r="M3254" s="226" t="s">
        <v>341</v>
      </c>
      <c r="N3254" s="225" t="s">
        <v>176</v>
      </c>
    </row>
    <row r="3255" spans="1:14" ht="38.25" customHeight="1">
      <c r="A3255" s="228" t="s">
        <v>184</v>
      </c>
      <c r="B3255" s="226" t="s">
        <v>338</v>
      </c>
      <c r="C3255" s="226" t="s">
        <v>486</v>
      </c>
      <c r="D3255" s="230">
        <v>66.685236768802199</v>
      </c>
      <c r="E3255" s="229" t="s">
        <v>195</v>
      </c>
      <c r="F3255" s="226" t="s">
        <v>199</v>
      </c>
      <c r="G3255" s="226" t="s">
        <v>336</v>
      </c>
      <c r="H3255" s="226" t="s">
        <v>335</v>
      </c>
      <c r="I3255" s="226" t="s">
        <v>485</v>
      </c>
      <c r="J3255" s="226" t="s">
        <v>180</v>
      </c>
      <c r="K3255" s="226" t="s">
        <v>179</v>
      </c>
      <c r="L3255" s="226" t="s">
        <v>178</v>
      </c>
      <c r="M3255" s="226" t="s">
        <v>341</v>
      </c>
      <c r="N3255" s="225" t="s">
        <v>176</v>
      </c>
    </row>
    <row r="3256" spans="1:14" ht="38.25" customHeight="1">
      <c r="A3256" s="228" t="s">
        <v>184</v>
      </c>
      <c r="B3256" s="226" t="s">
        <v>338</v>
      </c>
      <c r="C3256" s="226" t="s">
        <v>484</v>
      </c>
      <c r="D3256" s="230">
        <v>97.969924812030101</v>
      </c>
      <c r="E3256" s="229" t="s">
        <v>195</v>
      </c>
      <c r="F3256" s="226" t="s">
        <v>221</v>
      </c>
      <c r="G3256" s="226" t="s">
        <v>336</v>
      </c>
      <c r="H3256" s="226" t="s">
        <v>335</v>
      </c>
      <c r="I3256" s="226" t="s">
        <v>483</v>
      </c>
      <c r="J3256" s="226" t="s">
        <v>180</v>
      </c>
      <c r="K3256" s="226" t="s">
        <v>202</v>
      </c>
      <c r="L3256" s="226" t="s">
        <v>178</v>
      </c>
      <c r="M3256" s="226" t="s">
        <v>201</v>
      </c>
      <c r="N3256" s="225" t="s">
        <v>176</v>
      </c>
    </row>
    <row r="3257" spans="1:14" ht="38.25" customHeight="1">
      <c r="A3257" s="228" t="s">
        <v>184</v>
      </c>
      <c r="B3257" s="226" t="s">
        <v>338</v>
      </c>
      <c r="C3257" s="226" t="s">
        <v>482</v>
      </c>
      <c r="D3257" s="230">
        <v>90.149812734082403</v>
      </c>
      <c r="E3257" s="229" t="s">
        <v>195</v>
      </c>
      <c r="F3257" s="226" t="s">
        <v>194</v>
      </c>
      <c r="G3257" s="226" t="s">
        <v>336</v>
      </c>
      <c r="H3257" s="226" t="s">
        <v>335</v>
      </c>
      <c r="I3257" s="226" t="s">
        <v>481</v>
      </c>
      <c r="J3257" s="226" t="s">
        <v>180</v>
      </c>
      <c r="K3257" s="226" t="s">
        <v>179</v>
      </c>
      <c r="L3257" s="226" t="s">
        <v>178</v>
      </c>
      <c r="M3257" s="226" t="s">
        <v>213</v>
      </c>
      <c r="N3257" s="225" t="s">
        <v>176</v>
      </c>
    </row>
    <row r="3258" spans="1:14" ht="38.25" customHeight="1">
      <c r="A3258" s="228" t="s">
        <v>184</v>
      </c>
      <c r="B3258" s="226" t="s">
        <v>338</v>
      </c>
      <c r="C3258" s="226" t="s">
        <v>480</v>
      </c>
      <c r="D3258" s="230">
        <v>72.441314553990594</v>
      </c>
      <c r="E3258" s="229" t="s">
        <v>195</v>
      </c>
      <c r="F3258" s="226" t="s">
        <v>199</v>
      </c>
      <c r="G3258" s="226" t="s">
        <v>336</v>
      </c>
      <c r="H3258" s="226" t="s">
        <v>335</v>
      </c>
      <c r="I3258" s="226" t="s">
        <v>479</v>
      </c>
      <c r="J3258" s="226" t="s">
        <v>180</v>
      </c>
      <c r="K3258" s="226" t="s">
        <v>179</v>
      </c>
      <c r="L3258" s="226" t="s">
        <v>178</v>
      </c>
      <c r="M3258" s="226" t="s">
        <v>377</v>
      </c>
      <c r="N3258" s="225" t="s">
        <v>176</v>
      </c>
    </row>
    <row r="3259" spans="1:14" ht="38.25" customHeight="1">
      <c r="A3259" s="228" t="s">
        <v>184</v>
      </c>
      <c r="B3259" s="226" t="s">
        <v>338</v>
      </c>
      <c r="C3259" s="226" t="s">
        <v>478</v>
      </c>
      <c r="D3259" s="230">
        <v>63.443396226415103</v>
      </c>
      <c r="E3259" s="229" t="s">
        <v>195</v>
      </c>
      <c r="F3259" s="226" t="s">
        <v>199</v>
      </c>
      <c r="G3259" s="226" t="s">
        <v>336</v>
      </c>
      <c r="H3259" s="226" t="s">
        <v>335</v>
      </c>
      <c r="I3259" s="226" t="s">
        <v>477</v>
      </c>
      <c r="J3259" s="226" t="s">
        <v>180</v>
      </c>
      <c r="K3259" s="226" t="s">
        <v>179</v>
      </c>
      <c r="L3259" s="226" t="s">
        <v>178</v>
      </c>
      <c r="M3259" s="226" t="s">
        <v>346</v>
      </c>
      <c r="N3259" s="225" t="s">
        <v>176</v>
      </c>
    </row>
    <row r="3260" spans="1:14" ht="38.25" customHeight="1">
      <c r="A3260" s="228" t="s">
        <v>184</v>
      </c>
      <c r="B3260" s="226" t="s">
        <v>338</v>
      </c>
      <c r="C3260" s="226" t="s">
        <v>476</v>
      </c>
      <c r="D3260" s="230">
        <v>75.375191424196004</v>
      </c>
      <c r="E3260" s="229" t="s">
        <v>195</v>
      </c>
      <c r="F3260" s="226" t="s">
        <v>199</v>
      </c>
      <c r="G3260" s="226" t="s">
        <v>336</v>
      </c>
      <c r="H3260" s="226" t="s">
        <v>335</v>
      </c>
      <c r="I3260" s="226" t="s">
        <v>475</v>
      </c>
      <c r="J3260" s="226" t="s">
        <v>180</v>
      </c>
      <c r="K3260" s="226" t="s">
        <v>179</v>
      </c>
      <c r="L3260" s="226" t="s">
        <v>178</v>
      </c>
      <c r="M3260" s="226" t="s">
        <v>213</v>
      </c>
      <c r="N3260" s="225" t="s">
        <v>176</v>
      </c>
    </row>
    <row r="3261" spans="1:14" ht="38.25" customHeight="1">
      <c r="A3261" s="228" t="s">
        <v>184</v>
      </c>
      <c r="B3261" s="226" t="s">
        <v>338</v>
      </c>
      <c r="C3261" s="226" t="s">
        <v>474</v>
      </c>
      <c r="D3261" s="230">
        <v>78.804597701149405</v>
      </c>
      <c r="E3261" s="229" t="s">
        <v>195</v>
      </c>
      <c r="F3261" s="226" t="s">
        <v>199</v>
      </c>
      <c r="G3261" s="226" t="s">
        <v>336</v>
      </c>
      <c r="H3261" s="226" t="s">
        <v>335</v>
      </c>
      <c r="I3261" s="226" t="s">
        <v>473</v>
      </c>
      <c r="J3261" s="226" t="s">
        <v>180</v>
      </c>
      <c r="K3261" s="226" t="s">
        <v>179</v>
      </c>
      <c r="L3261" s="226" t="s">
        <v>178</v>
      </c>
      <c r="M3261" s="226" t="s">
        <v>377</v>
      </c>
      <c r="N3261" s="225" t="s">
        <v>176</v>
      </c>
    </row>
    <row r="3262" spans="1:14" ht="38.25" customHeight="1">
      <c r="A3262" s="228" t="s">
        <v>184</v>
      </c>
      <c r="B3262" s="226" t="s">
        <v>338</v>
      </c>
      <c r="C3262" s="226" t="s">
        <v>472</v>
      </c>
      <c r="D3262" s="230">
        <v>93.050647820965906</v>
      </c>
      <c r="E3262" s="229" t="s">
        <v>195</v>
      </c>
      <c r="F3262" s="226" t="s">
        <v>194</v>
      </c>
      <c r="G3262" s="226" t="s">
        <v>336</v>
      </c>
      <c r="H3262" s="226" t="s">
        <v>335</v>
      </c>
      <c r="I3262" s="226" t="s">
        <v>471</v>
      </c>
      <c r="J3262" s="226" t="s">
        <v>180</v>
      </c>
      <c r="K3262" s="226" t="s">
        <v>202</v>
      </c>
      <c r="L3262" s="226" t="s">
        <v>178</v>
      </c>
      <c r="M3262" s="226" t="s">
        <v>201</v>
      </c>
      <c r="N3262" s="225" t="s">
        <v>176</v>
      </c>
    </row>
    <row r="3263" spans="1:14" ht="38.25" customHeight="1">
      <c r="A3263" s="228" t="s">
        <v>184</v>
      </c>
      <c r="B3263" s="226" t="s">
        <v>338</v>
      </c>
      <c r="C3263" s="226" t="s">
        <v>470</v>
      </c>
      <c r="D3263" s="230">
        <v>96.712328767123296</v>
      </c>
      <c r="E3263" s="229" t="s">
        <v>195</v>
      </c>
      <c r="F3263" s="226" t="s">
        <v>221</v>
      </c>
      <c r="G3263" s="226" t="s">
        <v>336</v>
      </c>
      <c r="H3263" s="226" t="s">
        <v>335</v>
      </c>
      <c r="I3263" s="226" t="s">
        <v>469</v>
      </c>
      <c r="J3263" s="226" t="s">
        <v>180</v>
      </c>
      <c r="K3263" s="226" t="s">
        <v>179</v>
      </c>
      <c r="L3263" s="226" t="s">
        <v>178</v>
      </c>
      <c r="M3263" s="226" t="s">
        <v>377</v>
      </c>
      <c r="N3263" s="225" t="s">
        <v>176</v>
      </c>
    </row>
    <row r="3264" spans="1:14" ht="38.25" customHeight="1">
      <c r="A3264" s="228" t="s">
        <v>184</v>
      </c>
      <c r="B3264" s="226" t="s">
        <v>338</v>
      </c>
      <c r="C3264" s="226" t="s">
        <v>468</v>
      </c>
      <c r="D3264" s="230">
        <v>90.3125</v>
      </c>
      <c r="E3264" s="229" t="s">
        <v>195</v>
      </c>
      <c r="F3264" s="226" t="s">
        <v>194</v>
      </c>
      <c r="G3264" s="226" t="s">
        <v>336</v>
      </c>
      <c r="H3264" s="226" t="s">
        <v>335</v>
      </c>
      <c r="I3264" s="226" t="s">
        <v>467</v>
      </c>
      <c r="J3264" s="226" t="s">
        <v>180</v>
      </c>
      <c r="K3264" s="226" t="s">
        <v>179</v>
      </c>
      <c r="L3264" s="226" t="s">
        <v>178</v>
      </c>
      <c r="M3264" s="226" t="s">
        <v>377</v>
      </c>
      <c r="N3264" s="225" t="s">
        <v>176</v>
      </c>
    </row>
    <row r="3265" spans="1:14" ht="38.25" customHeight="1">
      <c r="A3265" s="228" t="s">
        <v>184</v>
      </c>
      <c r="B3265" s="226" t="s">
        <v>338</v>
      </c>
      <c r="C3265" s="226" t="s">
        <v>466</v>
      </c>
      <c r="D3265" s="230">
        <v>67.482993197278901</v>
      </c>
      <c r="E3265" s="229" t="s">
        <v>195</v>
      </c>
      <c r="F3265" s="226" t="s">
        <v>199</v>
      </c>
      <c r="G3265" s="226" t="s">
        <v>336</v>
      </c>
      <c r="H3265" s="226" t="s">
        <v>335</v>
      </c>
      <c r="I3265" s="226" t="s">
        <v>465</v>
      </c>
      <c r="J3265" s="226" t="s">
        <v>180</v>
      </c>
      <c r="K3265" s="226" t="s">
        <v>179</v>
      </c>
      <c r="L3265" s="226" t="s">
        <v>178</v>
      </c>
      <c r="M3265" s="226" t="s">
        <v>346</v>
      </c>
      <c r="N3265" s="225" t="s">
        <v>176</v>
      </c>
    </row>
    <row r="3266" spans="1:14" ht="38.25" customHeight="1">
      <c r="A3266" s="228" t="s">
        <v>184</v>
      </c>
      <c r="B3266" s="226" t="s">
        <v>338</v>
      </c>
      <c r="C3266" s="226" t="s">
        <v>464</v>
      </c>
      <c r="D3266" s="230">
        <v>61.25</v>
      </c>
      <c r="E3266" s="229" t="s">
        <v>195</v>
      </c>
      <c r="F3266" s="226" t="s">
        <v>199</v>
      </c>
      <c r="G3266" s="226" t="s">
        <v>336</v>
      </c>
      <c r="H3266" s="226" t="s">
        <v>335</v>
      </c>
      <c r="I3266" s="226" t="s">
        <v>463</v>
      </c>
      <c r="J3266" s="226" t="s">
        <v>180</v>
      </c>
      <c r="K3266" s="226" t="s">
        <v>179</v>
      </c>
      <c r="L3266" s="226" t="s">
        <v>178</v>
      </c>
      <c r="M3266" s="226" t="s">
        <v>341</v>
      </c>
      <c r="N3266" s="225" t="s">
        <v>176</v>
      </c>
    </row>
    <row r="3267" spans="1:14" ht="38.25" customHeight="1">
      <c r="A3267" s="228" t="s">
        <v>184</v>
      </c>
      <c r="B3267" s="226" t="s">
        <v>338</v>
      </c>
      <c r="C3267" s="226" t="s">
        <v>462</v>
      </c>
      <c r="D3267" s="230">
        <v>71.303911735205602</v>
      </c>
      <c r="E3267" s="229" t="s">
        <v>195</v>
      </c>
      <c r="F3267" s="226" t="s">
        <v>199</v>
      </c>
      <c r="G3267" s="226" t="s">
        <v>336</v>
      </c>
      <c r="H3267" s="226" t="s">
        <v>335</v>
      </c>
      <c r="I3267" s="226" t="s">
        <v>461</v>
      </c>
      <c r="J3267" s="226" t="s">
        <v>180</v>
      </c>
      <c r="K3267" s="226" t="s">
        <v>192</v>
      </c>
      <c r="L3267" s="226" t="s">
        <v>178</v>
      </c>
      <c r="M3267" s="226" t="s">
        <v>333</v>
      </c>
      <c r="N3267" s="225" t="s">
        <v>176</v>
      </c>
    </row>
    <row r="3268" spans="1:14" ht="38.25" customHeight="1">
      <c r="A3268" s="228" t="s">
        <v>184</v>
      </c>
      <c r="B3268" s="226" t="s">
        <v>338</v>
      </c>
      <c r="C3268" s="226" t="s">
        <v>460</v>
      </c>
      <c r="D3268" s="230">
        <v>75.657894736842096</v>
      </c>
      <c r="E3268" s="229" t="s">
        <v>195</v>
      </c>
      <c r="F3268" s="226" t="s">
        <v>199</v>
      </c>
      <c r="G3268" s="226" t="s">
        <v>336</v>
      </c>
      <c r="H3268" s="226" t="s">
        <v>335</v>
      </c>
      <c r="I3268" s="226" t="s">
        <v>459</v>
      </c>
      <c r="J3268" s="226" t="s">
        <v>180</v>
      </c>
      <c r="K3268" s="226" t="s">
        <v>179</v>
      </c>
      <c r="L3268" s="226" t="s">
        <v>178</v>
      </c>
      <c r="M3268" s="226" t="s">
        <v>341</v>
      </c>
      <c r="N3268" s="225" t="s">
        <v>176</v>
      </c>
    </row>
    <row r="3269" spans="1:14" ht="38.25" customHeight="1">
      <c r="A3269" s="228" t="s">
        <v>184</v>
      </c>
      <c r="B3269" s="226" t="s">
        <v>338</v>
      </c>
      <c r="C3269" s="226" t="s">
        <v>458</v>
      </c>
      <c r="D3269" s="230">
        <v>77.1875</v>
      </c>
      <c r="E3269" s="229" t="s">
        <v>195</v>
      </c>
      <c r="F3269" s="226" t="s">
        <v>199</v>
      </c>
      <c r="G3269" s="226" t="s">
        <v>336</v>
      </c>
      <c r="H3269" s="226" t="s">
        <v>335</v>
      </c>
      <c r="I3269" s="226" t="s">
        <v>457</v>
      </c>
      <c r="J3269" s="226" t="s">
        <v>180</v>
      </c>
      <c r="K3269" s="226" t="s">
        <v>202</v>
      </c>
      <c r="L3269" s="226" t="s">
        <v>178</v>
      </c>
      <c r="M3269" s="226" t="s">
        <v>201</v>
      </c>
      <c r="N3269" s="225" t="s">
        <v>176</v>
      </c>
    </row>
    <row r="3270" spans="1:14" ht="38.25" customHeight="1">
      <c r="A3270" s="228" t="s">
        <v>184</v>
      </c>
      <c r="B3270" s="226" t="s">
        <v>338</v>
      </c>
      <c r="C3270" s="226" t="s">
        <v>456</v>
      </c>
      <c r="D3270" s="230">
        <v>98.215102974828397</v>
      </c>
      <c r="E3270" s="229" t="s">
        <v>195</v>
      </c>
      <c r="F3270" s="226" t="s">
        <v>221</v>
      </c>
      <c r="G3270" s="226" t="s">
        <v>336</v>
      </c>
      <c r="H3270" s="226" t="s">
        <v>335</v>
      </c>
      <c r="I3270" s="226" t="s">
        <v>455</v>
      </c>
      <c r="J3270" s="226" t="s">
        <v>180</v>
      </c>
      <c r="K3270" s="226" t="s">
        <v>179</v>
      </c>
      <c r="L3270" s="226" t="s">
        <v>178</v>
      </c>
      <c r="M3270" s="226" t="s">
        <v>377</v>
      </c>
      <c r="N3270" s="225" t="s">
        <v>176</v>
      </c>
    </row>
    <row r="3271" spans="1:14" ht="38.25" customHeight="1">
      <c r="A3271" s="228" t="s">
        <v>184</v>
      </c>
      <c r="B3271" s="226" t="s">
        <v>338</v>
      </c>
      <c r="C3271" s="226" t="s">
        <v>454</v>
      </c>
      <c r="D3271" s="230">
        <v>98.673965936739705</v>
      </c>
      <c r="E3271" s="229" t="s">
        <v>195</v>
      </c>
      <c r="F3271" s="226" t="s">
        <v>221</v>
      </c>
      <c r="G3271" s="226" t="s">
        <v>336</v>
      </c>
      <c r="H3271" s="226" t="s">
        <v>335</v>
      </c>
      <c r="I3271" s="226" t="s">
        <v>453</v>
      </c>
      <c r="J3271" s="226" t="s">
        <v>180</v>
      </c>
      <c r="K3271" s="226" t="s">
        <v>179</v>
      </c>
      <c r="L3271" s="226" t="s">
        <v>178</v>
      </c>
      <c r="M3271" s="226" t="s">
        <v>213</v>
      </c>
      <c r="N3271" s="225" t="s">
        <v>176</v>
      </c>
    </row>
    <row r="3272" spans="1:14" ht="38.25" customHeight="1">
      <c r="A3272" s="228" t="s">
        <v>184</v>
      </c>
      <c r="B3272" s="226" t="s">
        <v>338</v>
      </c>
      <c r="C3272" s="226" t="s">
        <v>452</v>
      </c>
      <c r="D3272" s="230">
        <v>75.018315018314993</v>
      </c>
      <c r="E3272" s="229" t="s">
        <v>195</v>
      </c>
      <c r="F3272" s="226" t="s">
        <v>199</v>
      </c>
      <c r="G3272" s="226" t="s">
        <v>336</v>
      </c>
      <c r="H3272" s="226" t="s">
        <v>335</v>
      </c>
      <c r="I3272" s="226" t="s">
        <v>451</v>
      </c>
      <c r="J3272" s="226" t="s">
        <v>180</v>
      </c>
      <c r="K3272" s="226" t="s">
        <v>179</v>
      </c>
      <c r="L3272" s="226" t="s">
        <v>178</v>
      </c>
      <c r="M3272" s="226" t="s">
        <v>377</v>
      </c>
      <c r="N3272" s="225" t="s">
        <v>176</v>
      </c>
    </row>
    <row r="3273" spans="1:14" ht="38.25" customHeight="1">
      <c r="A3273" s="228" t="s">
        <v>184</v>
      </c>
      <c r="B3273" s="226" t="s">
        <v>338</v>
      </c>
      <c r="C3273" s="226" t="s">
        <v>450</v>
      </c>
      <c r="D3273" s="230">
        <v>72.099697885196406</v>
      </c>
      <c r="E3273" s="229" t="s">
        <v>195</v>
      </c>
      <c r="F3273" s="226" t="s">
        <v>199</v>
      </c>
      <c r="G3273" s="226" t="s">
        <v>336</v>
      </c>
      <c r="H3273" s="226" t="s">
        <v>335</v>
      </c>
      <c r="I3273" s="226" t="s">
        <v>449</v>
      </c>
      <c r="J3273" s="226" t="s">
        <v>180</v>
      </c>
      <c r="K3273" s="226" t="s">
        <v>192</v>
      </c>
      <c r="L3273" s="226" t="s">
        <v>178</v>
      </c>
      <c r="M3273" s="226" t="s">
        <v>333</v>
      </c>
      <c r="N3273" s="225" t="s">
        <v>176</v>
      </c>
    </row>
    <row r="3274" spans="1:14" ht="38.25" customHeight="1">
      <c r="A3274" s="228" t="s">
        <v>184</v>
      </c>
      <c r="B3274" s="226" t="s">
        <v>338</v>
      </c>
      <c r="C3274" s="226" t="s">
        <v>448</v>
      </c>
      <c r="D3274" s="230">
        <v>56.212121212121197</v>
      </c>
      <c r="E3274" s="229" t="s">
        <v>195</v>
      </c>
      <c r="F3274" s="226" t="s">
        <v>233</v>
      </c>
      <c r="G3274" s="226" t="s">
        <v>336</v>
      </c>
      <c r="H3274" s="226" t="s">
        <v>335</v>
      </c>
      <c r="I3274" s="226" t="s">
        <v>447</v>
      </c>
      <c r="J3274" s="226" t="s">
        <v>180</v>
      </c>
      <c r="K3274" s="226" t="s">
        <v>179</v>
      </c>
      <c r="L3274" s="226" t="s">
        <v>178</v>
      </c>
      <c r="M3274" s="226" t="s">
        <v>341</v>
      </c>
      <c r="N3274" s="225" t="s">
        <v>176</v>
      </c>
    </row>
    <row r="3275" spans="1:14" ht="38.25" customHeight="1">
      <c r="A3275" s="228" t="s">
        <v>184</v>
      </c>
      <c r="B3275" s="226" t="s">
        <v>338</v>
      </c>
      <c r="C3275" s="226" t="s">
        <v>446</v>
      </c>
      <c r="D3275" s="230">
        <v>66.883561643835606</v>
      </c>
      <c r="E3275" s="229" t="s">
        <v>195</v>
      </c>
      <c r="F3275" s="226" t="s">
        <v>199</v>
      </c>
      <c r="G3275" s="226" t="s">
        <v>336</v>
      </c>
      <c r="H3275" s="226" t="s">
        <v>335</v>
      </c>
      <c r="I3275" s="226" t="s">
        <v>445</v>
      </c>
      <c r="J3275" s="226" t="s">
        <v>180</v>
      </c>
      <c r="K3275" s="226" t="s">
        <v>179</v>
      </c>
      <c r="L3275" s="226" t="s">
        <v>178</v>
      </c>
      <c r="M3275" s="226" t="s">
        <v>377</v>
      </c>
      <c r="N3275" s="225" t="s">
        <v>176</v>
      </c>
    </row>
    <row r="3276" spans="1:14" ht="38.25" customHeight="1">
      <c r="A3276" s="228" t="s">
        <v>184</v>
      </c>
      <c r="B3276" s="226" t="s">
        <v>338</v>
      </c>
      <c r="C3276" s="226" t="s">
        <v>444</v>
      </c>
      <c r="D3276" s="230">
        <v>80.2068965517241</v>
      </c>
      <c r="E3276" s="229" t="s">
        <v>195</v>
      </c>
      <c r="F3276" s="226" t="s">
        <v>199</v>
      </c>
      <c r="G3276" s="226" t="s">
        <v>336</v>
      </c>
      <c r="H3276" s="226" t="s">
        <v>335</v>
      </c>
      <c r="I3276" s="226" t="s">
        <v>443</v>
      </c>
      <c r="J3276" s="226" t="s">
        <v>180</v>
      </c>
      <c r="K3276" s="226" t="s">
        <v>179</v>
      </c>
      <c r="L3276" s="226" t="s">
        <v>178</v>
      </c>
      <c r="M3276" s="226" t="s">
        <v>346</v>
      </c>
      <c r="N3276" s="225" t="s">
        <v>176</v>
      </c>
    </row>
    <row r="3277" spans="1:14" ht="38.25" customHeight="1">
      <c r="A3277" s="228" t="s">
        <v>184</v>
      </c>
      <c r="B3277" s="226" t="s">
        <v>338</v>
      </c>
      <c r="C3277" s="226" t="s">
        <v>442</v>
      </c>
      <c r="D3277" s="230">
        <v>76.380952380952394</v>
      </c>
      <c r="E3277" s="229" t="s">
        <v>195</v>
      </c>
      <c r="F3277" s="226" t="s">
        <v>199</v>
      </c>
      <c r="G3277" s="226" t="s">
        <v>336</v>
      </c>
      <c r="H3277" s="226" t="s">
        <v>335</v>
      </c>
      <c r="I3277" s="226" t="s">
        <v>441</v>
      </c>
      <c r="J3277" s="226" t="s">
        <v>180</v>
      </c>
      <c r="K3277" s="226" t="s">
        <v>179</v>
      </c>
      <c r="L3277" s="226" t="s">
        <v>178</v>
      </c>
      <c r="M3277" s="226" t="s">
        <v>377</v>
      </c>
      <c r="N3277" s="225" t="s">
        <v>176</v>
      </c>
    </row>
    <row r="3278" spans="1:14" ht="38.25" customHeight="1">
      <c r="A3278" s="228" t="s">
        <v>184</v>
      </c>
      <c r="B3278" s="226" t="s">
        <v>338</v>
      </c>
      <c r="C3278" s="226" t="s">
        <v>440</v>
      </c>
      <c r="D3278" s="230">
        <v>63.850687622789799</v>
      </c>
      <c r="E3278" s="229" t="s">
        <v>195</v>
      </c>
      <c r="F3278" s="226" t="s">
        <v>199</v>
      </c>
      <c r="G3278" s="226" t="s">
        <v>336</v>
      </c>
      <c r="H3278" s="226" t="s">
        <v>335</v>
      </c>
      <c r="I3278" s="226" t="s">
        <v>439</v>
      </c>
      <c r="J3278" s="226" t="s">
        <v>180</v>
      </c>
      <c r="K3278" s="226" t="s">
        <v>179</v>
      </c>
      <c r="L3278" s="226" t="s">
        <v>178</v>
      </c>
      <c r="M3278" s="226" t="s">
        <v>346</v>
      </c>
      <c r="N3278" s="225" t="s">
        <v>176</v>
      </c>
    </row>
    <row r="3279" spans="1:14" ht="38.25" customHeight="1">
      <c r="A3279" s="228" t="s">
        <v>184</v>
      </c>
      <c r="B3279" s="226" t="s">
        <v>338</v>
      </c>
      <c r="C3279" s="226" t="s">
        <v>438</v>
      </c>
      <c r="D3279" s="230">
        <v>67.7972709551657</v>
      </c>
      <c r="E3279" s="229" t="s">
        <v>195</v>
      </c>
      <c r="F3279" s="226" t="s">
        <v>199</v>
      </c>
      <c r="G3279" s="226" t="s">
        <v>336</v>
      </c>
      <c r="H3279" s="226" t="s">
        <v>335</v>
      </c>
      <c r="I3279" s="226" t="s">
        <v>437</v>
      </c>
      <c r="J3279" s="226" t="s">
        <v>180</v>
      </c>
      <c r="K3279" s="226" t="s">
        <v>202</v>
      </c>
      <c r="L3279" s="226" t="s">
        <v>178</v>
      </c>
      <c r="M3279" s="226" t="s">
        <v>324</v>
      </c>
      <c r="N3279" s="225" t="s">
        <v>176</v>
      </c>
    </row>
    <row r="3280" spans="1:14" ht="38.25" customHeight="1">
      <c r="A3280" s="228" t="s">
        <v>184</v>
      </c>
      <c r="B3280" s="226" t="s">
        <v>338</v>
      </c>
      <c r="C3280" s="226" t="s">
        <v>436</v>
      </c>
      <c r="D3280" s="230">
        <v>59.979674796748</v>
      </c>
      <c r="E3280" s="229" t="s">
        <v>195</v>
      </c>
      <c r="F3280" s="226" t="s">
        <v>199</v>
      </c>
      <c r="G3280" s="226" t="s">
        <v>336</v>
      </c>
      <c r="H3280" s="226" t="s">
        <v>335</v>
      </c>
      <c r="I3280" s="226" t="s">
        <v>435</v>
      </c>
      <c r="J3280" s="226" t="s">
        <v>180</v>
      </c>
      <c r="K3280" s="226" t="s">
        <v>179</v>
      </c>
      <c r="L3280" s="226" t="s">
        <v>178</v>
      </c>
      <c r="M3280" s="226" t="s">
        <v>346</v>
      </c>
      <c r="N3280" s="225" t="s">
        <v>176</v>
      </c>
    </row>
    <row r="3281" spans="1:14" ht="38.25" customHeight="1">
      <c r="A3281" s="228" t="s">
        <v>184</v>
      </c>
      <c r="B3281" s="226" t="s">
        <v>338</v>
      </c>
      <c r="C3281" s="226" t="s">
        <v>434</v>
      </c>
      <c r="D3281" s="230">
        <v>87.025316455696199</v>
      </c>
      <c r="E3281" s="229" t="s">
        <v>195</v>
      </c>
      <c r="F3281" s="226" t="s">
        <v>194</v>
      </c>
      <c r="G3281" s="226" t="s">
        <v>336</v>
      </c>
      <c r="H3281" s="226" t="s">
        <v>335</v>
      </c>
      <c r="I3281" s="226" t="s">
        <v>433</v>
      </c>
      <c r="J3281" s="226" t="s">
        <v>180</v>
      </c>
      <c r="K3281" s="226" t="s">
        <v>179</v>
      </c>
      <c r="L3281" s="226" t="s">
        <v>178</v>
      </c>
      <c r="M3281" s="226" t="s">
        <v>341</v>
      </c>
      <c r="N3281" s="225" t="s">
        <v>176</v>
      </c>
    </row>
    <row r="3282" spans="1:14" ht="38.25" customHeight="1">
      <c r="A3282" s="228" t="s">
        <v>184</v>
      </c>
      <c r="B3282" s="226" t="s">
        <v>338</v>
      </c>
      <c r="C3282" s="226" t="s">
        <v>432</v>
      </c>
      <c r="D3282" s="230">
        <v>83.1759149940968</v>
      </c>
      <c r="E3282" s="229" t="s">
        <v>195</v>
      </c>
      <c r="F3282" s="226" t="s">
        <v>199</v>
      </c>
      <c r="G3282" s="226" t="s">
        <v>336</v>
      </c>
      <c r="H3282" s="226" t="s">
        <v>335</v>
      </c>
      <c r="I3282" s="226" t="s">
        <v>431</v>
      </c>
      <c r="J3282" s="226" t="s">
        <v>180</v>
      </c>
      <c r="K3282" s="226" t="s">
        <v>202</v>
      </c>
      <c r="L3282" s="226" t="s">
        <v>178</v>
      </c>
      <c r="M3282" s="226" t="s">
        <v>201</v>
      </c>
      <c r="N3282" s="225" t="s">
        <v>176</v>
      </c>
    </row>
    <row r="3283" spans="1:14" ht="38.25" customHeight="1">
      <c r="A3283" s="228" t="s">
        <v>184</v>
      </c>
      <c r="B3283" s="226" t="s">
        <v>338</v>
      </c>
      <c r="C3283" s="226" t="s">
        <v>430</v>
      </c>
      <c r="D3283" s="230">
        <v>84.408602150537604</v>
      </c>
      <c r="E3283" s="229" t="s">
        <v>195</v>
      </c>
      <c r="F3283" s="226" t="s">
        <v>194</v>
      </c>
      <c r="G3283" s="226" t="s">
        <v>336</v>
      </c>
      <c r="H3283" s="226" t="s">
        <v>335</v>
      </c>
      <c r="I3283" s="226" t="s">
        <v>429</v>
      </c>
      <c r="J3283" s="226" t="s">
        <v>180</v>
      </c>
      <c r="K3283" s="226" t="s">
        <v>179</v>
      </c>
      <c r="L3283" s="226" t="s">
        <v>178</v>
      </c>
      <c r="M3283" s="226" t="s">
        <v>377</v>
      </c>
      <c r="N3283" s="225" t="s">
        <v>176</v>
      </c>
    </row>
    <row r="3284" spans="1:14" ht="38.25" customHeight="1">
      <c r="A3284" s="228" t="s">
        <v>184</v>
      </c>
      <c r="B3284" s="226" t="s">
        <v>338</v>
      </c>
      <c r="C3284" s="226" t="s">
        <v>428</v>
      </c>
      <c r="D3284" s="230">
        <v>68.977011494252906</v>
      </c>
      <c r="E3284" s="229" t="s">
        <v>195</v>
      </c>
      <c r="F3284" s="226" t="s">
        <v>199</v>
      </c>
      <c r="G3284" s="226" t="s">
        <v>336</v>
      </c>
      <c r="H3284" s="226" t="s">
        <v>335</v>
      </c>
      <c r="I3284" s="226" t="s">
        <v>427</v>
      </c>
      <c r="J3284" s="226" t="s">
        <v>180</v>
      </c>
      <c r="K3284" s="226" t="s">
        <v>192</v>
      </c>
      <c r="L3284" s="226" t="s">
        <v>178</v>
      </c>
      <c r="M3284" s="226" t="s">
        <v>333</v>
      </c>
      <c r="N3284" s="225" t="s">
        <v>176</v>
      </c>
    </row>
    <row r="3285" spans="1:14" ht="38.25" customHeight="1">
      <c r="A3285" s="228" t="s">
        <v>184</v>
      </c>
      <c r="B3285" s="226" t="s">
        <v>338</v>
      </c>
      <c r="C3285" s="226" t="s">
        <v>426</v>
      </c>
      <c r="D3285" s="230">
        <v>65.607361963190201</v>
      </c>
      <c r="E3285" s="229" t="s">
        <v>195</v>
      </c>
      <c r="F3285" s="226" t="s">
        <v>199</v>
      </c>
      <c r="G3285" s="226" t="s">
        <v>336</v>
      </c>
      <c r="H3285" s="226" t="s">
        <v>335</v>
      </c>
      <c r="I3285" s="226" t="s">
        <v>425</v>
      </c>
      <c r="J3285" s="226" t="s">
        <v>180</v>
      </c>
      <c r="K3285" s="226" t="s">
        <v>192</v>
      </c>
      <c r="L3285" s="226" t="s">
        <v>178</v>
      </c>
      <c r="M3285" s="226" t="s">
        <v>333</v>
      </c>
      <c r="N3285" s="225" t="s">
        <v>176</v>
      </c>
    </row>
    <row r="3286" spans="1:14" ht="38.25" customHeight="1">
      <c r="A3286" s="228" t="s">
        <v>184</v>
      </c>
      <c r="B3286" s="226" t="s">
        <v>338</v>
      </c>
      <c r="C3286" s="226" t="s">
        <v>424</v>
      </c>
      <c r="D3286" s="230">
        <v>73.8888888888889</v>
      </c>
      <c r="E3286" s="229" t="s">
        <v>195</v>
      </c>
      <c r="F3286" s="226" t="s">
        <v>199</v>
      </c>
      <c r="G3286" s="226" t="s">
        <v>336</v>
      </c>
      <c r="H3286" s="226" t="s">
        <v>335</v>
      </c>
      <c r="I3286" s="226" t="s">
        <v>423</v>
      </c>
      <c r="J3286" s="226" t="s">
        <v>180</v>
      </c>
      <c r="K3286" s="226" t="s">
        <v>202</v>
      </c>
      <c r="L3286" s="226" t="s">
        <v>178</v>
      </c>
      <c r="M3286" s="226" t="s">
        <v>201</v>
      </c>
      <c r="N3286" s="225" t="s">
        <v>176</v>
      </c>
    </row>
    <row r="3287" spans="1:14" ht="38.25" customHeight="1">
      <c r="A3287" s="228" t="s">
        <v>184</v>
      </c>
      <c r="B3287" s="226" t="s">
        <v>338</v>
      </c>
      <c r="C3287" s="226" t="s">
        <v>422</v>
      </c>
      <c r="D3287" s="230">
        <v>63.28125</v>
      </c>
      <c r="E3287" s="229" t="s">
        <v>195</v>
      </c>
      <c r="F3287" s="226" t="s">
        <v>199</v>
      </c>
      <c r="G3287" s="226" t="s">
        <v>336</v>
      </c>
      <c r="H3287" s="226" t="s">
        <v>335</v>
      </c>
      <c r="I3287" s="226" t="s">
        <v>421</v>
      </c>
      <c r="J3287" s="226" t="s">
        <v>180</v>
      </c>
      <c r="K3287" s="226" t="s">
        <v>179</v>
      </c>
      <c r="L3287" s="226" t="s">
        <v>178</v>
      </c>
      <c r="M3287" s="226" t="s">
        <v>346</v>
      </c>
      <c r="N3287" s="225" t="s">
        <v>176</v>
      </c>
    </row>
    <row r="3288" spans="1:14" ht="38.25" customHeight="1">
      <c r="A3288" s="228" t="s">
        <v>184</v>
      </c>
      <c r="B3288" s="226" t="s">
        <v>338</v>
      </c>
      <c r="C3288" s="226" t="s">
        <v>420</v>
      </c>
      <c r="D3288" s="230">
        <v>81.650165016501603</v>
      </c>
      <c r="E3288" s="229" t="s">
        <v>195</v>
      </c>
      <c r="F3288" s="226" t="s">
        <v>199</v>
      </c>
      <c r="G3288" s="226" t="s">
        <v>336</v>
      </c>
      <c r="H3288" s="226" t="s">
        <v>335</v>
      </c>
      <c r="I3288" s="226" t="s">
        <v>419</v>
      </c>
      <c r="J3288" s="226" t="s">
        <v>180</v>
      </c>
      <c r="K3288" s="226" t="s">
        <v>192</v>
      </c>
      <c r="L3288" s="226" t="s">
        <v>178</v>
      </c>
      <c r="M3288" s="226" t="s">
        <v>333</v>
      </c>
      <c r="N3288" s="225" t="s">
        <v>176</v>
      </c>
    </row>
    <row r="3289" spans="1:14" ht="38.25" customHeight="1">
      <c r="A3289" s="228" t="s">
        <v>184</v>
      </c>
      <c r="B3289" s="226" t="s">
        <v>338</v>
      </c>
      <c r="C3289" s="226" t="s">
        <v>418</v>
      </c>
      <c r="D3289" s="230">
        <v>83.125</v>
      </c>
      <c r="E3289" s="229" t="s">
        <v>195</v>
      </c>
      <c r="F3289" s="226" t="s">
        <v>199</v>
      </c>
      <c r="G3289" s="226" t="s">
        <v>336</v>
      </c>
      <c r="H3289" s="226" t="s">
        <v>335</v>
      </c>
      <c r="I3289" s="226" t="s">
        <v>417</v>
      </c>
      <c r="J3289" s="226" t="s">
        <v>180</v>
      </c>
      <c r="K3289" s="226" t="s">
        <v>179</v>
      </c>
      <c r="L3289" s="226" t="s">
        <v>178</v>
      </c>
      <c r="M3289" s="226" t="s">
        <v>377</v>
      </c>
      <c r="N3289" s="225" t="s">
        <v>176</v>
      </c>
    </row>
    <row r="3290" spans="1:14" ht="38.25" customHeight="1">
      <c r="A3290" s="228" t="s">
        <v>184</v>
      </c>
      <c r="B3290" s="226" t="s">
        <v>338</v>
      </c>
      <c r="C3290" s="226" t="s">
        <v>416</v>
      </c>
      <c r="D3290" s="230">
        <v>90.264357338195097</v>
      </c>
      <c r="E3290" s="229" t="s">
        <v>195</v>
      </c>
      <c r="F3290" s="226" t="s">
        <v>194</v>
      </c>
      <c r="G3290" s="226" t="s">
        <v>336</v>
      </c>
      <c r="H3290" s="226" t="s">
        <v>335</v>
      </c>
      <c r="I3290" s="226" t="s">
        <v>415</v>
      </c>
      <c r="J3290" s="226" t="s">
        <v>180</v>
      </c>
      <c r="K3290" s="226" t="s">
        <v>202</v>
      </c>
      <c r="L3290" s="226" t="s">
        <v>178</v>
      </c>
      <c r="M3290" s="226" t="s">
        <v>201</v>
      </c>
      <c r="N3290" s="225" t="s">
        <v>176</v>
      </c>
    </row>
    <row r="3291" spans="1:14" ht="38.25" customHeight="1">
      <c r="A3291" s="228" t="s">
        <v>184</v>
      </c>
      <c r="B3291" s="226" t="s">
        <v>338</v>
      </c>
      <c r="C3291" s="226" t="s">
        <v>414</v>
      </c>
      <c r="D3291" s="230">
        <v>65.612648221343903</v>
      </c>
      <c r="E3291" s="229" t="s">
        <v>195</v>
      </c>
      <c r="F3291" s="226" t="s">
        <v>199</v>
      </c>
      <c r="G3291" s="226" t="s">
        <v>336</v>
      </c>
      <c r="H3291" s="226" t="s">
        <v>335</v>
      </c>
      <c r="I3291" s="226" t="s">
        <v>413</v>
      </c>
      <c r="J3291" s="226" t="s">
        <v>180</v>
      </c>
      <c r="K3291" s="226" t="s">
        <v>179</v>
      </c>
      <c r="L3291" s="226" t="s">
        <v>178</v>
      </c>
      <c r="M3291" s="226" t="s">
        <v>341</v>
      </c>
      <c r="N3291" s="225" t="s">
        <v>176</v>
      </c>
    </row>
    <row r="3292" spans="1:14" ht="38.25" customHeight="1">
      <c r="A3292" s="228" t="s">
        <v>184</v>
      </c>
      <c r="B3292" s="226" t="s">
        <v>338</v>
      </c>
      <c r="C3292" s="226" t="s">
        <v>412</v>
      </c>
      <c r="D3292" s="230">
        <v>80</v>
      </c>
      <c r="E3292" s="229" t="s">
        <v>195</v>
      </c>
      <c r="F3292" s="226" t="s">
        <v>199</v>
      </c>
      <c r="G3292" s="226" t="s">
        <v>336</v>
      </c>
      <c r="H3292" s="226" t="s">
        <v>335</v>
      </c>
      <c r="I3292" s="226" t="s">
        <v>411</v>
      </c>
      <c r="J3292" s="226" t="s">
        <v>180</v>
      </c>
      <c r="K3292" s="226" t="s">
        <v>179</v>
      </c>
      <c r="L3292" s="226" t="s">
        <v>178</v>
      </c>
      <c r="M3292" s="226" t="s">
        <v>341</v>
      </c>
      <c r="N3292" s="225" t="s">
        <v>176</v>
      </c>
    </row>
    <row r="3293" spans="1:14" ht="38.25" customHeight="1">
      <c r="A3293" s="228" t="s">
        <v>184</v>
      </c>
      <c r="B3293" s="226" t="s">
        <v>338</v>
      </c>
      <c r="C3293" s="226" t="s">
        <v>410</v>
      </c>
      <c r="D3293" s="230">
        <v>71.3833992094862</v>
      </c>
      <c r="E3293" s="229" t="s">
        <v>195</v>
      </c>
      <c r="F3293" s="226" t="s">
        <v>199</v>
      </c>
      <c r="G3293" s="226" t="s">
        <v>336</v>
      </c>
      <c r="H3293" s="226" t="s">
        <v>335</v>
      </c>
      <c r="I3293" s="226" t="s">
        <v>409</v>
      </c>
      <c r="J3293" s="226" t="s">
        <v>180</v>
      </c>
      <c r="K3293" s="226" t="s">
        <v>179</v>
      </c>
      <c r="L3293" s="226" t="s">
        <v>178</v>
      </c>
      <c r="M3293" s="226" t="s">
        <v>377</v>
      </c>
      <c r="N3293" s="225" t="s">
        <v>176</v>
      </c>
    </row>
    <row r="3294" spans="1:14" ht="38.25" customHeight="1">
      <c r="A3294" s="228" t="s">
        <v>184</v>
      </c>
      <c r="B3294" s="226" t="s">
        <v>338</v>
      </c>
      <c r="C3294" s="226" t="s">
        <v>408</v>
      </c>
      <c r="D3294" s="230">
        <v>62.959770114942501</v>
      </c>
      <c r="E3294" s="229" t="s">
        <v>195</v>
      </c>
      <c r="F3294" s="226" t="s">
        <v>199</v>
      </c>
      <c r="G3294" s="226" t="s">
        <v>336</v>
      </c>
      <c r="H3294" s="226" t="s">
        <v>335</v>
      </c>
      <c r="I3294" s="226" t="s">
        <v>407</v>
      </c>
      <c r="J3294" s="226" t="s">
        <v>180</v>
      </c>
      <c r="K3294" s="226" t="s">
        <v>179</v>
      </c>
      <c r="L3294" s="226" t="s">
        <v>178</v>
      </c>
      <c r="M3294" s="226" t="s">
        <v>341</v>
      </c>
      <c r="N3294" s="225" t="s">
        <v>176</v>
      </c>
    </row>
    <row r="3295" spans="1:14" ht="38.25" customHeight="1">
      <c r="A3295" s="228" t="s">
        <v>184</v>
      </c>
      <c r="B3295" s="226" t="s">
        <v>338</v>
      </c>
      <c r="C3295" s="226" t="s">
        <v>406</v>
      </c>
      <c r="D3295" s="230">
        <v>82.172995780590696</v>
      </c>
      <c r="E3295" s="229" t="s">
        <v>195</v>
      </c>
      <c r="F3295" s="226" t="s">
        <v>199</v>
      </c>
      <c r="G3295" s="226" t="s">
        <v>336</v>
      </c>
      <c r="H3295" s="226" t="s">
        <v>335</v>
      </c>
      <c r="I3295" s="226" t="s">
        <v>405</v>
      </c>
      <c r="J3295" s="226" t="s">
        <v>180</v>
      </c>
      <c r="K3295" s="226" t="s">
        <v>179</v>
      </c>
      <c r="L3295" s="226" t="s">
        <v>178</v>
      </c>
      <c r="M3295" s="226" t="s">
        <v>377</v>
      </c>
      <c r="N3295" s="225" t="s">
        <v>176</v>
      </c>
    </row>
    <row r="3296" spans="1:14" ht="38.25" customHeight="1">
      <c r="A3296" s="228" t="s">
        <v>184</v>
      </c>
      <c r="B3296" s="226" t="s">
        <v>338</v>
      </c>
      <c r="C3296" s="226" t="s">
        <v>404</v>
      </c>
      <c r="D3296" s="230">
        <v>73.802816901408406</v>
      </c>
      <c r="E3296" s="229" t="s">
        <v>195</v>
      </c>
      <c r="F3296" s="226" t="s">
        <v>199</v>
      </c>
      <c r="G3296" s="226" t="s">
        <v>336</v>
      </c>
      <c r="H3296" s="226" t="s">
        <v>335</v>
      </c>
      <c r="I3296" s="226" t="s">
        <v>403</v>
      </c>
      <c r="J3296" s="226" t="s">
        <v>180</v>
      </c>
      <c r="K3296" s="226" t="s">
        <v>179</v>
      </c>
      <c r="L3296" s="226" t="s">
        <v>178</v>
      </c>
      <c r="M3296" s="226" t="s">
        <v>341</v>
      </c>
      <c r="N3296" s="225" t="s">
        <v>176</v>
      </c>
    </row>
    <row r="3297" spans="1:14" ht="38.25" customHeight="1">
      <c r="A3297" s="228" t="s">
        <v>184</v>
      </c>
      <c r="B3297" s="226" t="s">
        <v>338</v>
      </c>
      <c r="C3297" s="226" t="s">
        <v>402</v>
      </c>
      <c r="D3297" s="230">
        <v>79.433198380566793</v>
      </c>
      <c r="E3297" s="229" t="s">
        <v>195</v>
      </c>
      <c r="F3297" s="226" t="s">
        <v>199</v>
      </c>
      <c r="G3297" s="226" t="s">
        <v>336</v>
      </c>
      <c r="H3297" s="226" t="s">
        <v>335</v>
      </c>
      <c r="I3297" s="226" t="s">
        <v>401</v>
      </c>
      <c r="J3297" s="226" t="s">
        <v>180</v>
      </c>
      <c r="K3297" s="226" t="s">
        <v>179</v>
      </c>
      <c r="L3297" s="226" t="s">
        <v>178</v>
      </c>
      <c r="M3297" s="226" t="s">
        <v>341</v>
      </c>
      <c r="N3297" s="225" t="s">
        <v>176</v>
      </c>
    </row>
    <row r="3298" spans="1:14" ht="38.25" customHeight="1">
      <c r="A3298" s="228" t="s">
        <v>184</v>
      </c>
      <c r="B3298" s="226" t="s">
        <v>338</v>
      </c>
      <c r="C3298" s="226" t="s">
        <v>400</v>
      </c>
      <c r="D3298" s="230">
        <v>95.059931506849296</v>
      </c>
      <c r="E3298" s="229" t="s">
        <v>195</v>
      </c>
      <c r="F3298" s="226" t="s">
        <v>194</v>
      </c>
      <c r="G3298" s="226" t="s">
        <v>336</v>
      </c>
      <c r="H3298" s="226" t="s">
        <v>335</v>
      </c>
      <c r="I3298" s="226" t="s">
        <v>399</v>
      </c>
      <c r="J3298" s="226" t="s">
        <v>180</v>
      </c>
      <c r="K3298" s="226" t="s">
        <v>192</v>
      </c>
      <c r="L3298" s="226" t="s">
        <v>178</v>
      </c>
      <c r="M3298" s="226" t="s">
        <v>333</v>
      </c>
      <c r="N3298" s="225" t="s">
        <v>176</v>
      </c>
    </row>
    <row r="3299" spans="1:14" ht="38.25" customHeight="1">
      <c r="A3299" s="228" t="s">
        <v>184</v>
      </c>
      <c r="B3299" s="226" t="s">
        <v>338</v>
      </c>
      <c r="C3299" s="226" t="s">
        <v>398</v>
      </c>
      <c r="D3299" s="230">
        <v>79.163987138263707</v>
      </c>
      <c r="E3299" s="229" t="s">
        <v>195</v>
      </c>
      <c r="F3299" s="226" t="s">
        <v>199</v>
      </c>
      <c r="G3299" s="226" t="s">
        <v>336</v>
      </c>
      <c r="H3299" s="226" t="s">
        <v>335</v>
      </c>
      <c r="I3299" s="226" t="s">
        <v>397</v>
      </c>
      <c r="J3299" s="226" t="s">
        <v>180</v>
      </c>
      <c r="K3299" s="226" t="s">
        <v>179</v>
      </c>
      <c r="L3299" s="226" t="s">
        <v>178</v>
      </c>
      <c r="M3299" s="226" t="s">
        <v>377</v>
      </c>
      <c r="N3299" s="225" t="s">
        <v>176</v>
      </c>
    </row>
    <row r="3300" spans="1:14" ht="38.25" customHeight="1">
      <c r="A3300" s="228" t="s">
        <v>184</v>
      </c>
      <c r="B3300" s="226" t="s">
        <v>338</v>
      </c>
      <c r="C3300" s="226" t="s">
        <v>396</v>
      </c>
      <c r="D3300" s="230">
        <v>77.677725118483394</v>
      </c>
      <c r="E3300" s="229" t="s">
        <v>195</v>
      </c>
      <c r="F3300" s="226" t="s">
        <v>199</v>
      </c>
      <c r="G3300" s="226" t="s">
        <v>336</v>
      </c>
      <c r="H3300" s="226" t="s">
        <v>335</v>
      </c>
      <c r="I3300" s="226" t="s">
        <v>395</v>
      </c>
      <c r="J3300" s="226" t="s">
        <v>180</v>
      </c>
      <c r="K3300" s="226" t="s">
        <v>179</v>
      </c>
      <c r="L3300" s="226" t="s">
        <v>178</v>
      </c>
      <c r="M3300" s="226" t="s">
        <v>341</v>
      </c>
      <c r="N3300" s="225" t="s">
        <v>176</v>
      </c>
    </row>
    <row r="3301" spans="1:14" ht="38.25" customHeight="1">
      <c r="A3301" s="228" t="s">
        <v>184</v>
      </c>
      <c r="B3301" s="226" t="s">
        <v>338</v>
      </c>
      <c r="C3301" s="226" t="s">
        <v>394</v>
      </c>
      <c r="D3301" s="230">
        <v>66.501457725947503</v>
      </c>
      <c r="E3301" s="229" t="s">
        <v>195</v>
      </c>
      <c r="F3301" s="226" t="s">
        <v>199</v>
      </c>
      <c r="G3301" s="226" t="s">
        <v>336</v>
      </c>
      <c r="H3301" s="226" t="s">
        <v>335</v>
      </c>
      <c r="I3301" s="226" t="s">
        <v>393</v>
      </c>
      <c r="J3301" s="226" t="s">
        <v>180</v>
      </c>
      <c r="K3301" s="226" t="s">
        <v>179</v>
      </c>
      <c r="L3301" s="226" t="s">
        <v>178</v>
      </c>
      <c r="M3301" s="226" t="s">
        <v>377</v>
      </c>
      <c r="N3301" s="225" t="s">
        <v>176</v>
      </c>
    </row>
    <row r="3302" spans="1:14" ht="38.25" customHeight="1">
      <c r="A3302" s="228" t="s">
        <v>184</v>
      </c>
      <c r="B3302" s="226" t="s">
        <v>338</v>
      </c>
      <c r="C3302" s="226" t="s">
        <v>392</v>
      </c>
      <c r="D3302" s="230">
        <v>75.580046403712302</v>
      </c>
      <c r="E3302" s="229" t="s">
        <v>195</v>
      </c>
      <c r="F3302" s="226" t="s">
        <v>199</v>
      </c>
      <c r="G3302" s="226" t="s">
        <v>336</v>
      </c>
      <c r="H3302" s="226" t="s">
        <v>335</v>
      </c>
      <c r="I3302" s="226" t="s">
        <v>391</v>
      </c>
      <c r="J3302" s="226" t="s">
        <v>180</v>
      </c>
      <c r="K3302" s="226" t="s">
        <v>192</v>
      </c>
      <c r="L3302" s="226" t="s">
        <v>178</v>
      </c>
      <c r="M3302" s="226" t="s">
        <v>333</v>
      </c>
      <c r="N3302" s="225" t="s">
        <v>176</v>
      </c>
    </row>
    <row r="3303" spans="1:14" ht="38.25" customHeight="1">
      <c r="A3303" s="228" t="s">
        <v>184</v>
      </c>
      <c r="B3303" s="226" t="s">
        <v>338</v>
      </c>
      <c r="C3303" s="226" t="s">
        <v>390</v>
      </c>
      <c r="D3303" s="230">
        <v>71.016949152542395</v>
      </c>
      <c r="E3303" s="229" t="s">
        <v>195</v>
      </c>
      <c r="F3303" s="226" t="s">
        <v>199</v>
      </c>
      <c r="G3303" s="226" t="s">
        <v>336</v>
      </c>
      <c r="H3303" s="226" t="s">
        <v>335</v>
      </c>
      <c r="I3303" s="226" t="s">
        <v>389</v>
      </c>
      <c r="J3303" s="226" t="s">
        <v>180</v>
      </c>
      <c r="K3303" s="226" t="s">
        <v>179</v>
      </c>
      <c r="L3303" s="226" t="s">
        <v>178</v>
      </c>
      <c r="M3303" s="226" t="s">
        <v>346</v>
      </c>
      <c r="N3303" s="225" t="s">
        <v>176</v>
      </c>
    </row>
    <row r="3304" spans="1:14" ht="38.25" customHeight="1">
      <c r="A3304" s="228" t="s">
        <v>184</v>
      </c>
      <c r="B3304" s="226" t="s">
        <v>338</v>
      </c>
      <c r="C3304" s="226" t="s">
        <v>388</v>
      </c>
      <c r="D3304" s="230">
        <v>70.981308411214997</v>
      </c>
      <c r="E3304" s="229" t="s">
        <v>195</v>
      </c>
      <c r="F3304" s="226" t="s">
        <v>199</v>
      </c>
      <c r="G3304" s="226" t="s">
        <v>336</v>
      </c>
      <c r="H3304" s="226" t="s">
        <v>335</v>
      </c>
      <c r="I3304" s="226" t="s">
        <v>387</v>
      </c>
      <c r="J3304" s="226" t="s">
        <v>180</v>
      </c>
      <c r="K3304" s="226" t="s">
        <v>202</v>
      </c>
      <c r="L3304" s="226" t="s">
        <v>178</v>
      </c>
      <c r="M3304" s="226" t="s">
        <v>324</v>
      </c>
      <c r="N3304" s="225" t="s">
        <v>176</v>
      </c>
    </row>
    <row r="3305" spans="1:14" ht="38.25" customHeight="1">
      <c r="A3305" s="228" t="s">
        <v>184</v>
      </c>
      <c r="B3305" s="226" t="s">
        <v>338</v>
      </c>
      <c r="C3305" s="226" t="s">
        <v>386</v>
      </c>
      <c r="D3305" s="230">
        <v>55.7792207792208</v>
      </c>
      <c r="E3305" s="229" t="s">
        <v>195</v>
      </c>
      <c r="F3305" s="226" t="s">
        <v>233</v>
      </c>
      <c r="G3305" s="226" t="s">
        <v>336</v>
      </c>
      <c r="H3305" s="226" t="s">
        <v>335</v>
      </c>
      <c r="I3305" s="226" t="s">
        <v>385</v>
      </c>
      <c r="J3305" s="226" t="s">
        <v>180</v>
      </c>
      <c r="K3305" s="226" t="s">
        <v>179</v>
      </c>
      <c r="L3305" s="226" t="s">
        <v>178</v>
      </c>
      <c r="M3305" s="226" t="s">
        <v>346</v>
      </c>
      <c r="N3305" s="225" t="s">
        <v>176</v>
      </c>
    </row>
    <row r="3306" spans="1:14" ht="38.25" customHeight="1">
      <c r="A3306" s="228" t="s">
        <v>184</v>
      </c>
      <c r="B3306" s="226" t="s">
        <v>338</v>
      </c>
      <c r="C3306" s="226" t="s">
        <v>384</v>
      </c>
      <c r="D3306" s="230">
        <v>69.896373056994804</v>
      </c>
      <c r="E3306" s="229" t="s">
        <v>195</v>
      </c>
      <c r="F3306" s="226" t="s">
        <v>199</v>
      </c>
      <c r="G3306" s="226" t="s">
        <v>336</v>
      </c>
      <c r="H3306" s="226" t="s">
        <v>335</v>
      </c>
      <c r="I3306" s="226" t="s">
        <v>383</v>
      </c>
      <c r="J3306" s="226" t="s">
        <v>180</v>
      </c>
      <c r="K3306" s="226" t="s">
        <v>179</v>
      </c>
      <c r="L3306" s="226" t="s">
        <v>178</v>
      </c>
      <c r="M3306" s="226" t="s">
        <v>346</v>
      </c>
      <c r="N3306" s="225" t="s">
        <v>176</v>
      </c>
    </row>
    <row r="3307" spans="1:14" ht="38.25" customHeight="1">
      <c r="A3307" s="228" t="s">
        <v>184</v>
      </c>
      <c r="B3307" s="226" t="s">
        <v>338</v>
      </c>
      <c r="C3307" s="226" t="s">
        <v>382</v>
      </c>
      <c r="D3307" s="230">
        <v>37.407407407407398</v>
      </c>
      <c r="E3307" s="229" t="s">
        <v>195</v>
      </c>
      <c r="F3307" s="226" t="s">
        <v>233</v>
      </c>
      <c r="G3307" s="226" t="s">
        <v>336</v>
      </c>
      <c r="H3307" s="226" t="s">
        <v>335</v>
      </c>
      <c r="I3307" s="226" t="s">
        <v>381</v>
      </c>
      <c r="J3307" s="226" t="s">
        <v>180</v>
      </c>
      <c r="K3307" s="226" t="s">
        <v>290</v>
      </c>
      <c r="L3307" s="226" t="s">
        <v>178</v>
      </c>
      <c r="M3307" s="226" t="s">
        <v>380</v>
      </c>
      <c r="N3307" s="225" t="s">
        <v>176</v>
      </c>
    </row>
    <row r="3308" spans="1:14" ht="38.25" customHeight="1">
      <c r="A3308" s="228" t="s">
        <v>184</v>
      </c>
      <c r="B3308" s="226" t="s">
        <v>338</v>
      </c>
      <c r="C3308" s="226" t="s">
        <v>379</v>
      </c>
      <c r="D3308" s="230">
        <v>77.258566978193201</v>
      </c>
      <c r="E3308" s="229" t="s">
        <v>195</v>
      </c>
      <c r="F3308" s="226" t="s">
        <v>199</v>
      </c>
      <c r="G3308" s="226" t="s">
        <v>336</v>
      </c>
      <c r="H3308" s="226" t="s">
        <v>335</v>
      </c>
      <c r="I3308" s="226" t="s">
        <v>378</v>
      </c>
      <c r="J3308" s="226" t="s">
        <v>180</v>
      </c>
      <c r="K3308" s="226" t="s">
        <v>179</v>
      </c>
      <c r="L3308" s="226" t="s">
        <v>178</v>
      </c>
      <c r="M3308" s="226" t="s">
        <v>377</v>
      </c>
      <c r="N3308" s="225" t="s">
        <v>176</v>
      </c>
    </row>
    <row r="3309" spans="1:14" ht="38.25" customHeight="1">
      <c r="A3309" s="228" t="s">
        <v>184</v>
      </c>
      <c r="B3309" s="226" t="s">
        <v>338</v>
      </c>
      <c r="C3309" s="226" t="s">
        <v>376</v>
      </c>
      <c r="D3309" s="230">
        <v>65.442477876106196</v>
      </c>
      <c r="E3309" s="229" t="s">
        <v>195</v>
      </c>
      <c r="F3309" s="226" t="s">
        <v>199</v>
      </c>
      <c r="G3309" s="226" t="s">
        <v>336</v>
      </c>
      <c r="H3309" s="226" t="s">
        <v>335</v>
      </c>
      <c r="I3309" s="226" t="s">
        <v>375</v>
      </c>
      <c r="J3309" s="226" t="s">
        <v>180</v>
      </c>
      <c r="K3309" s="226" t="s">
        <v>179</v>
      </c>
      <c r="L3309" s="226" t="s">
        <v>178</v>
      </c>
      <c r="M3309" s="226" t="s">
        <v>341</v>
      </c>
      <c r="N3309" s="225" t="s">
        <v>176</v>
      </c>
    </row>
    <row r="3310" spans="1:14" ht="38.25" customHeight="1">
      <c r="A3310" s="228" t="s">
        <v>184</v>
      </c>
      <c r="B3310" s="226" t="s">
        <v>338</v>
      </c>
      <c r="C3310" s="226" t="s">
        <v>374</v>
      </c>
      <c r="D3310" s="230">
        <v>54.8333333333333</v>
      </c>
      <c r="E3310" s="229" t="s">
        <v>195</v>
      </c>
      <c r="F3310" s="226" t="s">
        <v>233</v>
      </c>
      <c r="G3310" s="226" t="s">
        <v>336</v>
      </c>
      <c r="H3310" s="226" t="s">
        <v>335</v>
      </c>
      <c r="I3310" s="226" t="s">
        <v>373</v>
      </c>
      <c r="J3310" s="226" t="s">
        <v>180</v>
      </c>
      <c r="K3310" s="226" t="s">
        <v>179</v>
      </c>
      <c r="L3310" s="226" t="s">
        <v>178</v>
      </c>
      <c r="M3310" s="226" t="s">
        <v>341</v>
      </c>
      <c r="N3310" s="225" t="s">
        <v>176</v>
      </c>
    </row>
    <row r="3311" spans="1:14" ht="38.25" customHeight="1">
      <c r="A3311" s="228" t="s">
        <v>184</v>
      </c>
      <c r="B3311" s="226" t="s">
        <v>338</v>
      </c>
      <c r="C3311" s="226" t="s">
        <v>372</v>
      </c>
      <c r="D3311" s="230">
        <v>71.16</v>
      </c>
      <c r="E3311" s="229" t="s">
        <v>195</v>
      </c>
      <c r="F3311" s="226" t="s">
        <v>199</v>
      </c>
      <c r="G3311" s="226" t="s">
        <v>336</v>
      </c>
      <c r="H3311" s="226" t="s">
        <v>335</v>
      </c>
      <c r="I3311" s="226" t="s">
        <v>371</v>
      </c>
      <c r="J3311" s="226" t="s">
        <v>180</v>
      </c>
      <c r="K3311" s="226" t="s">
        <v>179</v>
      </c>
      <c r="L3311" s="226" t="s">
        <v>178</v>
      </c>
      <c r="M3311" s="226" t="s">
        <v>341</v>
      </c>
      <c r="N3311" s="225" t="s">
        <v>176</v>
      </c>
    </row>
    <row r="3312" spans="1:14" ht="38.25" customHeight="1">
      <c r="A3312" s="228" t="s">
        <v>184</v>
      </c>
      <c r="B3312" s="226" t="s">
        <v>338</v>
      </c>
      <c r="C3312" s="226" t="s">
        <v>370</v>
      </c>
      <c r="D3312" s="230">
        <v>81.583850931677006</v>
      </c>
      <c r="E3312" s="229" t="s">
        <v>195</v>
      </c>
      <c r="F3312" s="226" t="s">
        <v>199</v>
      </c>
      <c r="G3312" s="226" t="s">
        <v>336</v>
      </c>
      <c r="H3312" s="226" t="s">
        <v>335</v>
      </c>
      <c r="I3312" s="226" t="s">
        <v>369</v>
      </c>
      <c r="J3312" s="226" t="s">
        <v>180</v>
      </c>
      <c r="K3312" s="226" t="s">
        <v>179</v>
      </c>
      <c r="L3312" s="226" t="s">
        <v>178</v>
      </c>
      <c r="M3312" s="226" t="s">
        <v>341</v>
      </c>
      <c r="N3312" s="225" t="s">
        <v>176</v>
      </c>
    </row>
    <row r="3313" spans="1:14" ht="38.25" customHeight="1">
      <c r="A3313" s="228" t="s">
        <v>184</v>
      </c>
      <c r="B3313" s="226" t="s">
        <v>338</v>
      </c>
      <c r="C3313" s="226" t="s">
        <v>368</v>
      </c>
      <c r="D3313" s="230">
        <v>77.061538461538404</v>
      </c>
      <c r="E3313" s="229" t="s">
        <v>195</v>
      </c>
      <c r="F3313" s="226" t="s">
        <v>199</v>
      </c>
      <c r="G3313" s="226" t="s">
        <v>336</v>
      </c>
      <c r="H3313" s="226" t="s">
        <v>335</v>
      </c>
      <c r="I3313" s="226" t="s">
        <v>367</v>
      </c>
      <c r="J3313" s="226" t="s">
        <v>180</v>
      </c>
      <c r="K3313" s="226" t="s">
        <v>202</v>
      </c>
      <c r="L3313" s="226" t="s">
        <v>178</v>
      </c>
      <c r="M3313" s="226" t="s">
        <v>201</v>
      </c>
      <c r="N3313" s="225" t="s">
        <v>176</v>
      </c>
    </row>
    <row r="3314" spans="1:14" ht="38.25" customHeight="1">
      <c r="A3314" s="228" t="s">
        <v>184</v>
      </c>
      <c r="B3314" s="226" t="s">
        <v>338</v>
      </c>
      <c r="C3314" s="226" t="s">
        <v>366</v>
      </c>
      <c r="D3314" s="230">
        <v>68.296836982968401</v>
      </c>
      <c r="E3314" s="229" t="s">
        <v>195</v>
      </c>
      <c r="F3314" s="226" t="s">
        <v>199</v>
      </c>
      <c r="G3314" s="226" t="s">
        <v>336</v>
      </c>
      <c r="H3314" s="226" t="s">
        <v>335</v>
      </c>
      <c r="I3314" s="226" t="s">
        <v>365</v>
      </c>
      <c r="J3314" s="226" t="s">
        <v>180</v>
      </c>
      <c r="K3314" s="226" t="s">
        <v>179</v>
      </c>
      <c r="L3314" s="226" t="s">
        <v>178</v>
      </c>
      <c r="M3314" s="226" t="s">
        <v>341</v>
      </c>
      <c r="N3314" s="225" t="s">
        <v>176</v>
      </c>
    </row>
    <row r="3315" spans="1:14" ht="38.25" customHeight="1">
      <c r="A3315" s="228" t="s">
        <v>184</v>
      </c>
      <c r="B3315" s="226" t="s">
        <v>338</v>
      </c>
      <c r="C3315" s="226" t="s">
        <v>364</v>
      </c>
      <c r="D3315" s="230">
        <v>80.808254514187396</v>
      </c>
      <c r="E3315" s="229" t="s">
        <v>195</v>
      </c>
      <c r="F3315" s="226" t="s">
        <v>199</v>
      </c>
      <c r="G3315" s="226" t="s">
        <v>336</v>
      </c>
      <c r="H3315" s="226" t="s">
        <v>335</v>
      </c>
      <c r="I3315" s="226" t="s">
        <v>363</v>
      </c>
      <c r="J3315" s="226" t="s">
        <v>180</v>
      </c>
      <c r="K3315" s="226" t="s">
        <v>192</v>
      </c>
      <c r="L3315" s="226" t="s">
        <v>178</v>
      </c>
      <c r="M3315" s="226" t="s">
        <v>333</v>
      </c>
      <c r="N3315" s="225" t="s">
        <v>176</v>
      </c>
    </row>
    <row r="3316" spans="1:14" ht="38.25" customHeight="1">
      <c r="A3316" s="228" t="s">
        <v>184</v>
      </c>
      <c r="B3316" s="226" t="s">
        <v>338</v>
      </c>
      <c r="C3316" s="226" t="s">
        <v>362</v>
      </c>
      <c r="D3316" s="230">
        <v>68.7414965986395</v>
      </c>
      <c r="E3316" s="229" t="s">
        <v>195</v>
      </c>
      <c r="F3316" s="226" t="s">
        <v>199</v>
      </c>
      <c r="G3316" s="226" t="s">
        <v>336</v>
      </c>
      <c r="H3316" s="226" t="s">
        <v>335</v>
      </c>
      <c r="I3316" s="226" t="s">
        <v>361</v>
      </c>
      <c r="J3316" s="226" t="s">
        <v>180</v>
      </c>
      <c r="K3316" s="226" t="s">
        <v>179</v>
      </c>
      <c r="L3316" s="226" t="s">
        <v>178</v>
      </c>
      <c r="M3316" s="226" t="s">
        <v>341</v>
      </c>
      <c r="N3316" s="225" t="s">
        <v>176</v>
      </c>
    </row>
    <row r="3317" spans="1:14" ht="38.25" customHeight="1">
      <c r="A3317" s="228" t="s">
        <v>184</v>
      </c>
      <c r="B3317" s="226" t="s">
        <v>338</v>
      </c>
      <c r="C3317" s="226" t="s">
        <v>360</v>
      </c>
      <c r="D3317" s="230">
        <v>69.2841163310962</v>
      </c>
      <c r="E3317" s="229" t="s">
        <v>195</v>
      </c>
      <c r="F3317" s="226" t="s">
        <v>199</v>
      </c>
      <c r="G3317" s="226" t="s">
        <v>336</v>
      </c>
      <c r="H3317" s="226" t="s">
        <v>335</v>
      </c>
      <c r="I3317" s="226" t="s">
        <v>359</v>
      </c>
      <c r="J3317" s="226" t="s">
        <v>180</v>
      </c>
      <c r="K3317" s="226" t="s">
        <v>179</v>
      </c>
      <c r="L3317" s="226" t="s">
        <v>178</v>
      </c>
      <c r="M3317" s="226" t="s">
        <v>341</v>
      </c>
      <c r="N3317" s="225" t="s">
        <v>176</v>
      </c>
    </row>
    <row r="3318" spans="1:14" ht="38.25" customHeight="1">
      <c r="A3318" s="228" t="s">
        <v>184</v>
      </c>
      <c r="B3318" s="226" t="s">
        <v>338</v>
      </c>
      <c r="C3318" s="226" t="s">
        <v>358</v>
      </c>
      <c r="D3318" s="230">
        <v>80.693196405648294</v>
      </c>
      <c r="E3318" s="229" t="s">
        <v>195</v>
      </c>
      <c r="F3318" s="226" t="s">
        <v>199</v>
      </c>
      <c r="G3318" s="226" t="s">
        <v>336</v>
      </c>
      <c r="H3318" s="226" t="s">
        <v>335</v>
      </c>
      <c r="I3318" s="226" t="s">
        <v>357</v>
      </c>
      <c r="J3318" s="226" t="s">
        <v>180</v>
      </c>
      <c r="K3318" s="226" t="s">
        <v>202</v>
      </c>
      <c r="L3318" s="226" t="s">
        <v>178</v>
      </c>
      <c r="M3318" s="226" t="s">
        <v>201</v>
      </c>
      <c r="N3318" s="225" t="s">
        <v>176</v>
      </c>
    </row>
    <row r="3319" spans="1:14" ht="38.25" customHeight="1">
      <c r="A3319" s="228" t="s">
        <v>184</v>
      </c>
      <c r="B3319" s="226" t="s">
        <v>338</v>
      </c>
      <c r="C3319" s="226" t="s">
        <v>356</v>
      </c>
      <c r="D3319" s="230">
        <v>69.342105263157904</v>
      </c>
      <c r="E3319" s="229" t="s">
        <v>195</v>
      </c>
      <c r="F3319" s="226" t="s">
        <v>199</v>
      </c>
      <c r="G3319" s="226" t="s">
        <v>336</v>
      </c>
      <c r="H3319" s="226" t="s">
        <v>335</v>
      </c>
      <c r="I3319" s="226" t="s">
        <v>355</v>
      </c>
      <c r="J3319" s="226" t="s">
        <v>180</v>
      </c>
      <c r="K3319" s="226" t="s">
        <v>179</v>
      </c>
      <c r="L3319" s="226" t="s">
        <v>178</v>
      </c>
      <c r="M3319" s="226" t="s">
        <v>341</v>
      </c>
      <c r="N3319" s="225" t="s">
        <v>176</v>
      </c>
    </row>
    <row r="3320" spans="1:14" ht="38.25" customHeight="1">
      <c r="A3320" s="228" t="s">
        <v>184</v>
      </c>
      <c r="B3320" s="226" t="s">
        <v>338</v>
      </c>
      <c r="C3320" s="226" t="s">
        <v>354</v>
      </c>
      <c r="D3320" s="230">
        <v>82.416452442159397</v>
      </c>
      <c r="E3320" s="229" t="s">
        <v>195</v>
      </c>
      <c r="F3320" s="226" t="s">
        <v>199</v>
      </c>
      <c r="G3320" s="226" t="s">
        <v>336</v>
      </c>
      <c r="H3320" s="226" t="s">
        <v>335</v>
      </c>
      <c r="I3320" s="226" t="s">
        <v>353</v>
      </c>
      <c r="J3320" s="226" t="s">
        <v>180</v>
      </c>
      <c r="K3320" s="226" t="s">
        <v>179</v>
      </c>
      <c r="L3320" s="226" t="s">
        <v>178</v>
      </c>
      <c r="M3320" s="226" t="s">
        <v>341</v>
      </c>
      <c r="N3320" s="225" t="s">
        <v>176</v>
      </c>
    </row>
    <row r="3321" spans="1:14" ht="38.25" customHeight="1">
      <c r="A3321" s="228" t="s">
        <v>184</v>
      </c>
      <c r="B3321" s="226" t="s">
        <v>338</v>
      </c>
      <c r="C3321" s="226" t="s">
        <v>352</v>
      </c>
      <c r="D3321" s="230">
        <v>80.845665961945002</v>
      </c>
      <c r="E3321" s="229" t="s">
        <v>195</v>
      </c>
      <c r="F3321" s="226" t="s">
        <v>199</v>
      </c>
      <c r="G3321" s="226" t="s">
        <v>336</v>
      </c>
      <c r="H3321" s="226" t="s">
        <v>335</v>
      </c>
      <c r="I3321" s="226" t="s">
        <v>351</v>
      </c>
      <c r="J3321" s="226" t="s">
        <v>180</v>
      </c>
      <c r="K3321" s="226" t="s">
        <v>192</v>
      </c>
      <c r="L3321" s="226" t="s">
        <v>178</v>
      </c>
      <c r="M3321" s="226" t="s">
        <v>333</v>
      </c>
      <c r="N3321" s="225" t="s">
        <v>176</v>
      </c>
    </row>
    <row r="3322" spans="1:14" ht="38.25" customHeight="1">
      <c r="A3322" s="228" t="s">
        <v>184</v>
      </c>
      <c r="B3322" s="226" t="s">
        <v>338</v>
      </c>
      <c r="C3322" s="226" t="s">
        <v>350</v>
      </c>
      <c r="D3322" s="230">
        <v>89.070270270270299</v>
      </c>
      <c r="E3322" s="229" t="s">
        <v>195</v>
      </c>
      <c r="F3322" s="226" t="s">
        <v>194</v>
      </c>
      <c r="G3322" s="226" t="s">
        <v>336</v>
      </c>
      <c r="H3322" s="226" t="s">
        <v>335</v>
      </c>
      <c r="I3322" s="226" t="s">
        <v>349</v>
      </c>
      <c r="J3322" s="226" t="s">
        <v>180</v>
      </c>
      <c r="K3322" s="226" t="s">
        <v>202</v>
      </c>
      <c r="L3322" s="226" t="s">
        <v>178</v>
      </c>
      <c r="M3322" s="226" t="s">
        <v>201</v>
      </c>
      <c r="N3322" s="225" t="s">
        <v>176</v>
      </c>
    </row>
    <row r="3323" spans="1:14" ht="38.25" customHeight="1">
      <c r="A3323" s="228" t="s">
        <v>184</v>
      </c>
      <c r="B3323" s="226" t="s">
        <v>338</v>
      </c>
      <c r="C3323" s="226" t="s">
        <v>348</v>
      </c>
      <c r="D3323" s="230">
        <v>59.938837920489298</v>
      </c>
      <c r="E3323" s="229" t="s">
        <v>195</v>
      </c>
      <c r="F3323" s="226" t="s">
        <v>233</v>
      </c>
      <c r="G3323" s="226" t="s">
        <v>336</v>
      </c>
      <c r="H3323" s="226" t="s">
        <v>335</v>
      </c>
      <c r="I3323" s="226" t="s">
        <v>347</v>
      </c>
      <c r="J3323" s="226" t="s">
        <v>180</v>
      </c>
      <c r="K3323" s="226" t="s">
        <v>179</v>
      </c>
      <c r="L3323" s="226" t="s">
        <v>178</v>
      </c>
      <c r="M3323" s="226" t="s">
        <v>346</v>
      </c>
      <c r="N3323" s="225" t="s">
        <v>176</v>
      </c>
    </row>
    <row r="3324" spans="1:14" ht="38.25" customHeight="1">
      <c r="A3324" s="228" t="s">
        <v>184</v>
      </c>
      <c r="B3324" s="226" t="s">
        <v>338</v>
      </c>
      <c r="C3324" s="226" t="s">
        <v>345</v>
      </c>
      <c r="D3324" s="230">
        <v>98.050541516245502</v>
      </c>
      <c r="E3324" s="229" t="s">
        <v>195</v>
      </c>
      <c r="F3324" s="226" t="s">
        <v>221</v>
      </c>
      <c r="G3324" s="226" t="s">
        <v>336</v>
      </c>
      <c r="H3324" s="226" t="s">
        <v>335</v>
      </c>
      <c r="I3324" s="226" t="s">
        <v>344</v>
      </c>
      <c r="J3324" s="226" t="s">
        <v>180</v>
      </c>
      <c r="K3324" s="226" t="s">
        <v>179</v>
      </c>
      <c r="L3324" s="226" t="s">
        <v>178</v>
      </c>
      <c r="M3324" s="226" t="s">
        <v>341</v>
      </c>
      <c r="N3324" s="225" t="s">
        <v>176</v>
      </c>
    </row>
    <row r="3325" spans="1:14" ht="38.25" customHeight="1">
      <c r="A3325" s="228" t="s">
        <v>184</v>
      </c>
      <c r="B3325" s="226" t="s">
        <v>338</v>
      </c>
      <c r="C3325" s="226" t="s">
        <v>343</v>
      </c>
      <c r="D3325" s="230">
        <v>76.298076923076906</v>
      </c>
      <c r="E3325" s="229" t="s">
        <v>195</v>
      </c>
      <c r="F3325" s="226" t="s">
        <v>199</v>
      </c>
      <c r="G3325" s="226" t="s">
        <v>336</v>
      </c>
      <c r="H3325" s="226" t="s">
        <v>335</v>
      </c>
      <c r="I3325" s="226" t="s">
        <v>342</v>
      </c>
      <c r="J3325" s="226" t="s">
        <v>180</v>
      </c>
      <c r="K3325" s="226" t="s">
        <v>179</v>
      </c>
      <c r="L3325" s="226" t="s">
        <v>178</v>
      </c>
      <c r="M3325" s="226" t="s">
        <v>341</v>
      </c>
      <c r="N3325" s="225" t="s">
        <v>176</v>
      </c>
    </row>
    <row r="3326" spans="1:14" ht="38.25" customHeight="1">
      <c r="A3326" s="228" t="s">
        <v>184</v>
      </c>
      <c r="B3326" s="226" t="s">
        <v>338</v>
      </c>
      <c r="C3326" s="226" t="s">
        <v>340</v>
      </c>
      <c r="D3326" s="230">
        <v>83.531680440771297</v>
      </c>
      <c r="E3326" s="229" t="s">
        <v>195</v>
      </c>
      <c r="F3326" s="226" t="s">
        <v>199</v>
      </c>
      <c r="G3326" s="226" t="s">
        <v>336</v>
      </c>
      <c r="H3326" s="226" t="s">
        <v>335</v>
      </c>
      <c r="I3326" s="226" t="s">
        <v>339</v>
      </c>
      <c r="J3326" s="226" t="s">
        <v>180</v>
      </c>
      <c r="K3326" s="226" t="s">
        <v>192</v>
      </c>
      <c r="L3326" s="226" t="s">
        <v>178</v>
      </c>
      <c r="M3326" s="226" t="s">
        <v>333</v>
      </c>
      <c r="N3326" s="225" t="s">
        <v>176</v>
      </c>
    </row>
    <row r="3327" spans="1:14" ht="38.25" customHeight="1">
      <c r="A3327" s="228" t="s">
        <v>184</v>
      </c>
      <c r="B3327" s="226" t="s">
        <v>338</v>
      </c>
      <c r="C3327" s="226" t="s">
        <v>337</v>
      </c>
      <c r="D3327" s="230">
        <v>78.516129032258107</v>
      </c>
      <c r="E3327" s="229" t="s">
        <v>195</v>
      </c>
      <c r="F3327" s="226" t="s">
        <v>199</v>
      </c>
      <c r="G3327" s="226" t="s">
        <v>336</v>
      </c>
      <c r="H3327" s="226" t="s">
        <v>335</v>
      </c>
      <c r="I3327" s="226" t="s">
        <v>334</v>
      </c>
      <c r="J3327" s="226" t="s">
        <v>180</v>
      </c>
      <c r="K3327" s="226" t="s">
        <v>192</v>
      </c>
      <c r="L3327" s="226" t="s">
        <v>178</v>
      </c>
      <c r="M3327" s="226" t="s">
        <v>333</v>
      </c>
      <c r="N3327" s="225" t="s">
        <v>176</v>
      </c>
    </row>
    <row r="3328" spans="1:14" ht="38.25" customHeight="1">
      <c r="A3328" s="228" t="s">
        <v>184</v>
      </c>
      <c r="B3328" s="226" t="s">
        <v>323</v>
      </c>
      <c r="C3328" s="226" t="s">
        <v>332</v>
      </c>
      <c r="D3328" s="230">
        <v>88.360655737704903</v>
      </c>
      <c r="E3328" s="229" t="s">
        <v>195</v>
      </c>
      <c r="F3328" s="226" t="s">
        <v>194</v>
      </c>
      <c r="G3328" s="226" t="s">
        <v>321</v>
      </c>
      <c r="H3328" s="226" t="s">
        <v>320</v>
      </c>
      <c r="I3328" s="226" t="s">
        <v>331</v>
      </c>
      <c r="J3328" s="226" t="s">
        <v>180</v>
      </c>
      <c r="K3328" s="226" t="s">
        <v>192</v>
      </c>
      <c r="L3328" s="226" t="s">
        <v>178</v>
      </c>
      <c r="M3328" s="226" t="s">
        <v>330</v>
      </c>
      <c r="N3328" s="225" t="s">
        <v>176</v>
      </c>
    </row>
    <row r="3329" spans="1:14" ht="38.25" customHeight="1">
      <c r="A3329" s="228" t="s">
        <v>184</v>
      </c>
      <c r="B3329" s="226" t="s">
        <v>323</v>
      </c>
      <c r="C3329" s="226" t="s">
        <v>329</v>
      </c>
      <c r="D3329" s="230">
        <v>89.713114754098399</v>
      </c>
      <c r="E3329" s="229" t="s">
        <v>195</v>
      </c>
      <c r="F3329" s="226" t="s">
        <v>194</v>
      </c>
      <c r="G3329" s="226" t="s">
        <v>321</v>
      </c>
      <c r="H3329" s="226" t="s">
        <v>320</v>
      </c>
      <c r="I3329" s="226" t="s">
        <v>328</v>
      </c>
      <c r="J3329" s="226" t="s">
        <v>180</v>
      </c>
      <c r="K3329" s="226" t="s">
        <v>179</v>
      </c>
      <c r="L3329" s="226" t="s">
        <v>178</v>
      </c>
      <c r="M3329" s="226" t="s">
        <v>327</v>
      </c>
      <c r="N3329" s="225" t="s">
        <v>176</v>
      </c>
    </row>
    <row r="3330" spans="1:14" ht="38.25" customHeight="1">
      <c r="A3330" s="228" t="s">
        <v>184</v>
      </c>
      <c r="B3330" s="226" t="s">
        <v>323</v>
      </c>
      <c r="C3330" s="226" t="s">
        <v>326</v>
      </c>
      <c r="D3330" s="230">
        <v>81.933054393305497</v>
      </c>
      <c r="E3330" s="229" t="s">
        <v>195</v>
      </c>
      <c r="F3330" s="226" t="s">
        <v>199</v>
      </c>
      <c r="G3330" s="226" t="s">
        <v>321</v>
      </c>
      <c r="H3330" s="226" t="s">
        <v>320</v>
      </c>
      <c r="I3330" s="226" t="s">
        <v>325</v>
      </c>
      <c r="J3330" s="226" t="s">
        <v>180</v>
      </c>
      <c r="K3330" s="226" t="s">
        <v>202</v>
      </c>
      <c r="L3330" s="226" t="s">
        <v>178</v>
      </c>
      <c r="M3330" s="226" t="s">
        <v>324</v>
      </c>
      <c r="N3330" s="225" t="s">
        <v>176</v>
      </c>
    </row>
    <row r="3331" spans="1:14" ht="38.25" customHeight="1">
      <c r="A3331" s="228" t="s">
        <v>184</v>
      </c>
      <c r="B3331" s="226" t="s">
        <v>323</v>
      </c>
      <c r="C3331" s="226" t="s">
        <v>322</v>
      </c>
      <c r="D3331" s="227">
        <v>89.713114754098356</v>
      </c>
      <c r="E3331" s="226" t="s">
        <v>185</v>
      </c>
      <c r="F3331" s="226" t="s">
        <v>184</v>
      </c>
      <c r="G3331" s="226" t="s">
        <v>321</v>
      </c>
      <c r="H3331" s="226" t="s">
        <v>320</v>
      </c>
      <c r="I3331" s="226" t="s">
        <v>319</v>
      </c>
      <c r="J3331" s="226" t="s">
        <v>180</v>
      </c>
      <c r="K3331" s="226" t="s">
        <v>179</v>
      </c>
      <c r="L3331" s="226" t="s">
        <v>178</v>
      </c>
      <c r="M3331" s="226" t="s">
        <v>318</v>
      </c>
      <c r="N3331" s="225" t="s">
        <v>176</v>
      </c>
    </row>
    <row r="3332" spans="1:14" ht="38.25" customHeight="1">
      <c r="A3332" s="228" t="s">
        <v>184</v>
      </c>
      <c r="B3332" s="226" t="s">
        <v>212</v>
      </c>
      <c r="C3332" s="226" t="s">
        <v>317</v>
      </c>
      <c r="D3332" s="230">
        <v>82.992125984251999</v>
      </c>
      <c r="E3332" s="229" t="s">
        <v>195</v>
      </c>
      <c r="F3332" s="226" t="s">
        <v>199</v>
      </c>
      <c r="G3332" s="226" t="s">
        <v>210</v>
      </c>
      <c r="H3332" s="226" t="s">
        <v>209</v>
      </c>
      <c r="I3332" s="226" t="s">
        <v>316</v>
      </c>
      <c r="J3332" s="226" t="s">
        <v>180</v>
      </c>
      <c r="K3332" s="226" t="s">
        <v>179</v>
      </c>
      <c r="L3332" s="226" t="s">
        <v>178</v>
      </c>
      <c r="M3332" s="226" t="s">
        <v>213</v>
      </c>
      <c r="N3332" s="225" t="s">
        <v>176</v>
      </c>
    </row>
    <row r="3333" spans="1:14" ht="38.25" customHeight="1">
      <c r="A3333" s="228" t="s">
        <v>184</v>
      </c>
      <c r="B3333" s="226" t="s">
        <v>212</v>
      </c>
      <c r="C3333" s="226" t="s">
        <v>315</v>
      </c>
      <c r="D3333" s="230">
        <v>96.413793103448299</v>
      </c>
      <c r="E3333" s="229" t="s">
        <v>195</v>
      </c>
      <c r="F3333" s="226" t="s">
        <v>221</v>
      </c>
      <c r="G3333" s="226" t="s">
        <v>210</v>
      </c>
      <c r="H3333" s="226" t="s">
        <v>209</v>
      </c>
      <c r="I3333" s="226" t="s">
        <v>314</v>
      </c>
      <c r="J3333" s="226" t="s">
        <v>180</v>
      </c>
      <c r="K3333" s="226" t="s">
        <v>179</v>
      </c>
      <c r="L3333" s="226" t="s">
        <v>178</v>
      </c>
      <c r="M3333" s="226" t="s">
        <v>213</v>
      </c>
      <c r="N3333" s="225" t="s">
        <v>176</v>
      </c>
    </row>
    <row r="3334" spans="1:14" ht="38.25" customHeight="1">
      <c r="A3334" s="228" t="s">
        <v>184</v>
      </c>
      <c r="B3334" s="226" t="s">
        <v>212</v>
      </c>
      <c r="C3334" s="226" t="s">
        <v>313</v>
      </c>
      <c r="D3334" s="230">
        <v>88.004246284501093</v>
      </c>
      <c r="E3334" s="229" t="s">
        <v>195</v>
      </c>
      <c r="F3334" s="226" t="s">
        <v>194</v>
      </c>
      <c r="G3334" s="226" t="s">
        <v>210</v>
      </c>
      <c r="H3334" s="226" t="s">
        <v>209</v>
      </c>
      <c r="I3334" s="226" t="s">
        <v>312</v>
      </c>
      <c r="J3334" s="226" t="s">
        <v>180</v>
      </c>
      <c r="K3334" s="226" t="s">
        <v>179</v>
      </c>
      <c r="L3334" s="226" t="s">
        <v>178</v>
      </c>
      <c r="M3334" s="226" t="s">
        <v>213</v>
      </c>
      <c r="N3334" s="225" t="s">
        <v>176</v>
      </c>
    </row>
    <row r="3335" spans="1:14" ht="38.25" customHeight="1">
      <c r="A3335" s="228" t="s">
        <v>184</v>
      </c>
      <c r="B3335" s="226" t="s">
        <v>212</v>
      </c>
      <c r="C3335" s="226" t="s">
        <v>311</v>
      </c>
      <c r="D3335" s="230">
        <v>94.0798611111111</v>
      </c>
      <c r="E3335" s="229" t="s">
        <v>195</v>
      </c>
      <c r="F3335" s="226" t="s">
        <v>194</v>
      </c>
      <c r="G3335" s="226" t="s">
        <v>210</v>
      </c>
      <c r="H3335" s="226" t="s">
        <v>209</v>
      </c>
      <c r="I3335" s="226" t="s">
        <v>310</v>
      </c>
      <c r="J3335" s="226" t="s">
        <v>180</v>
      </c>
      <c r="K3335" s="226" t="s">
        <v>202</v>
      </c>
      <c r="L3335" s="226" t="s">
        <v>178</v>
      </c>
      <c r="M3335" s="226" t="s">
        <v>201</v>
      </c>
      <c r="N3335" s="225" t="s">
        <v>176</v>
      </c>
    </row>
    <row r="3336" spans="1:14" ht="38.25" customHeight="1">
      <c r="A3336" s="228" t="s">
        <v>184</v>
      </c>
      <c r="B3336" s="226" t="s">
        <v>212</v>
      </c>
      <c r="C3336" s="226" t="s">
        <v>309</v>
      </c>
      <c r="D3336" s="230">
        <v>91.003184713375802</v>
      </c>
      <c r="E3336" s="229" t="s">
        <v>195</v>
      </c>
      <c r="F3336" s="226" t="s">
        <v>194</v>
      </c>
      <c r="G3336" s="226" t="s">
        <v>210</v>
      </c>
      <c r="H3336" s="226" t="s">
        <v>209</v>
      </c>
      <c r="I3336" s="226" t="s">
        <v>308</v>
      </c>
      <c r="J3336" s="226" t="s">
        <v>180</v>
      </c>
      <c r="K3336" s="226" t="s">
        <v>179</v>
      </c>
      <c r="L3336" s="226" t="s">
        <v>178</v>
      </c>
      <c r="M3336" s="226" t="s">
        <v>213</v>
      </c>
      <c r="N3336" s="225" t="s">
        <v>176</v>
      </c>
    </row>
    <row r="3337" spans="1:14" ht="38.25" customHeight="1">
      <c r="A3337" s="228" t="s">
        <v>184</v>
      </c>
      <c r="B3337" s="226" t="s">
        <v>212</v>
      </c>
      <c r="C3337" s="226" t="s">
        <v>307</v>
      </c>
      <c r="D3337" s="230">
        <v>91.329479768786101</v>
      </c>
      <c r="E3337" s="229" t="s">
        <v>195</v>
      </c>
      <c r="F3337" s="226" t="s">
        <v>194</v>
      </c>
      <c r="G3337" s="226" t="s">
        <v>210</v>
      </c>
      <c r="H3337" s="226" t="s">
        <v>209</v>
      </c>
      <c r="I3337" s="226" t="s">
        <v>306</v>
      </c>
      <c r="J3337" s="226" t="s">
        <v>180</v>
      </c>
      <c r="K3337" s="226" t="s">
        <v>179</v>
      </c>
      <c r="L3337" s="226" t="s">
        <v>178</v>
      </c>
      <c r="M3337" s="226" t="s">
        <v>213</v>
      </c>
      <c r="N3337" s="225" t="s">
        <v>176</v>
      </c>
    </row>
    <row r="3338" spans="1:14" ht="38.25" customHeight="1">
      <c r="A3338" s="228" t="s">
        <v>184</v>
      </c>
      <c r="B3338" s="226" t="s">
        <v>212</v>
      </c>
      <c r="C3338" s="226" t="s">
        <v>305</v>
      </c>
      <c r="D3338" s="230">
        <v>70.371517027863803</v>
      </c>
      <c r="E3338" s="229" t="s">
        <v>195</v>
      </c>
      <c r="F3338" s="226" t="s">
        <v>199</v>
      </c>
      <c r="G3338" s="226" t="s">
        <v>210</v>
      </c>
      <c r="H3338" s="226" t="s">
        <v>209</v>
      </c>
      <c r="I3338" s="226" t="s">
        <v>304</v>
      </c>
      <c r="J3338" s="226" t="s">
        <v>180</v>
      </c>
      <c r="K3338" s="226" t="s">
        <v>179</v>
      </c>
      <c r="L3338" s="226" t="s">
        <v>178</v>
      </c>
      <c r="M3338" s="226" t="s">
        <v>213</v>
      </c>
      <c r="N3338" s="225" t="s">
        <v>176</v>
      </c>
    </row>
    <row r="3339" spans="1:14" ht="38.25" customHeight="1">
      <c r="A3339" s="228" t="s">
        <v>184</v>
      </c>
      <c r="B3339" s="226" t="s">
        <v>212</v>
      </c>
      <c r="C3339" s="226" t="s">
        <v>303</v>
      </c>
      <c r="D3339" s="230">
        <v>80.839160839160797</v>
      </c>
      <c r="E3339" s="229" t="s">
        <v>195</v>
      </c>
      <c r="F3339" s="226" t="s">
        <v>199</v>
      </c>
      <c r="G3339" s="226" t="s">
        <v>210</v>
      </c>
      <c r="H3339" s="226" t="s">
        <v>209</v>
      </c>
      <c r="I3339" s="226" t="s">
        <v>302</v>
      </c>
      <c r="J3339" s="226" t="s">
        <v>180</v>
      </c>
      <c r="K3339" s="226" t="s">
        <v>179</v>
      </c>
      <c r="L3339" s="226" t="s">
        <v>178</v>
      </c>
      <c r="M3339" s="226" t="s">
        <v>213</v>
      </c>
      <c r="N3339" s="225" t="s">
        <v>176</v>
      </c>
    </row>
    <row r="3340" spans="1:14" ht="38.25" customHeight="1">
      <c r="A3340" s="228" t="s">
        <v>184</v>
      </c>
      <c r="B3340" s="226" t="s">
        <v>212</v>
      </c>
      <c r="C3340" s="226" t="s">
        <v>301</v>
      </c>
      <c r="D3340" s="230">
        <v>72.003745318352102</v>
      </c>
      <c r="E3340" s="229" t="s">
        <v>195</v>
      </c>
      <c r="F3340" s="226" t="s">
        <v>199</v>
      </c>
      <c r="G3340" s="226" t="s">
        <v>210</v>
      </c>
      <c r="H3340" s="226" t="s">
        <v>209</v>
      </c>
      <c r="I3340" s="226" t="s">
        <v>300</v>
      </c>
      <c r="J3340" s="226" t="s">
        <v>180</v>
      </c>
      <c r="K3340" s="226" t="s">
        <v>179</v>
      </c>
      <c r="L3340" s="226" t="s">
        <v>178</v>
      </c>
      <c r="M3340" s="226" t="s">
        <v>213</v>
      </c>
      <c r="N3340" s="225" t="s">
        <v>176</v>
      </c>
    </row>
    <row r="3341" spans="1:14" ht="38.25" customHeight="1">
      <c r="A3341" s="228" t="s">
        <v>184</v>
      </c>
      <c r="B3341" s="226" t="s">
        <v>212</v>
      </c>
      <c r="C3341" s="226" t="s">
        <v>299</v>
      </c>
      <c r="D3341" s="230">
        <v>86.04</v>
      </c>
      <c r="E3341" s="229" t="s">
        <v>195</v>
      </c>
      <c r="F3341" s="226" t="s">
        <v>194</v>
      </c>
      <c r="G3341" s="226" t="s">
        <v>210</v>
      </c>
      <c r="H3341" s="226" t="s">
        <v>209</v>
      </c>
      <c r="I3341" s="226" t="s">
        <v>298</v>
      </c>
      <c r="J3341" s="226" t="s">
        <v>180</v>
      </c>
      <c r="K3341" s="226" t="s">
        <v>179</v>
      </c>
      <c r="L3341" s="226" t="s">
        <v>178</v>
      </c>
      <c r="M3341" s="226" t="s">
        <v>213</v>
      </c>
      <c r="N3341" s="225" t="s">
        <v>176</v>
      </c>
    </row>
    <row r="3342" spans="1:14" ht="38.25" customHeight="1">
      <c r="A3342" s="228" t="s">
        <v>184</v>
      </c>
      <c r="B3342" s="226" t="s">
        <v>212</v>
      </c>
      <c r="C3342" s="226" t="s">
        <v>297</v>
      </c>
      <c r="D3342" s="230">
        <v>84.007936507936506</v>
      </c>
      <c r="E3342" s="229" t="s">
        <v>195</v>
      </c>
      <c r="F3342" s="226" t="s">
        <v>194</v>
      </c>
      <c r="G3342" s="226" t="s">
        <v>210</v>
      </c>
      <c r="H3342" s="226" t="s">
        <v>209</v>
      </c>
      <c r="I3342" s="226" t="s">
        <v>296</v>
      </c>
      <c r="J3342" s="226" t="s">
        <v>180</v>
      </c>
      <c r="K3342" s="226" t="s">
        <v>179</v>
      </c>
      <c r="L3342" s="226" t="s">
        <v>178</v>
      </c>
      <c r="M3342" s="226" t="s">
        <v>213</v>
      </c>
      <c r="N3342" s="225" t="s">
        <v>176</v>
      </c>
    </row>
    <row r="3343" spans="1:14" ht="38.25" customHeight="1">
      <c r="A3343" s="228" t="s">
        <v>184</v>
      </c>
      <c r="B3343" s="226" t="s">
        <v>212</v>
      </c>
      <c r="C3343" s="226" t="s">
        <v>295</v>
      </c>
      <c r="D3343" s="230">
        <v>100.192644483363</v>
      </c>
      <c r="E3343" s="229" t="s">
        <v>195</v>
      </c>
      <c r="F3343" s="226" t="s">
        <v>221</v>
      </c>
      <c r="G3343" s="226" t="s">
        <v>210</v>
      </c>
      <c r="H3343" s="226" t="s">
        <v>209</v>
      </c>
      <c r="I3343" s="226" t="s">
        <v>294</v>
      </c>
      <c r="J3343" s="226" t="s">
        <v>180</v>
      </c>
      <c r="K3343" s="226" t="s">
        <v>179</v>
      </c>
      <c r="L3343" s="226" t="s">
        <v>178</v>
      </c>
      <c r="M3343" s="226" t="s">
        <v>213</v>
      </c>
      <c r="N3343" s="225" t="s">
        <v>176</v>
      </c>
    </row>
    <row r="3344" spans="1:14" ht="38.25" customHeight="1">
      <c r="A3344" s="228" t="s">
        <v>184</v>
      </c>
      <c r="B3344" s="226" t="s">
        <v>212</v>
      </c>
      <c r="C3344" s="226" t="s">
        <v>293</v>
      </c>
      <c r="D3344" s="230">
        <v>68.851590106007095</v>
      </c>
      <c r="E3344" s="229" t="s">
        <v>292</v>
      </c>
      <c r="F3344" s="226" t="s">
        <v>184</v>
      </c>
      <c r="G3344" s="226" t="s">
        <v>210</v>
      </c>
      <c r="H3344" s="226" t="s">
        <v>209</v>
      </c>
      <c r="I3344" s="226" t="s">
        <v>291</v>
      </c>
      <c r="J3344" s="226" t="s">
        <v>180</v>
      </c>
      <c r="K3344" s="226" t="s">
        <v>290</v>
      </c>
      <c r="L3344" s="226" t="s">
        <v>178</v>
      </c>
      <c r="M3344" s="226" t="s">
        <v>289</v>
      </c>
      <c r="N3344" s="225" t="s">
        <v>176</v>
      </c>
    </row>
    <row r="3345" spans="1:14" ht="38.25" customHeight="1">
      <c r="A3345" s="228" t="s">
        <v>184</v>
      </c>
      <c r="B3345" s="226" t="s">
        <v>212</v>
      </c>
      <c r="C3345" s="226" t="s">
        <v>288</v>
      </c>
      <c r="D3345" s="230">
        <v>81.363636363636402</v>
      </c>
      <c r="E3345" s="229" t="s">
        <v>195</v>
      </c>
      <c r="F3345" s="226" t="s">
        <v>199</v>
      </c>
      <c r="G3345" s="226" t="s">
        <v>210</v>
      </c>
      <c r="H3345" s="226" t="s">
        <v>209</v>
      </c>
      <c r="I3345" s="226" t="s">
        <v>287</v>
      </c>
      <c r="J3345" s="226" t="s">
        <v>180</v>
      </c>
      <c r="K3345" s="226" t="s">
        <v>179</v>
      </c>
      <c r="L3345" s="226" t="s">
        <v>178</v>
      </c>
      <c r="M3345" s="226" t="s">
        <v>213</v>
      </c>
      <c r="N3345" s="225" t="s">
        <v>176</v>
      </c>
    </row>
    <row r="3346" spans="1:14" ht="38.25" customHeight="1">
      <c r="A3346" s="228" t="s">
        <v>184</v>
      </c>
      <c r="B3346" s="226" t="s">
        <v>212</v>
      </c>
      <c r="C3346" s="226" t="s">
        <v>286</v>
      </c>
      <c r="D3346" s="230">
        <v>83.786982248520701</v>
      </c>
      <c r="E3346" s="229" t="s">
        <v>195</v>
      </c>
      <c r="F3346" s="226" t="s">
        <v>199</v>
      </c>
      <c r="G3346" s="226" t="s">
        <v>210</v>
      </c>
      <c r="H3346" s="226" t="s">
        <v>209</v>
      </c>
      <c r="I3346" s="226" t="s">
        <v>285</v>
      </c>
      <c r="J3346" s="226" t="s">
        <v>180</v>
      </c>
      <c r="K3346" s="226" t="s">
        <v>179</v>
      </c>
      <c r="L3346" s="226" t="s">
        <v>178</v>
      </c>
      <c r="M3346" s="226" t="s">
        <v>213</v>
      </c>
      <c r="N3346" s="225" t="s">
        <v>176</v>
      </c>
    </row>
    <row r="3347" spans="1:14" ht="38.25" customHeight="1">
      <c r="A3347" s="228" t="s">
        <v>184</v>
      </c>
      <c r="B3347" s="226" t="s">
        <v>212</v>
      </c>
      <c r="C3347" s="226" t="s">
        <v>284</v>
      </c>
      <c r="D3347" s="230">
        <v>70.3215434083601</v>
      </c>
      <c r="E3347" s="229" t="s">
        <v>195</v>
      </c>
      <c r="F3347" s="226" t="s">
        <v>199</v>
      </c>
      <c r="G3347" s="226" t="s">
        <v>210</v>
      </c>
      <c r="H3347" s="226" t="s">
        <v>209</v>
      </c>
      <c r="I3347" s="226" t="s">
        <v>283</v>
      </c>
      <c r="J3347" s="226" t="s">
        <v>180</v>
      </c>
      <c r="K3347" s="226" t="s">
        <v>179</v>
      </c>
      <c r="L3347" s="226" t="s">
        <v>178</v>
      </c>
      <c r="M3347" s="226" t="s">
        <v>213</v>
      </c>
      <c r="N3347" s="225" t="s">
        <v>176</v>
      </c>
    </row>
    <row r="3348" spans="1:14" ht="38.25" customHeight="1">
      <c r="A3348" s="228" t="s">
        <v>184</v>
      </c>
      <c r="B3348" s="226" t="s">
        <v>212</v>
      </c>
      <c r="C3348" s="226" t="s">
        <v>282</v>
      </c>
      <c r="D3348" s="230">
        <v>98.231827111984302</v>
      </c>
      <c r="E3348" s="229" t="s">
        <v>195</v>
      </c>
      <c r="F3348" s="226" t="s">
        <v>221</v>
      </c>
      <c r="G3348" s="226" t="s">
        <v>210</v>
      </c>
      <c r="H3348" s="226" t="s">
        <v>209</v>
      </c>
      <c r="I3348" s="226" t="s">
        <v>281</v>
      </c>
      <c r="J3348" s="226" t="s">
        <v>180</v>
      </c>
      <c r="K3348" s="226" t="s">
        <v>179</v>
      </c>
      <c r="L3348" s="226" t="s">
        <v>178</v>
      </c>
      <c r="M3348" s="226" t="s">
        <v>213</v>
      </c>
      <c r="N3348" s="225" t="s">
        <v>176</v>
      </c>
    </row>
    <row r="3349" spans="1:14" ht="38.25" customHeight="1">
      <c r="A3349" s="228" t="s">
        <v>184</v>
      </c>
      <c r="B3349" s="226" t="s">
        <v>212</v>
      </c>
      <c r="C3349" s="226" t="s">
        <v>280</v>
      </c>
      <c r="D3349" s="230">
        <v>91.623931623931597</v>
      </c>
      <c r="E3349" s="229" t="s">
        <v>195</v>
      </c>
      <c r="F3349" s="226" t="s">
        <v>194</v>
      </c>
      <c r="G3349" s="226" t="s">
        <v>210</v>
      </c>
      <c r="H3349" s="226" t="s">
        <v>209</v>
      </c>
      <c r="I3349" s="226" t="s">
        <v>279</v>
      </c>
      <c r="J3349" s="226" t="s">
        <v>180</v>
      </c>
      <c r="K3349" s="226" t="s">
        <v>179</v>
      </c>
      <c r="L3349" s="226" t="s">
        <v>178</v>
      </c>
      <c r="M3349" s="226" t="s">
        <v>213</v>
      </c>
      <c r="N3349" s="225" t="s">
        <v>176</v>
      </c>
    </row>
    <row r="3350" spans="1:14" ht="38.25" customHeight="1">
      <c r="A3350" s="228" t="s">
        <v>184</v>
      </c>
      <c r="B3350" s="226" t="s">
        <v>212</v>
      </c>
      <c r="C3350" s="226" t="s">
        <v>278</v>
      </c>
      <c r="D3350" s="230">
        <v>88.752783964365307</v>
      </c>
      <c r="E3350" s="229" t="s">
        <v>195</v>
      </c>
      <c r="F3350" s="226" t="s">
        <v>194</v>
      </c>
      <c r="G3350" s="226" t="s">
        <v>210</v>
      </c>
      <c r="H3350" s="226" t="s">
        <v>209</v>
      </c>
      <c r="I3350" s="226" t="s">
        <v>277</v>
      </c>
      <c r="J3350" s="226" t="s">
        <v>180</v>
      </c>
      <c r="K3350" s="226" t="s">
        <v>179</v>
      </c>
      <c r="L3350" s="226" t="s">
        <v>178</v>
      </c>
      <c r="M3350" s="226" t="s">
        <v>213</v>
      </c>
      <c r="N3350" s="225" t="s">
        <v>176</v>
      </c>
    </row>
    <row r="3351" spans="1:14" ht="38.25" customHeight="1">
      <c r="A3351" s="228" t="s">
        <v>184</v>
      </c>
      <c r="B3351" s="226" t="s">
        <v>212</v>
      </c>
      <c r="C3351" s="226" t="s">
        <v>276</v>
      </c>
      <c r="D3351" s="230">
        <v>68.851590106007095</v>
      </c>
      <c r="E3351" s="229" t="s">
        <v>195</v>
      </c>
      <c r="F3351" s="226" t="s">
        <v>199</v>
      </c>
      <c r="G3351" s="226" t="s">
        <v>210</v>
      </c>
      <c r="H3351" s="226" t="s">
        <v>209</v>
      </c>
      <c r="I3351" s="226" t="s">
        <v>275</v>
      </c>
      <c r="J3351" s="226" t="s">
        <v>180</v>
      </c>
      <c r="K3351" s="226" t="s">
        <v>202</v>
      </c>
      <c r="L3351" s="226" t="s">
        <v>178</v>
      </c>
      <c r="M3351" s="226" t="s">
        <v>201</v>
      </c>
      <c r="N3351" s="225" t="s">
        <v>176</v>
      </c>
    </row>
    <row r="3352" spans="1:14" ht="38.25" customHeight="1">
      <c r="A3352" s="228" t="s">
        <v>184</v>
      </c>
      <c r="B3352" s="226" t="s">
        <v>212</v>
      </c>
      <c r="C3352" s="226" t="s">
        <v>274</v>
      </c>
      <c r="D3352" s="230">
        <v>75.864485981308405</v>
      </c>
      <c r="E3352" s="229" t="s">
        <v>195</v>
      </c>
      <c r="F3352" s="226" t="s">
        <v>199</v>
      </c>
      <c r="G3352" s="226" t="s">
        <v>210</v>
      </c>
      <c r="H3352" s="226" t="s">
        <v>209</v>
      </c>
      <c r="I3352" s="226" t="s">
        <v>273</v>
      </c>
      <c r="J3352" s="226" t="s">
        <v>180</v>
      </c>
      <c r="K3352" s="226" t="s">
        <v>179</v>
      </c>
      <c r="L3352" s="226" t="s">
        <v>178</v>
      </c>
      <c r="M3352" s="226" t="s">
        <v>213</v>
      </c>
      <c r="N3352" s="225" t="s">
        <v>176</v>
      </c>
    </row>
    <row r="3353" spans="1:14" ht="38.25" customHeight="1">
      <c r="A3353" s="228" t="s">
        <v>184</v>
      </c>
      <c r="B3353" s="226" t="s">
        <v>212</v>
      </c>
      <c r="C3353" s="226" t="s">
        <v>272</v>
      </c>
      <c r="D3353" s="230">
        <v>84.824561403508795</v>
      </c>
      <c r="E3353" s="229" t="s">
        <v>195</v>
      </c>
      <c r="F3353" s="226" t="s">
        <v>194</v>
      </c>
      <c r="G3353" s="226" t="s">
        <v>210</v>
      </c>
      <c r="H3353" s="226" t="s">
        <v>209</v>
      </c>
      <c r="I3353" s="226" t="s">
        <v>271</v>
      </c>
      <c r="J3353" s="226" t="s">
        <v>180</v>
      </c>
      <c r="K3353" s="226" t="s">
        <v>179</v>
      </c>
      <c r="L3353" s="226" t="s">
        <v>178</v>
      </c>
      <c r="M3353" s="226" t="s">
        <v>213</v>
      </c>
      <c r="N3353" s="225" t="s">
        <v>176</v>
      </c>
    </row>
    <row r="3354" spans="1:14" ht="38.25" customHeight="1">
      <c r="A3354" s="228" t="s">
        <v>184</v>
      </c>
      <c r="B3354" s="226" t="s">
        <v>212</v>
      </c>
      <c r="C3354" s="226" t="s">
        <v>270</v>
      </c>
      <c r="D3354" s="230">
        <v>64.337811900191895</v>
      </c>
      <c r="E3354" s="229" t="s">
        <v>195</v>
      </c>
      <c r="F3354" s="226" t="s">
        <v>199</v>
      </c>
      <c r="G3354" s="226" t="s">
        <v>210</v>
      </c>
      <c r="H3354" s="226" t="s">
        <v>209</v>
      </c>
      <c r="I3354" s="226" t="s">
        <v>269</v>
      </c>
      <c r="J3354" s="226" t="s">
        <v>180</v>
      </c>
      <c r="K3354" s="226" t="s">
        <v>179</v>
      </c>
      <c r="L3354" s="226" t="s">
        <v>178</v>
      </c>
      <c r="M3354" s="226" t="s">
        <v>213</v>
      </c>
      <c r="N3354" s="225" t="s">
        <v>176</v>
      </c>
    </row>
    <row r="3355" spans="1:14" ht="38.25" customHeight="1">
      <c r="A3355" s="228" t="s">
        <v>184</v>
      </c>
      <c r="B3355" s="226" t="s">
        <v>212</v>
      </c>
      <c r="C3355" s="226" t="s">
        <v>268</v>
      </c>
      <c r="D3355" s="230">
        <v>90.598870056497205</v>
      </c>
      <c r="E3355" s="229" t="s">
        <v>195</v>
      </c>
      <c r="F3355" s="226" t="s">
        <v>194</v>
      </c>
      <c r="G3355" s="226" t="s">
        <v>210</v>
      </c>
      <c r="H3355" s="226" t="s">
        <v>209</v>
      </c>
      <c r="I3355" s="226" t="s">
        <v>267</v>
      </c>
      <c r="J3355" s="226" t="s">
        <v>180</v>
      </c>
      <c r="K3355" s="226" t="s">
        <v>179</v>
      </c>
      <c r="L3355" s="226" t="s">
        <v>178</v>
      </c>
      <c r="M3355" s="226" t="s">
        <v>213</v>
      </c>
      <c r="N3355" s="225" t="s">
        <v>176</v>
      </c>
    </row>
    <row r="3356" spans="1:14" ht="38.25" customHeight="1">
      <c r="A3356" s="228" t="s">
        <v>184</v>
      </c>
      <c r="B3356" s="226" t="s">
        <v>212</v>
      </c>
      <c r="C3356" s="226" t="s">
        <v>266</v>
      </c>
      <c r="D3356" s="230">
        <v>70.744680851063805</v>
      </c>
      <c r="E3356" s="229" t="s">
        <v>195</v>
      </c>
      <c r="F3356" s="226" t="s">
        <v>199</v>
      </c>
      <c r="G3356" s="226" t="s">
        <v>210</v>
      </c>
      <c r="H3356" s="226" t="s">
        <v>209</v>
      </c>
      <c r="I3356" s="226" t="s">
        <v>265</v>
      </c>
      <c r="J3356" s="226" t="s">
        <v>180</v>
      </c>
      <c r="K3356" s="226" t="s">
        <v>179</v>
      </c>
      <c r="L3356" s="226" t="s">
        <v>178</v>
      </c>
      <c r="M3356" s="226" t="s">
        <v>213</v>
      </c>
      <c r="N3356" s="225" t="s">
        <v>176</v>
      </c>
    </row>
    <row r="3357" spans="1:14" ht="38.25" customHeight="1">
      <c r="A3357" s="228" t="s">
        <v>184</v>
      </c>
      <c r="B3357" s="226" t="s">
        <v>212</v>
      </c>
      <c r="C3357" s="226" t="s">
        <v>264</v>
      </c>
      <c r="D3357" s="230">
        <v>90.7</v>
      </c>
      <c r="E3357" s="229" t="s">
        <v>195</v>
      </c>
      <c r="F3357" s="226" t="s">
        <v>194</v>
      </c>
      <c r="G3357" s="226" t="s">
        <v>210</v>
      </c>
      <c r="H3357" s="226" t="s">
        <v>209</v>
      </c>
      <c r="I3357" s="226" t="s">
        <v>263</v>
      </c>
      <c r="J3357" s="226" t="s">
        <v>180</v>
      </c>
      <c r="K3357" s="226" t="s">
        <v>179</v>
      </c>
      <c r="L3357" s="226" t="s">
        <v>178</v>
      </c>
      <c r="M3357" s="226" t="s">
        <v>213</v>
      </c>
      <c r="N3357" s="225" t="s">
        <v>176</v>
      </c>
    </row>
    <row r="3358" spans="1:14" ht="38.25" customHeight="1">
      <c r="A3358" s="228" t="s">
        <v>184</v>
      </c>
      <c r="B3358" s="226" t="s">
        <v>212</v>
      </c>
      <c r="C3358" s="226" t="s">
        <v>262</v>
      </c>
      <c r="D3358" s="230">
        <v>76.502463054187203</v>
      </c>
      <c r="E3358" s="229" t="s">
        <v>195</v>
      </c>
      <c r="F3358" s="226" t="s">
        <v>199</v>
      </c>
      <c r="G3358" s="226" t="s">
        <v>210</v>
      </c>
      <c r="H3358" s="226" t="s">
        <v>209</v>
      </c>
      <c r="I3358" s="226" t="s">
        <v>261</v>
      </c>
      <c r="J3358" s="226" t="s">
        <v>180</v>
      </c>
      <c r="K3358" s="226" t="s">
        <v>179</v>
      </c>
      <c r="L3358" s="226" t="s">
        <v>178</v>
      </c>
      <c r="M3358" s="226" t="s">
        <v>213</v>
      </c>
      <c r="N3358" s="225" t="s">
        <v>176</v>
      </c>
    </row>
    <row r="3359" spans="1:14" ht="38.25" customHeight="1">
      <c r="A3359" s="228" t="s">
        <v>184</v>
      </c>
      <c r="B3359" s="226" t="s">
        <v>212</v>
      </c>
      <c r="C3359" s="226" t="s">
        <v>260</v>
      </c>
      <c r="D3359" s="230">
        <v>79.774774774774798</v>
      </c>
      <c r="E3359" s="229" t="s">
        <v>195</v>
      </c>
      <c r="F3359" s="226" t="s">
        <v>199</v>
      </c>
      <c r="G3359" s="226" t="s">
        <v>210</v>
      </c>
      <c r="H3359" s="226" t="s">
        <v>209</v>
      </c>
      <c r="I3359" s="226" t="s">
        <v>259</v>
      </c>
      <c r="J3359" s="226" t="s">
        <v>180</v>
      </c>
      <c r="K3359" s="226" t="s">
        <v>179</v>
      </c>
      <c r="L3359" s="226" t="s">
        <v>178</v>
      </c>
      <c r="M3359" s="226" t="s">
        <v>213</v>
      </c>
      <c r="N3359" s="225" t="s">
        <v>176</v>
      </c>
    </row>
    <row r="3360" spans="1:14" ht="38.25" customHeight="1">
      <c r="A3360" s="228" t="s">
        <v>184</v>
      </c>
      <c r="B3360" s="226" t="s">
        <v>212</v>
      </c>
      <c r="C3360" s="226" t="s">
        <v>258</v>
      </c>
      <c r="D3360" s="230">
        <v>85.996649916247904</v>
      </c>
      <c r="E3360" s="229" t="s">
        <v>195</v>
      </c>
      <c r="F3360" s="226" t="s">
        <v>194</v>
      </c>
      <c r="G3360" s="226" t="s">
        <v>210</v>
      </c>
      <c r="H3360" s="226" t="s">
        <v>209</v>
      </c>
      <c r="I3360" s="226" t="s">
        <v>257</v>
      </c>
      <c r="J3360" s="226" t="s">
        <v>180</v>
      </c>
      <c r="K3360" s="226" t="s">
        <v>179</v>
      </c>
      <c r="L3360" s="226" t="s">
        <v>178</v>
      </c>
      <c r="M3360" s="226" t="s">
        <v>213</v>
      </c>
      <c r="N3360" s="225" t="s">
        <v>176</v>
      </c>
    </row>
    <row r="3361" spans="1:14" ht="38.25" customHeight="1">
      <c r="A3361" s="228" t="s">
        <v>184</v>
      </c>
      <c r="B3361" s="226" t="s">
        <v>212</v>
      </c>
      <c r="C3361" s="226" t="s">
        <v>256</v>
      </c>
      <c r="D3361" s="230">
        <v>82.123893805309706</v>
      </c>
      <c r="E3361" s="229" t="s">
        <v>195</v>
      </c>
      <c r="F3361" s="226" t="s">
        <v>199</v>
      </c>
      <c r="G3361" s="226" t="s">
        <v>210</v>
      </c>
      <c r="H3361" s="226" t="s">
        <v>209</v>
      </c>
      <c r="I3361" s="226" t="s">
        <v>255</v>
      </c>
      <c r="J3361" s="226" t="s">
        <v>180</v>
      </c>
      <c r="K3361" s="226" t="s">
        <v>179</v>
      </c>
      <c r="L3361" s="226" t="s">
        <v>178</v>
      </c>
      <c r="M3361" s="226" t="s">
        <v>213</v>
      </c>
      <c r="N3361" s="225" t="s">
        <v>176</v>
      </c>
    </row>
    <row r="3362" spans="1:14" ht="38.25" customHeight="1">
      <c r="A3362" s="228" t="s">
        <v>184</v>
      </c>
      <c r="B3362" s="226" t="s">
        <v>212</v>
      </c>
      <c r="C3362" s="226" t="s">
        <v>254</v>
      </c>
      <c r="D3362" s="230">
        <v>78.377723970944302</v>
      </c>
      <c r="E3362" s="229" t="s">
        <v>195</v>
      </c>
      <c r="F3362" s="226" t="s">
        <v>199</v>
      </c>
      <c r="G3362" s="226" t="s">
        <v>210</v>
      </c>
      <c r="H3362" s="226" t="s">
        <v>209</v>
      </c>
      <c r="I3362" s="226" t="s">
        <v>253</v>
      </c>
      <c r="J3362" s="226" t="s">
        <v>180</v>
      </c>
      <c r="K3362" s="226" t="s">
        <v>179</v>
      </c>
      <c r="L3362" s="226" t="s">
        <v>178</v>
      </c>
      <c r="M3362" s="226" t="s">
        <v>213</v>
      </c>
      <c r="N3362" s="225" t="s">
        <v>176</v>
      </c>
    </row>
    <row r="3363" spans="1:14" ht="38.25" customHeight="1">
      <c r="A3363" s="228" t="s">
        <v>184</v>
      </c>
      <c r="B3363" s="226" t="s">
        <v>212</v>
      </c>
      <c r="C3363" s="226" t="s">
        <v>252</v>
      </c>
      <c r="D3363" s="230">
        <v>83.983957219251295</v>
      </c>
      <c r="E3363" s="229" t="s">
        <v>195</v>
      </c>
      <c r="F3363" s="226" t="s">
        <v>194</v>
      </c>
      <c r="G3363" s="226" t="s">
        <v>210</v>
      </c>
      <c r="H3363" s="226" t="s">
        <v>209</v>
      </c>
      <c r="I3363" s="226" t="s">
        <v>251</v>
      </c>
      <c r="J3363" s="226" t="s">
        <v>180</v>
      </c>
      <c r="K3363" s="226" t="s">
        <v>179</v>
      </c>
      <c r="L3363" s="226" t="s">
        <v>178</v>
      </c>
      <c r="M3363" s="226" t="s">
        <v>213</v>
      </c>
      <c r="N3363" s="225" t="s">
        <v>176</v>
      </c>
    </row>
    <row r="3364" spans="1:14" ht="38.25" customHeight="1">
      <c r="A3364" s="228" t="s">
        <v>184</v>
      </c>
      <c r="B3364" s="226" t="s">
        <v>212</v>
      </c>
      <c r="C3364" s="226" t="s">
        <v>250</v>
      </c>
      <c r="D3364" s="230">
        <v>90.758725341426398</v>
      </c>
      <c r="E3364" s="229" t="s">
        <v>195</v>
      </c>
      <c r="F3364" s="226" t="s">
        <v>194</v>
      </c>
      <c r="G3364" s="226" t="s">
        <v>210</v>
      </c>
      <c r="H3364" s="226" t="s">
        <v>209</v>
      </c>
      <c r="I3364" s="226" t="s">
        <v>249</v>
      </c>
      <c r="J3364" s="226" t="s">
        <v>180</v>
      </c>
      <c r="K3364" s="226" t="s">
        <v>179</v>
      </c>
      <c r="L3364" s="226" t="s">
        <v>178</v>
      </c>
      <c r="M3364" s="226" t="s">
        <v>213</v>
      </c>
      <c r="N3364" s="225" t="s">
        <v>176</v>
      </c>
    </row>
    <row r="3365" spans="1:14" ht="38.25" customHeight="1">
      <c r="A3365" s="228" t="s">
        <v>184</v>
      </c>
      <c r="B3365" s="226" t="s">
        <v>212</v>
      </c>
      <c r="C3365" s="226" t="s">
        <v>248</v>
      </c>
      <c r="D3365" s="230">
        <v>68.017241379310306</v>
      </c>
      <c r="E3365" s="229" t="s">
        <v>195</v>
      </c>
      <c r="F3365" s="226" t="s">
        <v>199</v>
      </c>
      <c r="G3365" s="226" t="s">
        <v>210</v>
      </c>
      <c r="H3365" s="226" t="s">
        <v>209</v>
      </c>
      <c r="I3365" s="226" t="s">
        <v>247</v>
      </c>
      <c r="J3365" s="226" t="s">
        <v>180</v>
      </c>
      <c r="K3365" s="226" t="s">
        <v>179</v>
      </c>
      <c r="L3365" s="226" t="s">
        <v>178</v>
      </c>
      <c r="M3365" s="226" t="s">
        <v>213</v>
      </c>
      <c r="N3365" s="225" t="s">
        <v>176</v>
      </c>
    </row>
    <row r="3366" spans="1:14" ht="38.25" customHeight="1">
      <c r="A3366" s="228" t="s">
        <v>184</v>
      </c>
      <c r="B3366" s="226" t="s">
        <v>212</v>
      </c>
      <c r="C3366" s="226" t="s">
        <v>246</v>
      </c>
      <c r="D3366" s="230">
        <v>82.304147465437794</v>
      </c>
      <c r="E3366" s="229" t="s">
        <v>195</v>
      </c>
      <c r="F3366" s="226" t="s">
        <v>199</v>
      </c>
      <c r="G3366" s="226" t="s">
        <v>210</v>
      </c>
      <c r="H3366" s="226" t="s">
        <v>209</v>
      </c>
      <c r="I3366" s="226" t="s">
        <v>245</v>
      </c>
      <c r="J3366" s="226" t="s">
        <v>180</v>
      </c>
      <c r="K3366" s="226" t="s">
        <v>179</v>
      </c>
      <c r="L3366" s="226" t="s">
        <v>178</v>
      </c>
      <c r="M3366" s="226" t="s">
        <v>213</v>
      </c>
      <c r="N3366" s="225" t="s">
        <v>176</v>
      </c>
    </row>
    <row r="3367" spans="1:14" ht="38.25" customHeight="1">
      <c r="A3367" s="228" t="s">
        <v>184</v>
      </c>
      <c r="B3367" s="226" t="s">
        <v>212</v>
      </c>
      <c r="C3367" s="226" t="s">
        <v>244</v>
      </c>
      <c r="D3367" s="230">
        <v>77.511111111111106</v>
      </c>
      <c r="E3367" s="229" t="s">
        <v>195</v>
      </c>
      <c r="F3367" s="226" t="s">
        <v>199</v>
      </c>
      <c r="G3367" s="226" t="s">
        <v>210</v>
      </c>
      <c r="H3367" s="226" t="s">
        <v>209</v>
      </c>
      <c r="I3367" s="226" t="s">
        <v>243</v>
      </c>
      <c r="J3367" s="226" t="s">
        <v>180</v>
      </c>
      <c r="K3367" s="226" t="s">
        <v>179</v>
      </c>
      <c r="L3367" s="226" t="s">
        <v>178</v>
      </c>
      <c r="M3367" s="226" t="s">
        <v>213</v>
      </c>
      <c r="N3367" s="225" t="s">
        <v>176</v>
      </c>
    </row>
    <row r="3368" spans="1:14" ht="38.25" customHeight="1">
      <c r="A3368" s="228" t="s">
        <v>184</v>
      </c>
      <c r="B3368" s="226" t="s">
        <v>212</v>
      </c>
      <c r="C3368" s="226" t="s">
        <v>242</v>
      </c>
      <c r="D3368" s="230">
        <v>76.836555360281196</v>
      </c>
      <c r="E3368" s="229" t="s">
        <v>195</v>
      </c>
      <c r="F3368" s="226" t="s">
        <v>199</v>
      </c>
      <c r="G3368" s="226" t="s">
        <v>210</v>
      </c>
      <c r="H3368" s="226" t="s">
        <v>209</v>
      </c>
      <c r="I3368" s="226" t="s">
        <v>241</v>
      </c>
      <c r="J3368" s="226" t="s">
        <v>180</v>
      </c>
      <c r="K3368" s="226" t="s">
        <v>179</v>
      </c>
      <c r="L3368" s="226" t="s">
        <v>178</v>
      </c>
      <c r="M3368" s="226" t="s">
        <v>213</v>
      </c>
      <c r="N3368" s="225" t="s">
        <v>176</v>
      </c>
    </row>
    <row r="3369" spans="1:14" ht="38.25" customHeight="1">
      <c r="A3369" s="228" t="s">
        <v>184</v>
      </c>
      <c r="B3369" s="226" t="s">
        <v>212</v>
      </c>
      <c r="C3369" s="226" t="s">
        <v>240</v>
      </c>
      <c r="D3369" s="230">
        <v>59.977827050997803</v>
      </c>
      <c r="E3369" s="229" t="s">
        <v>195</v>
      </c>
      <c r="F3369" s="226" t="s">
        <v>199</v>
      </c>
      <c r="G3369" s="226" t="s">
        <v>210</v>
      </c>
      <c r="H3369" s="226" t="s">
        <v>209</v>
      </c>
      <c r="I3369" s="226" t="s">
        <v>239</v>
      </c>
      <c r="J3369" s="226" t="s">
        <v>180</v>
      </c>
      <c r="K3369" s="226" t="s">
        <v>179</v>
      </c>
      <c r="L3369" s="226" t="s">
        <v>178</v>
      </c>
      <c r="M3369" s="226" t="s">
        <v>213</v>
      </c>
      <c r="N3369" s="225" t="s">
        <v>176</v>
      </c>
    </row>
    <row r="3370" spans="1:14" ht="38.25" customHeight="1">
      <c r="A3370" s="228" t="s">
        <v>184</v>
      </c>
      <c r="B3370" s="226" t="s">
        <v>212</v>
      </c>
      <c r="C3370" s="226" t="s">
        <v>238</v>
      </c>
      <c r="D3370" s="230">
        <v>80.856741573033702</v>
      </c>
      <c r="E3370" s="229" t="s">
        <v>195</v>
      </c>
      <c r="F3370" s="226" t="s">
        <v>199</v>
      </c>
      <c r="G3370" s="226" t="s">
        <v>210</v>
      </c>
      <c r="H3370" s="226" t="s">
        <v>209</v>
      </c>
      <c r="I3370" s="226" t="s">
        <v>237</v>
      </c>
      <c r="J3370" s="226" t="s">
        <v>180</v>
      </c>
      <c r="K3370" s="226" t="s">
        <v>202</v>
      </c>
      <c r="L3370" s="226" t="s">
        <v>178</v>
      </c>
      <c r="M3370" s="226" t="s">
        <v>201</v>
      </c>
      <c r="N3370" s="225" t="s">
        <v>176</v>
      </c>
    </row>
    <row r="3371" spans="1:14" ht="38.25" customHeight="1">
      <c r="A3371" s="228" t="s">
        <v>184</v>
      </c>
      <c r="B3371" s="226" t="s">
        <v>212</v>
      </c>
      <c r="C3371" s="226" t="s">
        <v>236</v>
      </c>
      <c r="D3371" s="230">
        <v>61.102564102564102</v>
      </c>
      <c r="E3371" s="229" t="s">
        <v>195</v>
      </c>
      <c r="F3371" s="226" t="s">
        <v>199</v>
      </c>
      <c r="G3371" s="226" t="s">
        <v>210</v>
      </c>
      <c r="H3371" s="226" t="s">
        <v>209</v>
      </c>
      <c r="I3371" s="226" t="s">
        <v>235</v>
      </c>
      <c r="J3371" s="226" t="s">
        <v>180</v>
      </c>
      <c r="K3371" s="226" t="s">
        <v>179</v>
      </c>
      <c r="L3371" s="226" t="s">
        <v>178</v>
      </c>
      <c r="M3371" s="226" t="s">
        <v>213</v>
      </c>
      <c r="N3371" s="225" t="s">
        <v>176</v>
      </c>
    </row>
    <row r="3372" spans="1:14" ht="38.25" customHeight="1">
      <c r="A3372" s="228" t="s">
        <v>184</v>
      </c>
      <c r="B3372" s="226" t="s">
        <v>212</v>
      </c>
      <c r="C3372" s="226" t="s">
        <v>234</v>
      </c>
      <c r="D3372" s="230">
        <v>58.639798488665001</v>
      </c>
      <c r="E3372" s="229" t="s">
        <v>195</v>
      </c>
      <c r="F3372" s="226" t="s">
        <v>233</v>
      </c>
      <c r="G3372" s="226" t="s">
        <v>210</v>
      </c>
      <c r="H3372" s="226" t="s">
        <v>209</v>
      </c>
      <c r="I3372" s="226" t="s">
        <v>232</v>
      </c>
      <c r="J3372" s="226" t="s">
        <v>180</v>
      </c>
      <c r="K3372" s="226" t="s">
        <v>179</v>
      </c>
      <c r="L3372" s="226" t="s">
        <v>178</v>
      </c>
      <c r="M3372" s="226" t="s">
        <v>213</v>
      </c>
      <c r="N3372" s="225" t="s">
        <v>176</v>
      </c>
    </row>
    <row r="3373" spans="1:14" ht="38.25" customHeight="1">
      <c r="A3373" s="228" t="s">
        <v>184</v>
      </c>
      <c r="B3373" s="226" t="s">
        <v>212</v>
      </c>
      <c r="C3373" s="226" t="s">
        <v>231</v>
      </c>
      <c r="D3373" s="230">
        <v>60.705128205128197</v>
      </c>
      <c r="E3373" s="229" t="s">
        <v>195</v>
      </c>
      <c r="F3373" s="226" t="s">
        <v>199</v>
      </c>
      <c r="G3373" s="226" t="s">
        <v>210</v>
      </c>
      <c r="H3373" s="226" t="s">
        <v>209</v>
      </c>
      <c r="I3373" s="226" t="s">
        <v>230</v>
      </c>
      <c r="J3373" s="226" t="s">
        <v>180</v>
      </c>
      <c r="K3373" s="226" t="s">
        <v>179</v>
      </c>
      <c r="L3373" s="226" t="s">
        <v>178</v>
      </c>
      <c r="M3373" s="226" t="s">
        <v>213</v>
      </c>
      <c r="N3373" s="225" t="s">
        <v>176</v>
      </c>
    </row>
    <row r="3374" spans="1:14" ht="38.25" customHeight="1">
      <c r="A3374" s="228" t="s">
        <v>184</v>
      </c>
      <c r="B3374" s="226" t="s">
        <v>212</v>
      </c>
      <c r="C3374" s="226" t="s">
        <v>229</v>
      </c>
      <c r="D3374" s="230">
        <v>60.710227272727302</v>
      </c>
      <c r="E3374" s="229" t="s">
        <v>195</v>
      </c>
      <c r="F3374" s="226" t="s">
        <v>199</v>
      </c>
      <c r="G3374" s="226" t="s">
        <v>210</v>
      </c>
      <c r="H3374" s="226" t="s">
        <v>209</v>
      </c>
      <c r="I3374" s="226" t="s">
        <v>228</v>
      </c>
      <c r="J3374" s="226" t="s">
        <v>180</v>
      </c>
      <c r="K3374" s="226" t="s">
        <v>179</v>
      </c>
      <c r="L3374" s="226" t="s">
        <v>178</v>
      </c>
      <c r="M3374" s="226" t="s">
        <v>213</v>
      </c>
      <c r="N3374" s="225" t="s">
        <v>176</v>
      </c>
    </row>
    <row r="3375" spans="1:14" ht="38.25" customHeight="1">
      <c r="A3375" s="228" t="s">
        <v>184</v>
      </c>
      <c r="B3375" s="226" t="s">
        <v>212</v>
      </c>
      <c r="C3375" s="226" t="s">
        <v>227</v>
      </c>
      <c r="D3375" s="230">
        <v>90.340599455040902</v>
      </c>
      <c r="E3375" s="229" t="s">
        <v>195</v>
      </c>
      <c r="F3375" s="226" t="s">
        <v>194</v>
      </c>
      <c r="G3375" s="226" t="s">
        <v>210</v>
      </c>
      <c r="H3375" s="226" t="s">
        <v>209</v>
      </c>
      <c r="I3375" s="226" t="s">
        <v>226</v>
      </c>
      <c r="J3375" s="226" t="s">
        <v>180</v>
      </c>
      <c r="K3375" s="226" t="s">
        <v>202</v>
      </c>
      <c r="L3375" s="226" t="s">
        <v>178</v>
      </c>
      <c r="M3375" s="226" t="s">
        <v>201</v>
      </c>
      <c r="N3375" s="225" t="s">
        <v>176</v>
      </c>
    </row>
    <row r="3376" spans="1:14" ht="38.25" customHeight="1">
      <c r="A3376" s="228" t="s">
        <v>184</v>
      </c>
      <c r="B3376" s="226" t="s">
        <v>212</v>
      </c>
      <c r="C3376" s="226" t="s">
        <v>225</v>
      </c>
      <c r="D3376" s="230">
        <v>112.78431372548999</v>
      </c>
      <c r="E3376" s="229" t="s">
        <v>195</v>
      </c>
      <c r="F3376" s="226" t="s">
        <v>224</v>
      </c>
      <c r="G3376" s="226" t="s">
        <v>210</v>
      </c>
      <c r="H3376" s="226" t="s">
        <v>209</v>
      </c>
      <c r="I3376" s="226" t="s">
        <v>223</v>
      </c>
      <c r="J3376" s="226" t="s">
        <v>180</v>
      </c>
      <c r="K3376" s="226" t="s">
        <v>202</v>
      </c>
      <c r="L3376" s="226" t="s">
        <v>178</v>
      </c>
      <c r="M3376" s="226" t="s">
        <v>201</v>
      </c>
      <c r="N3376" s="225" t="s">
        <v>176</v>
      </c>
    </row>
    <row r="3377" spans="1:14" ht="38.25" customHeight="1">
      <c r="A3377" s="228" t="s">
        <v>184</v>
      </c>
      <c r="B3377" s="226" t="s">
        <v>212</v>
      </c>
      <c r="C3377" s="226" t="s">
        <v>222</v>
      </c>
      <c r="D3377" s="230">
        <v>103.277777777778</v>
      </c>
      <c r="E3377" s="229" t="s">
        <v>195</v>
      </c>
      <c r="F3377" s="226" t="s">
        <v>221</v>
      </c>
      <c r="G3377" s="226" t="s">
        <v>210</v>
      </c>
      <c r="H3377" s="226" t="s">
        <v>209</v>
      </c>
      <c r="I3377" s="226" t="s">
        <v>220</v>
      </c>
      <c r="J3377" s="226" t="s">
        <v>180</v>
      </c>
      <c r="K3377" s="226" t="s">
        <v>202</v>
      </c>
      <c r="L3377" s="226" t="s">
        <v>178</v>
      </c>
      <c r="M3377" s="226" t="s">
        <v>201</v>
      </c>
      <c r="N3377" s="225" t="s">
        <v>176</v>
      </c>
    </row>
    <row r="3378" spans="1:14" ht="38.25" customHeight="1">
      <c r="A3378" s="228" t="s">
        <v>184</v>
      </c>
      <c r="B3378" s="226" t="s">
        <v>212</v>
      </c>
      <c r="C3378" s="226" t="s">
        <v>219</v>
      </c>
      <c r="D3378" s="230">
        <v>84.010471204188505</v>
      </c>
      <c r="E3378" s="229" t="s">
        <v>195</v>
      </c>
      <c r="F3378" s="226" t="s">
        <v>194</v>
      </c>
      <c r="G3378" s="226" t="s">
        <v>210</v>
      </c>
      <c r="H3378" s="226" t="s">
        <v>209</v>
      </c>
      <c r="I3378" s="226" t="s">
        <v>218</v>
      </c>
      <c r="J3378" s="226" t="s">
        <v>180</v>
      </c>
      <c r="K3378" s="226" t="s">
        <v>202</v>
      </c>
      <c r="L3378" s="226" t="s">
        <v>178</v>
      </c>
      <c r="M3378" s="226" t="s">
        <v>201</v>
      </c>
      <c r="N3378" s="225" t="s">
        <v>176</v>
      </c>
    </row>
    <row r="3379" spans="1:14" ht="38.25" customHeight="1">
      <c r="A3379" s="228" t="s">
        <v>184</v>
      </c>
      <c r="B3379" s="226" t="s">
        <v>212</v>
      </c>
      <c r="C3379" s="226" t="s">
        <v>217</v>
      </c>
      <c r="D3379" s="230">
        <v>81.746411483253596</v>
      </c>
      <c r="E3379" s="229" t="s">
        <v>195</v>
      </c>
      <c r="F3379" s="226" t="s">
        <v>199</v>
      </c>
      <c r="G3379" s="226" t="s">
        <v>210</v>
      </c>
      <c r="H3379" s="226" t="s">
        <v>209</v>
      </c>
      <c r="I3379" s="226" t="s">
        <v>216</v>
      </c>
      <c r="J3379" s="226" t="s">
        <v>180</v>
      </c>
      <c r="K3379" s="226" t="s">
        <v>179</v>
      </c>
      <c r="L3379" s="226" t="s">
        <v>178</v>
      </c>
      <c r="M3379" s="226" t="s">
        <v>213</v>
      </c>
      <c r="N3379" s="225" t="s">
        <v>176</v>
      </c>
    </row>
    <row r="3380" spans="1:14" ht="38.25" customHeight="1">
      <c r="A3380" s="228" t="s">
        <v>184</v>
      </c>
      <c r="B3380" s="226" t="s">
        <v>212</v>
      </c>
      <c r="C3380" s="226" t="s">
        <v>215</v>
      </c>
      <c r="D3380" s="230">
        <v>86.233918128655006</v>
      </c>
      <c r="E3380" s="229" t="s">
        <v>195</v>
      </c>
      <c r="F3380" s="226" t="s">
        <v>194</v>
      </c>
      <c r="G3380" s="226" t="s">
        <v>210</v>
      </c>
      <c r="H3380" s="226" t="s">
        <v>209</v>
      </c>
      <c r="I3380" s="226" t="s">
        <v>214</v>
      </c>
      <c r="J3380" s="226" t="s">
        <v>180</v>
      </c>
      <c r="K3380" s="226" t="s">
        <v>179</v>
      </c>
      <c r="L3380" s="226" t="s">
        <v>178</v>
      </c>
      <c r="M3380" s="226" t="s">
        <v>213</v>
      </c>
      <c r="N3380" s="225" t="s">
        <v>176</v>
      </c>
    </row>
    <row r="3381" spans="1:14" ht="38.25" customHeight="1">
      <c r="A3381" s="228" t="s">
        <v>184</v>
      </c>
      <c r="B3381" s="226" t="s">
        <v>212</v>
      </c>
      <c r="C3381" s="226" t="s">
        <v>211</v>
      </c>
      <c r="D3381" s="230">
        <v>77.835218093699496</v>
      </c>
      <c r="E3381" s="229" t="s">
        <v>195</v>
      </c>
      <c r="F3381" s="226" t="s">
        <v>199</v>
      </c>
      <c r="G3381" s="226" t="s">
        <v>210</v>
      </c>
      <c r="H3381" s="226" t="s">
        <v>209</v>
      </c>
      <c r="I3381" s="226" t="s">
        <v>208</v>
      </c>
      <c r="J3381" s="226" t="s">
        <v>180</v>
      </c>
      <c r="K3381" s="226" t="s">
        <v>202</v>
      </c>
      <c r="L3381" s="226" t="s">
        <v>178</v>
      </c>
      <c r="M3381" s="226" t="s">
        <v>201</v>
      </c>
      <c r="N3381" s="225" t="s">
        <v>176</v>
      </c>
    </row>
    <row r="3382" spans="1:14" ht="38.25" customHeight="1">
      <c r="A3382" s="228" t="s">
        <v>184</v>
      </c>
      <c r="B3382" s="226" t="s">
        <v>187</v>
      </c>
      <c r="C3382" s="226" t="s">
        <v>207</v>
      </c>
      <c r="D3382" s="230">
        <v>91.234309623431002</v>
      </c>
      <c r="E3382" s="229" t="s">
        <v>195</v>
      </c>
      <c r="F3382" s="226" t="s">
        <v>194</v>
      </c>
      <c r="G3382" s="226" t="s">
        <v>183</v>
      </c>
      <c r="H3382" s="226" t="s">
        <v>182</v>
      </c>
      <c r="I3382" s="226" t="s">
        <v>206</v>
      </c>
      <c r="J3382" s="226" t="s">
        <v>180</v>
      </c>
      <c r="K3382" s="226" t="s">
        <v>179</v>
      </c>
      <c r="L3382" s="226" t="s">
        <v>178</v>
      </c>
      <c r="M3382" s="226" t="s">
        <v>205</v>
      </c>
      <c r="N3382" s="225" t="s">
        <v>176</v>
      </c>
    </row>
    <row r="3383" spans="1:14" ht="38.25" customHeight="1">
      <c r="A3383" s="228" t="s">
        <v>184</v>
      </c>
      <c r="B3383" s="226" t="s">
        <v>187</v>
      </c>
      <c r="C3383" s="226" t="s">
        <v>204</v>
      </c>
      <c r="D3383" s="230">
        <v>95.650040883074396</v>
      </c>
      <c r="E3383" s="229" t="s">
        <v>195</v>
      </c>
      <c r="F3383" s="226" t="s">
        <v>194</v>
      </c>
      <c r="G3383" s="226" t="s">
        <v>183</v>
      </c>
      <c r="H3383" s="226" t="s">
        <v>182</v>
      </c>
      <c r="I3383" s="226" t="s">
        <v>203</v>
      </c>
      <c r="J3383" s="226" t="s">
        <v>180</v>
      </c>
      <c r="K3383" s="226" t="s">
        <v>202</v>
      </c>
      <c r="L3383" s="226" t="s">
        <v>178</v>
      </c>
      <c r="M3383" s="226" t="s">
        <v>201</v>
      </c>
      <c r="N3383" s="225" t="s">
        <v>176</v>
      </c>
    </row>
    <row r="3384" spans="1:14" ht="38.25" customHeight="1">
      <c r="A3384" s="228" t="s">
        <v>184</v>
      </c>
      <c r="B3384" s="226" t="s">
        <v>187</v>
      </c>
      <c r="C3384" s="226" t="s">
        <v>200</v>
      </c>
      <c r="D3384" s="230">
        <v>79.726468222043493</v>
      </c>
      <c r="E3384" s="229" t="s">
        <v>195</v>
      </c>
      <c r="F3384" s="226" t="s">
        <v>199</v>
      </c>
      <c r="G3384" s="226" t="s">
        <v>183</v>
      </c>
      <c r="H3384" s="226" t="s">
        <v>182</v>
      </c>
      <c r="I3384" s="226" t="s">
        <v>198</v>
      </c>
      <c r="J3384" s="226" t="s">
        <v>180</v>
      </c>
      <c r="K3384" s="226" t="s">
        <v>179</v>
      </c>
      <c r="L3384" s="226" t="s">
        <v>178</v>
      </c>
      <c r="M3384" s="226" t="s">
        <v>197</v>
      </c>
      <c r="N3384" s="225" t="s">
        <v>176</v>
      </c>
    </row>
    <row r="3385" spans="1:14" ht="38.25" customHeight="1">
      <c r="A3385" s="228" t="s">
        <v>184</v>
      </c>
      <c r="B3385" s="226" t="s">
        <v>187</v>
      </c>
      <c r="C3385" s="226" t="s">
        <v>196</v>
      </c>
      <c r="D3385" s="230">
        <v>89.554531490015407</v>
      </c>
      <c r="E3385" s="229" t="s">
        <v>195</v>
      </c>
      <c r="F3385" s="226" t="s">
        <v>194</v>
      </c>
      <c r="G3385" s="226" t="s">
        <v>183</v>
      </c>
      <c r="H3385" s="226" t="s">
        <v>182</v>
      </c>
      <c r="I3385" s="226" t="s">
        <v>193</v>
      </c>
      <c r="J3385" s="226" t="s">
        <v>180</v>
      </c>
      <c r="K3385" s="226" t="s">
        <v>192</v>
      </c>
      <c r="L3385" s="226" t="s">
        <v>178</v>
      </c>
      <c r="M3385" s="226" t="s">
        <v>191</v>
      </c>
      <c r="N3385" s="225" t="s">
        <v>176</v>
      </c>
    </row>
    <row r="3386" spans="1:14" ht="38.25" customHeight="1">
      <c r="A3386" s="228" t="s">
        <v>184</v>
      </c>
      <c r="B3386" s="226" t="s">
        <v>187</v>
      </c>
      <c r="C3386" s="226" t="s">
        <v>190</v>
      </c>
      <c r="D3386" s="227">
        <v>90.17094017094017</v>
      </c>
      <c r="E3386" s="226" t="s">
        <v>185</v>
      </c>
      <c r="F3386" s="226" t="s">
        <v>184</v>
      </c>
      <c r="G3386" s="226" t="s">
        <v>183</v>
      </c>
      <c r="H3386" s="226" t="s">
        <v>182</v>
      </c>
      <c r="I3386" s="226" t="s">
        <v>189</v>
      </c>
      <c r="J3386" s="226" t="s">
        <v>180</v>
      </c>
      <c r="K3386" s="226" t="s">
        <v>179</v>
      </c>
      <c r="L3386" s="226" t="s">
        <v>178</v>
      </c>
      <c r="M3386" s="226" t="s">
        <v>188</v>
      </c>
      <c r="N3386" s="225" t="s">
        <v>176</v>
      </c>
    </row>
    <row r="3387" spans="1:14" ht="38.25" customHeight="1">
      <c r="A3387" s="228" t="s">
        <v>184</v>
      </c>
      <c r="B3387" s="226" t="s">
        <v>187</v>
      </c>
      <c r="C3387" s="226" t="s">
        <v>186</v>
      </c>
      <c r="D3387" s="227">
        <v>90.17094017094017</v>
      </c>
      <c r="E3387" s="226" t="s">
        <v>185</v>
      </c>
      <c r="F3387" s="226" t="s">
        <v>184</v>
      </c>
      <c r="G3387" s="226" t="s">
        <v>183</v>
      </c>
      <c r="H3387" s="226" t="s">
        <v>182</v>
      </c>
      <c r="I3387" s="226" t="s">
        <v>181</v>
      </c>
      <c r="J3387" s="226" t="s">
        <v>180</v>
      </c>
      <c r="K3387" s="226" t="s">
        <v>179</v>
      </c>
      <c r="L3387" s="226" t="s">
        <v>178</v>
      </c>
      <c r="M3387" s="226" t="s">
        <v>177</v>
      </c>
      <c r="N3387" s="225" t="s">
        <v>176</v>
      </c>
    </row>
  </sheetData>
  <phoneticPr fontId="5" type="noConversion"/>
  <pageMargins left="0.7" right="0.7" top="0.75" bottom="0.75" header="0.3" footer="0.3"/>
  <pageSetup scale="45" fitToHeight="0" orientation="landscape" horizontalDpi="4294967294" verticalDpi="4294967294"/>
  <headerFooter>
    <oddFooter>&amp;LFY2013 PI Rankings - Schools&amp;CUpdated January 22, 2014 &amp;R&amp;P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05BEC-0FF4-4D6C-870D-E87B451FE5C0}">
  <dimension ref="A1:M135"/>
  <sheetViews>
    <sheetView tabSelected="1" topLeftCell="A43" workbookViewId="0">
      <selection activeCell="S60" sqref="S60"/>
    </sheetView>
  </sheetViews>
  <sheetFormatPr defaultRowHeight="11.25"/>
  <cols>
    <col min="1" max="1" width="4.625" style="241" customWidth="1"/>
    <col min="2" max="256" width="9.125" style="241" customWidth="1"/>
    <col min="257" max="257" width="4.625" style="241" customWidth="1"/>
    <col min="258" max="512" width="9.125" style="241" customWidth="1"/>
    <col min="513" max="513" width="4.625" style="241" customWidth="1"/>
    <col min="514" max="768" width="9.125" style="241" customWidth="1"/>
    <col min="769" max="769" width="4.625" style="241" customWidth="1"/>
    <col min="770" max="1024" width="9.125" style="241" customWidth="1"/>
    <col min="1025" max="1025" width="4.625" style="241" customWidth="1"/>
    <col min="1026" max="1280" width="9.125" style="241" customWidth="1"/>
    <col min="1281" max="1281" width="4.625" style="241" customWidth="1"/>
    <col min="1282" max="1536" width="9.125" style="241" customWidth="1"/>
    <col min="1537" max="1537" width="4.625" style="241" customWidth="1"/>
    <col min="1538" max="1792" width="9.125" style="241" customWidth="1"/>
    <col min="1793" max="1793" width="4.625" style="241" customWidth="1"/>
    <col min="1794" max="2048" width="9.125" style="241" customWidth="1"/>
    <col min="2049" max="2049" width="4.625" style="241" customWidth="1"/>
    <col min="2050" max="2304" width="9.125" style="241" customWidth="1"/>
    <col min="2305" max="2305" width="4.625" style="241" customWidth="1"/>
    <col min="2306" max="2560" width="9.125" style="241" customWidth="1"/>
    <col min="2561" max="2561" width="4.625" style="241" customWidth="1"/>
    <col min="2562" max="2816" width="9.125" style="241" customWidth="1"/>
    <col min="2817" max="2817" width="4.625" style="241" customWidth="1"/>
    <col min="2818" max="3072" width="9.125" style="241" customWidth="1"/>
    <col min="3073" max="3073" width="4.625" style="241" customWidth="1"/>
    <col min="3074" max="3328" width="9.125" style="241" customWidth="1"/>
    <col min="3329" max="3329" width="4.625" style="241" customWidth="1"/>
    <col min="3330" max="3584" width="9.125" style="241" customWidth="1"/>
    <col min="3585" max="3585" width="4.625" style="241" customWidth="1"/>
    <col min="3586" max="3840" width="9.125" style="241" customWidth="1"/>
    <col min="3841" max="3841" width="4.625" style="241" customWidth="1"/>
    <col min="3842" max="4096" width="9.125" style="241" customWidth="1"/>
    <col min="4097" max="4097" width="4.625" style="241" customWidth="1"/>
    <col min="4098" max="4352" width="9.125" style="241" customWidth="1"/>
    <col min="4353" max="4353" width="4.625" style="241" customWidth="1"/>
    <col min="4354" max="4608" width="9.125" style="241" customWidth="1"/>
    <col min="4609" max="4609" width="4.625" style="241" customWidth="1"/>
    <col min="4610" max="4864" width="9.125" style="241" customWidth="1"/>
    <col min="4865" max="4865" width="4.625" style="241" customWidth="1"/>
    <col min="4866" max="5120" width="9.125" style="241" customWidth="1"/>
    <col min="5121" max="5121" width="4.625" style="241" customWidth="1"/>
    <col min="5122" max="5376" width="9.125" style="241" customWidth="1"/>
    <col min="5377" max="5377" width="4.625" style="241" customWidth="1"/>
    <col min="5378" max="5632" width="9.125" style="241" customWidth="1"/>
    <col min="5633" max="5633" width="4.625" style="241" customWidth="1"/>
    <col min="5634" max="5888" width="9.125" style="241" customWidth="1"/>
    <col min="5889" max="5889" width="4.625" style="241" customWidth="1"/>
    <col min="5890" max="6144" width="9.125" style="241" customWidth="1"/>
    <col min="6145" max="6145" width="4.625" style="241" customWidth="1"/>
    <col min="6146" max="6400" width="9.125" style="241" customWidth="1"/>
    <col min="6401" max="6401" width="4.625" style="241" customWidth="1"/>
    <col min="6402" max="6656" width="9.125" style="241" customWidth="1"/>
    <col min="6657" max="6657" width="4.625" style="241" customWidth="1"/>
    <col min="6658" max="6912" width="9.125" style="241" customWidth="1"/>
    <col min="6913" max="6913" width="4.625" style="241" customWidth="1"/>
    <col min="6914" max="7168" width="9.125" style="241" customWidth="1"/>
    <col min="7169" max="7169" width="4.625" style="241" customWidth="1"/>
    <col min="7170" max="7424" width="9.125" style="241" customWidth="1"/>
    <col min="7425" max="7425" width="4.625" style="241" customWidth="1"/>
    <col min="7426" max="7680" width="9.125" style="241" customWidth="1"/>
    <col min="7681" max="7681" width="4.625" style="241" customWidth="1"/>
    <col min="7682" max="7936" width="9.125" style="241" customWidth="1"/>
    <col min="7937" max="7937" width="4.625" style="241" customWidth="1"/>
    <col min="7938" max="8192" width="9.125" style="241" customWidth="1"/>
    <col min="8193" max="8193" width="4.625" style="241" customWidth="1"/>
    <col min="8194" max="8448" width="9.125" style="241" customWidth="1"/>
    <col min="8449" max="8449" width="4.625" style="241" customWidth="1"/>
    <col min="8450" max="8704" width="9.125" style="241" customWidth="1"/>
    <col min="8705" max="8705" width="4.625" style="241" customWidth="1"/>
    <col min="8706" max="8960" width="9.125" style="241" customWidth="1"/>
    <col min="8961" max="8961" width="4.625" style="241" customWidth="1"/>
    <col min="8962" max="9216" width="9.125" style="241" customWidth="1"/>
    <col min="9217" max="9217" width="4.625" style="241" customWidth="1"/>
    <col min="9218" max="9472" width="9.125" style="241" customWidth="1"/>
    <col min="9473" max="9473" width="4.625" style="241" customWidth="1"/>
    <col min="9474" max="9728" width="9.125" style="241" customWidth="1"/>
    <col min="9729" max="9729" width="4.625" style="241" customWidth="1"/>
    <col min="9730" max="9984" width="9.125" style="241" customWidth="1"/>
    <col min="9985" max="9985" width="4.625" style="241" customWidth="1"/>
    <col min="9986" max="10240" width="9.125" style="241" customWidth="1"/>
    <col min="10241" max="10241" width="4.625" style="241" customWidth="1"/>
    <col min="10242" max="10496" width="9.125" style="241" customWidth="1"/>
    <col min="10497" max="10497" width="4.625" style="241" customWidth="1"/>
    <col min="10498" max="10752" width="9.125" style="241" customWidth="1"/>
    <col min="10753" max="10753" width="4.625" style="241" customWidth="1"/>
    <col min="10754" max="11008" width="9.125" style="241" customWidth="1"/>
    <col min="11009" max="11009" width="4.625" style="241" customWidth="1"/>
    <col min="11010" max="11264" width="9.125" style="241" customWidth="1"/>
    <col min="11265" max="11265" width="4.625" style="241" customWidth="1"/>
    <col min="11266" max="11520" width="9.125" style="241" customWidth="1"/>
    <col min="11521" max="11521" width="4.625" style="241" customWidth="1"/>
    <col min="11522" max="11776" width="9.125" style="241" customWidth="1"/>
    <col min="11777" max="11777" width="4.625" style="241" customWidth="1"/>
    <col min="11778" max="12032" width="9.125" style="241" customWidth="1"/>
    <col min="12033" max="12033" width="4.625" style="241" customWidth="1"/>
    <col min="12034" max="12288" width="9.125" style="241" customWidth="1"/>
    <col min="12289" max="12289" width="4.625" style="241" customWidth="1"/>
    <col min="12290" max="12544" width="9.125" style="241" customWidth="1"/>
    <col min="12545" max="12545" width="4.625" style="241" customWidth="1"/>
    <col min="12546" max="12800" width="9.125" style="241" customWidth="1"/>
    <col min="12801" max="12801" width="4.625" style="241" customWidth="1"/>
    <col min="12802" max="13056" width="9.125" style="241" customWidth="1"/>
    <col min="13057" max="13057" width="4.625" style="241" customWidth="1"/>
    <col min="13058" max="13312" width="9.125" style="241" customWidth="1"/>
    <col min="13313" max="13313" width="4.625" style="241" customWidth="1"/>
    <col min="13314" max="13568" width="9.125" style="241" customWidth="1"/>
    <col min="13569" max="13569" width="4.625" style="241" customWidth="1"/>
    <col min="13570" max="13824" width="9.125" style="241" customWidth="1"/>
    <col min="13825" max="13825" width="4.625" style="241" customWidth="1"/>
    <col min="13826" max="14080" width="9.125" style="241" customWidth="1"/>
    <col min="14081" max="14081" width="4.625" style="241" customWidth="1"/>
    <col min="14082" max="14336" width="9.125" style="241" customWidth="1"/>
    <col min="14337" max="14337" width="4.625" style="241" customWidth="1"/>
    <col min="14338" max="14592" width="9.125" style="241" customWidth="1"/>
    <col min="14593" max="14593" width="4.625" style="241" customWidth="1"/>
    <col min="14594" max="14848" width="9.125" style="241" customWidth="1"/>
    <col min="14849" max="14849" width="4.625" style="241" customWidth="1"/>
    <col min="14850" max="15104" width="9.125" style="241" customWidth="1"/>
    <col min="15105" max="15105" width="4.625" style="241" customWidth="1"/>
    <col min="15106" max="15360" width="9.125" style="241" customWidth="1"/>
    <col min="15361" max="15361" width="4.625" style="241" customWidth="1"/>
    <col min="15362" max="15616" width="9.125" style="241" customWidth="1"/>
    <col min="15617" max="15617" width="4.625" style="241" customWidth="1"/>
    <col min="15618" max="15872" width="9.125" style="241" customWidth="1"/>
    <col min="15873" max="15873" width="4.625" style="241" customWidth="1"/>
    <col min="15874" max="16128" width="9.125" style="241" customWidth="1"/>
    <col min="16129" max="16129" width="4.625" style="241" customWidth="1"/>
    <col min="16130" max="16384" width="9.125" style="241" customWidth="1"/>
  </cols>
  <sheetData>
    <row r="1" spans="1:13">
      <c r="A1" s="274" t="s">
        <v>8193</v>
      </c>
      <c r="B1" s="271"/>
      <c r="C1" s="271"/>
      <c r="D1" s="271"/>
      <c r="E1" s="271"/>
    </row>
    <row r="2" spans="1:13">
      <c r="A2" s="271" t="s">
        <v>8192</v>
      </c>
      <c r="B2" s="271"/>
      <c r="C2" s="271"/>
      <c r="D2" s="271"/>
      <c r="E2" s="271"/>
    </row>
    <row r="3" spans="1:13">
      <c r="A3" s="274"/>
      <c r="B3" s="271"/>
      <c r="C3" s="271"/>
      <c r="D3" s="271"/>
      <c r="E3" s="271"/>
    </row>
    <row r="4" spans="1:13">
      <c r="A4" s="267" t="s">
        <v>8191</v>
      </c>
      <c r="B4" s="242"/>
      <c r="C4" s="242"/>
      <c r="D4" s="242"/>
      <c r="E4" s="242"/>
      <c r="F4" s="242"/>
      <c r="G4" s="242"/>
      <c r="H4" s="242"/>
      <c r="I4" s="242"/>
      <c r="J4" s="242"/>
      <c r="K4" s="242"/>
      <c r="L4" s="242"/>
      <c r="M4" s="242"/>
    </row>
    <row r="5" spans="1:13">
      <c r="A5" s="242"/>
      <c r="B5" s="242"/>
      <c r="C5" s="242"/>
      <c r="D5" s="242"/>
      <c r="E5" s="242"/>
      <c r="F5" s="242"/>
      <c r="G5" s="242"/>
      <c r="H5" s="242"/>
      <c r="I5" s="242"/>
      <c r="J5" s="242"/>
      <c r="K5" s="242"/>
      <c r="L5" s="242"/>
      <c r="M5" s="242"/>
    </row>
    <row r="6" spans="1:13">
      <c r="A6" s="242"/>
      <c r="B6" s="242"/>
      <c r="C6" s="242"/>
      <c r="D6" s="242"/>
      <c r="E6" s="242"/>
      <c r="F6" s="242"/>
      <c r="G6" s="242"/>
      <c r="H6" s="242"/>
      <c r="I6" s="242"/>
      <c r="J6" s="242"/>
      <c r="K6" s="242"/>
      <c r="L6" s="242"/>
      <c r="M6" s="242"/>
    </row>
    <row r="7" spans="1:13">
      <c r="A7" s="273"/>
      <c r="B7" s="273"/>
      <c r="C7" s="273"/>
      <c r="D7" s="273"/>
      <c r="E7" s="273"/>
      <c r="F7" s="273"/>
      <c r="G7" s="273"/>
      <c r="H7" s="273"/>
      <c r="I7" s="273"/>
      <c r="J7" s="273"/>
      <c r="K7" s="273"/>
      <c r="L7" s="273"/>
    </row>
    <row r="8" spans="1:13">
      <c r="A8" s="267" t="s">
        <v>8190</v>
      </c>
      <c r="B8" s="242"/>
      <c r="C8" s="242"/>
      <c r="D8" s="242"/>
      <c r="E8" s="242"/>
      <c r="F8" s="273"/>
      <c r="G8" s="273"/>
      <c r="H8" s="273"/>
      <c r="I8" s="273"/>
      <c r="J8" s="273"/>
      <c r="K8" s="273"/>
      <c r="L8" s="273"/>
    </row>
    <row r="9" spans="1:13">
      <c r="A9" s="276" t="s">
        <v>8189</v>
      </c>
      <c r="B9" s="242"/>
      <c r="C9" s="273"/>
      <c r="D9" s="273"/>
      <c r="E9" s="273"/>
      <c r="F9" s="273"/>
      <c r="G9" s="273"/>
      <c r="H9" s="273"/>
      <c r="I9" s="273"/>
      <c r="J9" s="273"/>
      <c r="K9" s="273"/>
      <c r="L9" s="273"/>
    </row>
    <row r="10" spans="1:13">
      <c r="A10" s="273"/>
      <c r="B10" s="273"/>
      <c r="C10" s="273"/>
      <c r="D10" s="273"/>
      <c r="E10" s="273"/>
      <c r="F10" s="273"/>
      <c r="G10" s="273"/>
      <c r="H10" s="273"/>
      <c r="I10" s="273"/>
      <c r="J10" s="273"/>
      <c r="K10" s="273"/>
      <c r="L10" s="273"/>
    </row>
    <row r="11" spans="1:13">
      <c r="A11" s="267" t="s">
        <v>8188</v>
      </c>
      <c r="B11" s="242"/>
      <c r="C11" s="242"/>
      <c r="D11" s="242"/>
      <c r="E11" s="242"/>
      <c r="F11" s="242"/>
      <c r="G11" s="242"/>
      <c r="H11" s="242"/>
      <c r="I11" s="242"/>
      <c r="J11" s="242"/>
      <c r="K11" s="273"/>
      <c r="L11" s="273"/>
    </row>
    <row r="12" spans="1:13">
      <c r="A12" s="275"/>
      <c r="B12" s="275"/>
      <c r="C12" s="275"/>
      <c r="D12" s="275"/>
      <c r="E12" s="275"/>
    </row>
    <row r="13" spans="1:13">
      <c r="A13" s="274" t="s">
        <v>8187</v>
      </c>
      <c r="B13" s="271"/>
      <c r="C13" s="271"/>
      <c r="D13" s="271"/>
      <c r="E13" s="271"/>
    </row>
    <row r="14" spans="1:13">
      <c r="A14" s="267" t="s">
        <v>8186</v>
      </c>
      <c r="B14" s="242"/>
      <c r="C14" s="242"/>
      <c r="D14" s="242"/>
      <c r="E14" s="242"/>
      <c r="F14" s="242"/>
      <c r="G14" s="242"/>
      <c r="H14" s="242"/>
      <c r="I14" s="242"/>
      <c r="J14" s="242"/>
      <c r="K14" s="242"/>
      <c r="L14" s="242"/>
      <c r="M14" s="242"/>
    </row>
    <row r="15" spans="1:13">
      <c r="A15" s="242"/>
      <c r="B15" s="242"/>
      <c r="C15" s="242"/>
      <c r="D15" s="242"/>
      <c r="E15" s="242"/>
      <c r="F15" s="242"/>
      <c r="G15" s="242"/>
      <c r="H15" s="242"/>
      <c r="I15" s="242"/>
      <c r="J15" s="242"/>
      <c r="K15" s="242"/>
      <c r="L15" s="242"/>
      <c r="M15" s="242"/>
    </row>
    <row r="17" spans="1:13">
      <c r="A17" s="241" t="s">
        <v>8185</v>
      </c>
    </row>
    <row r="19" spans="1:13">
      <c r="A19" s="274" t="s">
        <v>8184</v>
      </c>
      <c r="B19" s="271"/>
      <c r="C19" s="271"/>
      <c r="D19" s="271"/>
      <c r="E19" s="271"/>
    </row>
    <row r="20" spans="1:13">
      <c r="A20" s="267" t="s">
        <v>8183</v>
      </c>
      <c r="B20" s="242"/>
      <c r="C20" s="242"/>
      <c r="D20" s="242"/>
      <c r="E20" s="242"/>
      <c r="F20" s="242"/>
      <c r="G20" s="242"/>
      <c r="H20" s="242"/>
      <c r="I20" s="242"/>
      <c r="J20" s="242"/>
      <c r="K20" s="242"/>
      <c r="L20" s="242"/>
      <c r="M20" s="242"/>
    </row>
    <row r="21" spans="1:13">
      <c r="A21" s="273"/>
      <c r="B21" s="273"/>
      <c r="C21" s="273"/>
      <c r="D21" s="273"/>
      <c r="E21" s="273"/>
    </row>
    <row r="22" spans="1:13">
      <c r="A22" s="267" t="s">
        <v>8182</v>
      </c>
      <c r="B22" s="242"/>
      <c r="C22" s="242"/>
      <c r="D22" s="242"/>
      <c r="E22" s="242"/>
      <c r="F22" s="242"/>
      <c r="G22" s="242"/>
      <c r="H22" s="242"/>
      <c r="I22" s="242"/>
      <c r="J22" s="242"/>
      <c r="K22" s="242"/>
      <c r="L22" s="242"/>
      <c r="M22" s="242"/>
    </row>
    <row r="23" spans="1:13">
      <c r="A23" s="272" t="s">
        <v>8181</v>
      </c>
      <c r="B23" s="271"/>
      <c r="C23" s="271"/>
      <c r="D23" s="271"/>
      <c r="E23" s="271"/>
    </row>
    <row r="25" spans="1:13">
      <c r="A25" s="269" t="s">
        <v>8180</v>
      </c>
      <c r="B25" s="242"/>
      <c r="C25" s="242"/>
      <c r="D25" s="242"/>
      <c r="E25" s="242"/>
      <c r="F25" s="242"/>
      <c r="G25" s="242"/>
      <c r="H25" s="242"/>
      <c r="I25" s="242"/>
      <c r="J25" s="242"/>
      <c r="K25" s="242"/>
      <c r="L25" s="242"/>
      <c r="M25" s="242"/>
    </row>
    <row r="26" spans="1:13">
      <c r="A26" s="242"/>
      <c r="B26" s="242"/>
      <c r="C26" s="242"/>
      <c r="D26" s="242"/>
      <c r="E26" s="242"/>
      <c r="F26" s="242"/>
      <c r="G26" s="242"/>
      <c r="H26" s="242"/>
      <c r="I26" s="242"/>
      <c r="J26" s="242"/>
      <c r="K26" s="242"/>
      <c r="L26" s="242"/>
      <c r="M26" s="242"/>
    </row>
    <row r="27" spans="1:13">
      <c r="A27" s="270"/>
      <c r="B27" s="270"/>
      <c r="C27" s="270"/>
      <c r="D27" s="270"/>
      <c r="E27" s="270"/>
    </row>
    <row r="28" spans="1:13">
      <c r="A28" s="269" t="s">
        <v>8179</v>
      </c>
      <c r="B28" s="242"/>
      <c r="C28" s="242"/>
      <c r="D28" s="242"/>
      <c r="E28" s="242"/>
      <c r="F28" s="242"/>
      <c r="G28" s="242"/>
      <c r="H28" s="242"/>
      <c r="I28" s="242"/>
      <c r="J28" s="242"/>
      <c r="K28" s="242"/>
      <c r="L28" s="242"/>
      <c r="M28" s="242"/>
    </row>
    <row r="29" spans="1:13" ht="35.25" customHeight="1">
      <c r="A29" s="267" t="s">
        <v>8178</v>
      </c>
      <c r="B29" s="242"/>
      <c r="C29" s="242"/>
      <c r="D29" s="242"/>
      <c r="E29" s="242"/>
      <c r="F29" s="242"/>
      <c r="G29" s="242"/>
      <c r="H29" s="242"/>
      <c r="I29" s="242"/>
      <c r="J29" s="242"/>
      <c r="K29" s="242"/>
      <c r="L29" s="242"/>
      <c r="M29" s="242"/>
    </row>
    <row r="30" spans="1:13" ht="35.25" customHeight="1">
      <c r="A30" s="267" t="s">
        <v>8177</v>
      </c>
      <c r="B30" s="242"/>
      <c r="C30" s="242"/>
      <c r="D30" s="242"/>
      <c r="E30" s="242"/>
      <c r="F30" s="242"/>
      <c r="G30" s="242"/>
      <c r="H30" s="242"/>
      <c r="I30" s="242"/>
      <c r="J30" s="242"/>
      <c r="K30" s="242"/>
      <c r="L30" s="242"/>
      <c r="M30" s="242"/>
    </row>
    <row r="31" spans="1:13" ht="35.25" customHeight="1">
      <c r="A31" s="267" t="s">
        <v>8176</v>
      </c>
      <c r="B31" s="242"/>
      <c r="C31" s="242"/>
      <c r="D31" s="242"/>
      <c r="E31" s="242"/>
      <c r="F31" s="242"/>
      <c r="G31" s="242"/>
      <c r="H31" s="242"/>
      <c r="I31" s="242"/>
      <c r="J31" s="242"/>
      <c r="K31" s="242"/>
      <c r="L31" s="242"/>
      <c r="M31" s="242"/>
    </row>
    <row r="32" spans="1:13" ht="35.25" customHeight="1">
      <c r="A32" s="268" t="s">
        <v>8175</v>
      </c>
      <c r="B32" s="242"/>
      <c r="C32" s="242"/>
      <c r="D32" s="242"/>
      <c r="E32" s="242"/>
      <c r="F32" s="242"/>
      <c r="G32" s="242"/>
      <c r="H32" s="242"/>
      <c r="I32" s="242"/>
      <c r="J32" s="242"/>
      <c r="K32" s="242"/>
      <c r="L32" s="242"/>
      <c r="M32" s="242"/>
    </row>
    <row r="33" spans="1:13" ht="35.25" customHeight="1">
      <c r="A33" s="267" t="s">
        <v>8174</v>
      </c>
      <c r="B33" s="242"/>
      <c r="C33" s="242"/>
      <c r="D33" s="242"/>
      <c r="E33" s="242"/>
      <c r="F33" s="242"/>
      <c r="G33" s="242"/>
      <c r="H33" s="242"/>
      <c r="I33" s="242"/>
      <c r="J33" s="242"/>
      <c r="K33" s="242"/>
      <c r="L33" s="242"/>
      <c r="M33" s="242"/>
    </row>
    <row r="35" spans="1:13">
      <c r="A35" s="266" t="s">
        <v>8173</v>
      </c>
      <c r="B35" s="265"/>
      <c r="C35" s="265"/>
      <c r="D35" s="265"/>
      <c r="E35" s="265"/>
      <c r="F35" s="265"/>
      <c r="G35" s="265"/>
      <c r="H35" s="265"/>
      <c r="I35" s="265"/>
      <c r="J35" s="265"/>
      <c r="K35" s="265"/>
      <c r="L35" s="265"/>
      <c r="M35" s="264"/>
    </row>
    <row r="36" spans="1:13">
      <c r="A36" s="263"/>
      <c r="B36" s="262"/>
      <c r="C36" s="262"/>
      <c r="D36" s="262"/>
      <c r="E36" s="262"/>
      <c r="F36" s="262"/>
      <c r="G36" s="262"/>
      <c r="H36" s="262"/>
      <c r="I36" s="262"/>
      <c r="J36" s="262"/>
      <c r="K36" s="262"/>
      <c r="L36" s="262"/>
      <c r="M36" s="261"/>
    </row>
    <row r="37" spans="1:13" ht="16.5">
      <c r="A37" s="260"/>
      <c r="B37" s="259" t="s">
        <v>8172</v>
      </c>
      <c r="C37" s="245"/>
      <c r="D37" s="244"/>
      <c r="E37" s="259" t="s">
        <v>8171</v>
      </c>
      <c r="F37" s="245"/>
      <c r="G37" s="245"/>
      <c r="H37" s="245"/>
      <c r="I37" s="245"/>
      <c r="J37" s="245"/>
      <c r="K37" s="245"/>
      <c r="L37" s="245"/>
      <c r="M37" s="244"/>
    </row>
    <row r="38" spans="1:13" ht="51" customHeight="1">
      <c r="A38" s="258">
        <v>1</v>
      </c>
      <c r="B38" s="247" t="s">
        <v>195</v>
      </c>
      <c r="C38" s="245"/>
      <c r="D38" s="244"/>
      <c r="E38" s="257" t="s">
        <v>8170</v>
      </c>
      <c r="F38" s="245"/>
      <c r="G38" s="245"/>
      <c r="H38" s="245"/>
      <c r="I38" s="245"/>
      <c r="J38" s="245"/>
      <c r="K38" s="245"/>
      <c r="L38" s="245"/>
      <c r="M38" s="244"/>
    </row>
    <row r="39" spans="1:13" ht="51" customHeight="1">
      <c r="A39" s="258">
        <v>2</v>
      </c>
      <c r="B39" s="247" t="s">
        <v>292</v>
      </c>
      <c r="C39" s="245"/>
      <c r="D39" s="244"/>
      <c r="E39" s="257" t="s">
        <v>8169</v>
      </c>
      <c r="F39" s="245"/>
      <c r="G39" s="245"/>
      <c r="H39" s="245"/>
      <c r="I39" s="245"/>
      <c r="J39" s="245"/>
      <c r="K39" s="245"/>
      <c r="L39" s="245"/>
      <c r="M39" s="244"/>
    </row>
    <row r="40" spans="1:13" ht="51" customHeight="1">
      <c r="A40" s="258">
        <v>3</v>
      </c>
      <c r="B40" s="247" t="s">
        <v>779</v>
      </c>
      <c r="C40" s="245"/>
      <c r="D40" s="244"/>
      <c r="E40" s="257" t="s">
        <v>8168</v>
      </c>
      <c r="F40" s="245"/>
      <c r="G40" s="245"/>
      <c r="H40" s="245"/>
      <c r="I40" s="245"/>
      <c r="J40" s="245"/>
      <c r="K40" s="245"/>
      <c r="L40" s="245"/>
      <c r="M40" s="244"/>
    </row>
    <row r="41" spans="1:13" ht="51" customHeight="1">
      <c r="A41" s="258">
        <v>4</v>
      </c>
      <c r="B41" s="246" t="s">
        <v>603</v>
      </c>
      <c r="C41" s="245"/>
      <c r="D41" s="244"/>
      <c r="E41" s="257" t="s">
        <v>8167</v>
      </c>
      <c r="F41" s="245"/>
      <c r="G41" s="245"/>
      <c r="H41" s="245"/>
      <c r="I41" s="245"/>
      <c r="J41" s="245"/>
      <c r="K41" s="245"/>
      <c r="L41" s="245"/>
      <c r="M41" s="244"/>
    </row>
    <row r="42" spans="1:13">
      <c r="A42" s="256"/>
      <c r="B42" s="256"/>
      <c r="C42" s="256"/>
      <c r="D42" s="256"/>
      <c r="E42" s="255"/>
      <c r="F42" s="255"/>
      <c r="G42" s="255"/>
      <c r="H42" s="255"/>
      <c r="I42" s="255"/>
      <c r="J42" s="255"/>
      <c r="K42" s="255"/>
      <c r="L42" s="255"/>
      <c r="M42" s="255"/>
    </row>
    <row r="44" spans="1:13" ht="16.5">
      <c r="A44" s="254" t="s">
        <v>8166</v>
      </c>
      <c r="B44" s="245"/>
      <c r="C44" s="244"/>
      <c r="D44" s="253" t="s">
        <v>8165</v>
      </c>
      <c r="E44" s="245"/>
      <c r="F44" s="245"/>
      <c r="G44" s="245"/>
      <c r="H44" s="245"/>
      <c r="I44" s="245"/>
      <c r="J44" s="244"/>
      <c r="K44" s="253" t="s">
        <v>8164</v>
      </c>
      <c r="L44" s="245"/>
      <c r="M44" s="244"/>
    </row>
    <row r="45" spans="1:13" ht="22.5" customHeight="1">
      <c r="A45" s="248" t="s">
        <v>8163</v>
      </c>
      <c r="B45" s="245"/>
      <c r="C45" s="244"/>
      <c r="D45" s="252" t="s">
        <v>8162</v>
      </c>
      <c r="E45" s="245"/>
      <c r="F45" s="245"/>
      <c r="G45" s="245"/>
      <c r="H45" s="245"/>
      <c r="I45" s="245"/>
      <c r="J45" s="244"/>
      <c r="K45" s="249"/>
      <c r="L45" s="245"/>
      <c r="M45" s="244"/>
    </row>
    <row r="46" spans="1:13" ht="22.5" customHeight="1">
      <c r="A46" s="248" t="s">
        <v>8137</v>
      </c>
      <c r="B46" s="245"/>
      <c r="C46" s="244"/>
      <c r="D46" s="247" t="s">
        <v>8161</v>
      </c>
      <c r="E46" s="245"/>
      <c r="F46" s="245"/>
      <c r="G46" s="245"/>
      <c r="H46" s="245"/>
      <c r="I46" s="245"/>
      <c r="J46" s="244"/>
      <c r="K46" s="249"/>
      <c r="L46" s="245"/>
      <c r="M46" s="244"/>
    </row>
    <row r="47" spans="1:13" ht="22.5" customHeight="1">
      <c r="A47" s="251" t="s">
        <v>8136</v>
      </c>
      <c r="B47" s="245"/>
      <c r="C47" s="244"/>
      <c r="D47" s="249" t="s">
        <v>8160</v>
      </c>
      <c r="E47" s="245"/>
      <c r="F47" s="245"/>
      <c r="G47" s="245"/>
      <c r="H47" s="245"/>
      <c r="I47" s="245"/>
      <c r="J47" s="244"/>
      <c r="K47" s="249"/>
      <c r="L47" s="245"/>
      <c r="M47" s="244"/>
    </row>
    <row r="48" spans="1:13" ht="22.5" customHeight="1">
      <c r="A48" s="251" t="s">
        <v>8142</v>
      </c>
      <c r="B48" s="245"/>
      <c r="C48" s="244"/>
      <c r="D48" s="249" t="s">
        <v>8159</v>
      </c>
      <c r="E48" s="245"/>
      <c r="F48" s="245"/>
      <c r="G48" s="245"/>
      <c r="H48" s="245"/>
      <c r="I48" s="245"/>
      <c r="J48" s="244"/>
      <c r="K48" s="249"/>
      <c r="L48" s="245"/>
      <c r="M48" s="244"/>
    </row>
    <row r="49" spans="1:13" ht="22.5" customHeight="1">
      <c r="A49" s="251" t="s">
        <v>8158</v>
      </c>
      <c r="B49" s="245"/>
      <c r="C49" s="244"/>
      <c r="D49" s="246" t="s">
        <v>8157</v>
      </c>
      <c r="E49" s="245"/>
      <c r="F49" s="245"/>
      <c r="G49" s="245"/>
      <c r="H49" s="245"/>
      <c r="I49" s="245"/>
      <c r="J49" s="244"/>
      <c r="K49" s="247" t="s">
        <v>8154</v>
      </c>
      <c r="L49" s="245"/>
      <c r="M49" s="244"/>
    </row>
    <row r="50" spans="1:13" ht="22.5" customHeight="1">
      <c r="A50" s="251" t="s">
        <v>8156</v>
      </c>
      <c r="B50" s="245"/>
      <c r="C50" s="244"/>
      <c r="D50" s="246" t="s">
        <v>8155</v>
      </c>
      <c r="E50" s="245"/>
      <c r="F50" s="245"/>
      <c r="G50" s="245"/>
      <c r="H50" s="245"/>
      <c r="I50" s="245"/>
      <c r="J50" s="244"/>
      <c r="K50" s="247" t="s">
        <v>8154</v>
      </c>
      <c r="L50" s="245"/>
      <c r="M50" s="244"/>
    </row>
    <row r="51" spans="1:13" ht="22.5" customHeight="1">
      <c r="A51" s="251" t="s">
        <v>8135</v>
      </c>
      <c r="B51" s="245"/>
      <c r="C51" s="244"/>
      <c r="D51" s="249" t="s">
        <v>8153</v>
      </c>
      <c r="E51" s="245"/>
      <c r="F51" s="245"/>
      <c r="G51" s="245"/>
      <c r="H51" s="245"/>
      <c r="I51" s="245"/>
      <c r="J51" s="244"/>
      <c r="K51" s="249" t="s">
        <v>8149</v>
      </c>
      <c r="L51" s="245"/>
      <c r="M51" s="244"/>
    </row>
    <row r="52" spans="1:13" ht="22.5" customHeight="1">
      <c r="A52" s="251" t="s">
        <v>8141</v>
      </c>
      <c r="B52" s="245"/>
      <c r="C52" s="244"/>
      <c r="D52" s="249" t="s">
        <v>8141</v>
      </c>
      <c r="E52" s="245"/>
      <c r="F52" s="245"/>
      <c r="G52" s="245"/>
      <c r="H52" s="245"/>
      <c r="I52" s="245"/>
      <c r="J52" s="244"/>
      <c r="K52" s="249" t="s">
        <v>8149</v>
      </c>
      <c r="L52" s="245"/>
      <c r="M52" s="244"/>
    </row>
    <row r="53" spans="1:13" ht="22.5" customHeight="1">
      <c r="A53" s="251" t="s">
        <v>8134</v>
      </c>
      <c r="B53" s="245"/>
      <c r="C53" s="244"/>
      <c r="D53" s="246" t="s">
        <v>8152</v>
      </c>
      <c r="E53" s="245"/>
      <c r="F53" s="245"/>
      <c r="G53" s="245"/>
      <c r="H53" s="245"/>
      <c r="I53" s="245"/>
      <c r="J53" s="244"/>
      <c r="K53" s="249" t="s">
        <v>8149</v>
      </c>
      <c r="L53" s="245"/>
      <c r="M53" s="244"/>
    </row>
    <row r="54" spans="1:13" ht="22.5" customHeight="1">
      <c r="A54" s="251" t="s">
        <v>8132</v>
      </c>
      <c r="B54" s="245"/>
      <c r="C54" s="244"/>
      <c r="D54" s="246" t="s">
        <v>8151</v>
      </c>
      <c r="E54" s="245"/>
      <c r="F54" s="245"/>
      <c r="G54" s="245"/>
      <c r="H54" s="245"/>
      <c r="I54" s="245"/>
      <c r="J54" s="244"/>
      <c r="K54" s="249" t="s">
        <v>8149</v>
      </c>
      <c r="L54" s="245"/>
      <c r="M54" s="244"/>
    </row>
    <row r="55" spans="1:13" ht="22.5" customHeight="1">
      <c r="A55" s="251" t="s">
        <v>8133</v>
      </c>
      <c r="B55" s="245"/>
      <c r="C55" s="244"/>
      <c r="D55" s="246" t="s">
        <v>8150</v>
      </c>
      <c r="E55" s="245"/>
      <c r="F55" s="245"/>
      <c r="G55" s="245"/>
      <c r="H55" s="245"/>
      <c r="I55" s="245"/>
      <c r="J55" s="244"/>
      <c r="K55" s="249" t="s">
        <v>8149</v>
      </c>
      <c r="L55" s="245"/>
      <c r="M55" s="244"/>
    </row>
    <row r="56" spans="1:13" ht="22.5" customHeight="1">
      <c r="A56" s="251" t="s">
        <v>8148</v>
      </c>
      <c r="B56" s="245"/>
      <c r="C56" s="244"/>
      <c r="D56" s="250" t="s">
        <v>8147</v>
      </c>
      <c r="E56" s="245"/>
      <c r="F56" s="245"/>
      <c r="G56" s="245"/>
      <c r="H56" s="245"/>
      <c r="I56" s="245"/>
      <c r="J56" s="244"/>
      <c r="K56" s="249"/>
      <c r="L56" s="245"/>
      <c r="M56" s="244"/>
    </row>
    <row r="57" spans="1:13" ht="36.75" customHeight="1">
      <c r="A57" s="248" t="s">
        <v>8146</v>
      </c>
      <c r="B57" s="245"/>
      <c r="C57" s="244"/>
      <c r="D57" s="247" t="s">
        <v>8145</v>
      </c>
      <c r="E57" s="245"/>
      <c r="F57" s="245"/>
      <c r="G57" s="245"/>
      <c r="H57" s="245"/>
      <c r="I57" s="245"/>
      <c r="J57" s="244"/>
      <c r="K57" s="246" t="s">
        <v>8144</v>
      </c>
      <c r="L57" s="245"/>
      <c r="M57" s="244"/>
    </row>
    <row r="58" spans="1:13">
      <c r="A58" s="243"/>
      <c r="B58" s="242"/>
      <c r="C58" s="242"/>
    </row>
    <row r="59" spans="1:13">
      <c r="A59" s="243"/>
      <c r="B59" s="242"/>
      <c r="C59" s="242"/>
    </row>
    <row r="60" spans="1:13">
      <c r="A60" s="243"/>
      <c r="B60" s="242"/>
      <c r="C60" s="242"/>
    </row>
    <row r="61" spans="1:13">
      <c r="A61" s="243"/>
      <c r="B61" s="242"/>
      <c r="C61" s="242"/>
    </row>
    <row r="62" spans="1:13">
      <c r="A62" s="243"/>
      <c r="B62" s="242"/>
      <c r="C62" s="242"/>
    </row>
    <row r="63" spans="1:13">
      <c r="A63" s="243"/>
      <c r="B63" s="242"/>
      <c r="C63" s="242"/>
    </row>
    <row r="64" spans="1:13">
      <c r="A64" s="243"/>
      <c r="B64" s="242"/>
      <c r="C64" s="242"/>
    </row>
    <row r="65" spans="1:3">
      <c r="A65" s="243"/>
      <c r="B65" s="242"/>
      <c r="C65" s="242"/>
    </row>
    <row r="66" spans="1:3">
      <c r="A66" s="243"/>
      <c r="B66" s="242"/>
      <c r="C66" s="242"/>
    </row>
    <row r="67" spans="1:3">
      <c r="A67" s="243"/>
      <c r="B67" s="242"/>
      <c r="C67" s="242"/>
    </row>
    <row r="68" spans="1:3">
      <c r="A68" s="243"/>
      <c r="B68" s="242"/>
      <c r="C68" s="242"/>
    </row>
    <row r="69" spans="1:3">
      <c r="A69" s="243"/>
      <c r="B69" s="242"/>
      <c r="C69" s="242"/>
    </row>
    <row r="70" spans="1:3">
      <c r="A70" s="243"/>
      <c r="B70" s="242"/>
      <c r="C70" s="242"/>
    </row>
    <row r="71" spans="1:3">
      <c r="A71" s="243"/>
      <c r="B71" s="242"/>
      <c r="C71" s="242"/>
    </row>
    <row r="72" spans="1:3">
      <c r="A72" s="243"/>
      <c r="B72" s="242"/>
      <c r="C72" s="242"/>
    </row>
    <row r="73" spans="1:3">
      <c r="A73" s="243"/>
      <c r="B73" s="242"/>
      <c r="C73" s="242"/>
    </row>
    <row r="74" spans="1:3">
      <c r="A74" s="243"/>
      <c r="B74" s="242"/>
      <c r="C74" s="242"/>
    </row>
    <row r="75" spans="1:3">
      <c r="A75" s="243"/>
      <c r="B75" s="242"/>
      <c r="C75" s="242"/>
    </row>
    <row r="76" spans="1:3">
      <c r="A76" s="243"/>
      <c r="B76" s="242"/>
      <c r="C76" s="242"/>
    </row>
    <row r="77" spans="1:3">
      <c r="A77" s="243"/>
      <c r="B77" s="242"/>
      <c r="C77" s="242"/>
    </row>
    <row r="78" spans="1:3">
      <c r="A78" s="243"/>
      <c r="B78" s="242"/>
      <c r="C78" s="242"/>
    </row>
    <row r="79" spans="1:3">
      <c r="A79" s="243"/>
      <c r="B79" s="242"/>
      <c r="C79" s="242"/>
    </row>
    <row r="80" spans="1:3">
      <c r="A80" s="243"/>
      <c r="B80" s="242"/>
      <c r="C80" s="242"/>
    </row>
    <row r="81" spans="1:3">
      <c r="A81" s="243"/>
      <c r="B81" s="242"/>
      <c r="C81" s="242"/>
    </row>
    <row r="82" spans="1:3">
      <c r="A82" s="243"/>
      <c r="B82" s="242"/>
      <c r="C82" s="242"/>
    </row>
    <row r="83" spans="1:3">
      <c r="A83" s="243"/>
      <c r="B83" s="242"/>
      <c r="C83" s="242"/>
    </row>
    <row r="84" spans="1:3">
      <c r="A84" s="243"/>
      <c r="B84" s="242"/>
      <c r="C84" s="242"/>
    </row>
    <row r="85" spans="1:3">
      <c r="A85" s="243"/>
      <c r="B85" s="242"/>
      <c r="C85" s="242"/>
    </row>
    <row r="86" spans="1:3">
      <c r="A86" s="243"/>
      <c r="B86" s="242"/>
      <c r="C86" s="242"/>
    </row>
    <row r="87" spans="1:3">
      <c r="A87" s="243"/>
      <c r="B87" s="242"/>
      <c r="C87" s="242"/>
    </row>
    <row r="88" spans="1:3">
      <c r="A88" s="243"/>
      <c r="B88" s="242"/>
      <c r="C88" s="242"/>
    </row>
    <row r="89" spans="1:3">
      <c r="A89" s="243"/>
      <c r="B89" s="242"/>
      <c r="C89" s="242"/>
    </row>
    <row r="90" spans="1:3">
      <c r="A90" s="243"/>
      <c r="B90" s="242"/>
      <c r="C90" s="242"/>
    </row>
    <row r="91" spans="1:3">
      <c r="A91" s="243"/>
      <c r="B91" s="242"/>
      <c r="C91" s="242"/>
    </row>
    <row r="92" spans="1:3">
      <c r="A92" s="243"/>
      <c r="B92" s="242"/>
      <c r="C92" s="242"/>
    </row>
    <row r="93" spans="1:3">
      <c r="A93" s="243"/>
      <c r="B93" s="242"/>
      <c r="C93" s="242"/>
    </row>
    <row r="94" spans="1:3">
      <c r="A94" s="243"/>
      <c r="B94" s="242"/>
      <c r="C94" s="242"/>
    </row>
    <row r="95" spans="1:3">
      <c r="A95" s="243"/>
      <c r="B95" s="242"/>
      <c r="C95" s="242"/>
    </row>
    <row r="96" spans="1:3">
      <c r="A96" s="243"/>
      <c r="B96" s="242"/>
      <c r="C96" s="242"/>
    </row>
    <row r="97" spans="1:3">
      <c r="A97" s="243"/>
      <c r="B97" s="242"/>
      <c r="C97" s="242"/>
    </row>
    <row r="98" spans="1:3">
      <c r="A98" s="243"/>
      <c r="B98" s="242"/>
      <c r="C98" s="242"/>
    </row>
    <row r="99" spans="1:3">
      <c r="A99" s="243"/>
      <c r="B99" s="242"/>
      <c r="C99" s="242"/>
    </row>
    <row r="100" spans="1:3">
      <c r="A100" s="243"/>
      <c r="B100" s="242"/>
      <c r="C100" s="242"/>
    </row>
    <row r="101" spans="1:3">
      <c r="A101" s="243"/>
      <c r="B101" s="242"/>
      <c r="C101" s="242"/>
    </row>
    <row r="102" spans="1:3">
      <c r="A102" s="243"/>
      <c r="B102" s="242"/>
      <c r="C102" s="242"/>
    </row>
    <row r="103" spans="1:3">
      <c r="A103" s="243"/>
      <c r="B103" s="242"/>
      <c r="C103" s="242"/>
    </row>
    <row r="104" spans="1:3">
      <c r="A104" s="243"/>
      <c r="B104" s="242"/>
      <c r="C104" s="242"/>
    </row>
    <row r="105" spans="1:3">
      <c r="A105" s="243"/>
      <c r="B105" s="242"/>
      <c r="C105" s="242"/>
    </row>
    <row r="106" spans="1:3">
      <c r="A106" s="243"/>
      <c r="B106" s="242"/>
      <c r="C106" s="242"/>
    </row>
    <row r="107" spans="1:3">
      <c r="A107" s="243"/>
      <c r="B107" s="242"/>
      <c r="C107" s="242"/>
    </row>
    <row r="108" spans="1:3">
      <c r="A108" s="243"/>
      <c r="B108" s="242"/>
      <c r="C108" s="242"/>
    </row>
    <row r="109" spans="1:3">
      <c r="A109" s="243"/>
      <c r="B109" s="242"/>
      <c r="C109" s="242"/>
    </row>
    <row r="110" spans="1:3">
      <c r="A110" s="243"/>
      <c r="B110" s="242"/>
      <c r="C110" s="242"/>
    </row>
    <row r="111" spans="1:3">
      <c r="A111" s="243"/>
      <c r="B111" s="242"/>
      <c r="C111" s="242"/>
    </row>
    <row r="112" spans="1:3">
      <c r="A112" s="243"/>
      <c r="B112" s="242"/>
      <c r="C112" s="242"/>
    </row>
    <row r="113" spans="1:3">
      <c r="A113" s="243"/>
      <c r="B113" s="242"/>
      <c r="C113" s="242"/>
    </row>
    <row r="114" spans="1:3">
      <c r="A114" s="243"/>
      <c r="B114" s="242"/>
      <c r="C114" s="242"/>
    </row>
    <row r="115" spans="1:3">
      <c r="A115" s="243"/>
      <c r="B115" s="242"/>
      <c r="C115" s="242"/>
    </row>
    <row r="116" spans="1:3">
      <c r="A116" s="243"/>
      <c r="B116" s="242"/>
      <c r="C116" s="242"/>
    </row>
    <row r="117" spans="1:3">
      <c r="A117" s="243"/>
      <c r="B117" s="242"/>
      <c r="C117" s="242"/>
    </row>
    <row r="118" spans="1:3">
      <c r="A118" s="243"/>
      <c r="B118" s="242"/>
      <c r="C118" s="242"/>
    </row>
    <row r="119" spans="1:3">
      <c r="A119" s="243"/>
      <c r="B119" s="242"/>
      <c r="C119" s="242"/>
    </row>
    <row r="120" spans="1:3">
      <c r="A120" s="243"/>
      <c r="B120" s="242"/>
      <c r="C120" s="242"/>
    </row>
    <row r="121" spans="1:3">
      <c r="A121" s="243"/>
      <c r="B121" s="242"/>
      <c r="C121" s="242"/>
    </row>
    <row r="122" spans="1:3">
      <c r="A122" s="243"/>
      <c r="B122" s="242"/>
      <c r="C122" s="242"/>
    </row>
    <row r="123" spans="1:3">
      <c r="A123" s="243"/>
      <c r="B123" s="242"/>
      <c r="C123" s="242"/>
    </row>
    <row r="124" spans="1:3">
      <c r="A124" s="243"/>
      <c r="B124" s="242"/>
      <c r="C124" s="242"/>
    </row>
    <row r="125" spans="1:3">
      <c r="A125" s="243"/>
      <c r="B125" s="242"/>
      <c r="C125" s="242"/>
    </row>
    <row r="126" spans="1:3">
      <c r="A126" s="243"/>
      <c r="B126" s="242"/>
      <c r="C126" s="242"/>
    </row>
    <row r="127" spans="1:3">
      <c r="A127" s="243"/>
      <c r="B127" s="242"/>
      <c r="C127" s="242"/>
    </row>
    <row r="128" spans="1:3">
      <c r="A128" s="243"/>
      <c r="B128" s="242"/>
      <c r="C128" s="242"/>
    </row>
    <row r="129" spans="1:3">
      <c r="A129" s="243"/>
      <c r="B129" s="242"/>
      <c r="C129" s="242"/>
    </row>
    <row r="130" spans="1:3">
      <c r="A130" s="243"/>
      <c r="B130" s="242"/>
      <c r="C130" s="242"/>
    </row>
    <row r="131" spans="1:3">
      <c r="A131" s="243"/>
      <c r="B131" s="242"/>
      <c r="C131" s="242"/>
    </row>
    <row r="132" spans="1:3">
      <c r="A132" s="243"/>
      <c r="B132" s="242"/>
      <c r="C132" s="242"/>
    </row>
    <row r="133" spans="1:3">
      <c r="A133" s="243"/>
      <c r="B133" s="242"/>
      <c r="C133" s="242"/>
    </row>
    <row r="134" spans="1:3">
      <c r="A134" s="243"/>
      <c r="B134" s="242"/>
      <c r="C134" s="242"/>
    </row>
    <row r="135" spans="1:3">
      <c r="A135" s="243"/>
      <c r="B135" s="242"/>
      <c r="C135" s="242"/>
    </row>
  </sheetData>
  <mergeCells count="145">
    <mergeCell ref="A29:M29"/>
    <mergeCell ref="A105:C105"/>
    <mergeCell ref="K56:M56"/>
    <mergeCell ref="A57:C57"/>
    <mergeCell ref="A113:C113"/>
    <mergeCell ref="D51:J51"/>
    <mergeCell ref="A71:C71"/>
    <mergeCell ref="B37:D37"/>
    <mergeCell ref="A31:M31"/>
    <mergeCell ref="A91:C91"/>
    <mergeCell ref="D56:J56"/>
    <mergeCell ref="A32:M32"/>
    <mergeCell ref="A46:C46"/>
    <mergeCell ref="K46:M46"/>
    <mergeCell ref="A80:C80"/>
    <mergeCell ref="A89:C89"/>
    <mergeCell ref="A52:C52"/>
    <mergeCell ref="K57:M57"/>
    <mergeCell ref="A63:C63"/>
    <mergeCell ref="D52:J52"/>
    <mergeCell ref="A126:C126"/>
    <mergeCell ref="A129:C129"/>
    <mergeCell ref="A76:C76"/>
    <mergeCell ref="A94:C94"/>
    <mergeCell ref="A103:C103"/>
    <mergeCell ref="A128:C128"/>
    <mergeCell ref="A93:C93"/>
    <mergeCell ref="A78:C78"/>
    <mergeCell ref="A87:C87"/>
    <mergeCell ref="A123:C123"/>
    <mergeCell ref="A124:C124"/>
    <mergeCell ref="A99:C99"/>
    <mergeCell ref="A108:C108"/>
    <mergeCell ref="A84:C84"/>
    <mergeCell ref="A101:C101"/>
    <mergeCell ref="A86:C86"/>
    <mergeCell ref="A121:C121"/>
    <mergeCell ref="A130:C130"/>
    <mergeCell ref="A77:C77"/>
    <mergeCell ref="A83:C83"/>
    <mergeCell ref="A49:C49"/>
    <mergeCell ref="A132:C132"/>
    <mergeCell ref="A110:C110"/>
    <mergeCell ref="A119:C119"/>
    <mergeCell ref="A69:C69"/>
    <mergeCell ref="A82:C82"/>
    <mergeCell ref="A104:C104"/>
    <mergeCell ref="A25:M26"/>
    <mergeCell ref="A97:C97"/>
    <mergeCell ref="A30:M30"/>
    <mergeCell ref="A106:C106"/>
    <mergeCell ref="A81:C81"/>
    <mergeCell ref="A96:C96"/>
    <mergeCell ref="D53:J53"/>
    <mergeCell ref="K45:M45"/>
    <mergeCell ref="D47:J47"/>
    <mergeCell ref="A66:C66"/>
    <mergeCell ref="A118:C118"/>
    <mergeCell ref="K44:M44"/>
    <mergeCell ref="A75:C75"/>
    <mergeCell ref="A133:C133"/>
    <mergeCell ref="A22:M22"/>
    <mergeCell ref="E40:M40"/>
    <mergeCell ref="A120:C120"/>
    <mergeCell ref="A55:C55"/>
    <mergeCell ref="A95:C95"/>
    <mergeCell ref="B38:D38"/>
    <mergeCell ref="A35:M36"/>
    <mergeCell ref="K54:M54"/>
    <mergeCell ref="K55:M55"/>
    <mergeCell ref="A9:B9"/>
    <mergeCell ref="A33:M33"/>
    <mergeCell ref="E38:M38"/>
    <mergeCell ref="K47:M47"/>
    <mergeCell ref="A20:M20"/>
    <mergeCell ref="A28:M28"/>
    <mergeCell ref="E39:M39"/>
    <mergeCell ref="B39:D39"/>
    <mergeCell ref="D55:J55"/>
    <mergeCell ref="A50:C50"/>
    <mergeCell ref="D54:J54"/>
    <mergeCell ref="A47:C47"/>
    <mergeCell ref="E41:M41"/>
    <mergeCell ref="B41:D41"/>
    <mergeCell ref="K52:M52"/>
    <mergeCell ref="A90:C90"/>
    <mergeCell ref="K50:M50"/>
    <mergeCell ref="A74:C74"/>
    <mergeCell ref="A14:M15"/>
    <mergeCell ref="A44:C44"/>
    <mergeCell ref="A58:C58"/>
    <mergeCell ref="A67:C67"/>
    <mergeCell ref="D57:J57"/>
    <mergeCell ref="K49:M49"/>
    <mergeCell ref="D49:J49"/>
    <mergeCell ref="A79:C79"/>
    <mergeCell ref="A61:C61"/>
    <mergeCell ref="A88:C88"/>
    <mergeCell ref="A70:C70"/>
    <mergeCell ref="K51:M51"/>
    <mergeCell ref="A54:C54"/>
    <mergeCell ref="A73:C73"/>
    <mergeCell ref="A51:C51"/>
    <mergeCell ref="A60:C60"/>
    <mergeCell ref="A56:C56"/>
    <mergeCell ref="K48:M48"/>
    <mergeCell ref="A125:C125"/>
    <mergeCell ref="A72:C72"/>
    <mergeCell ref="A134:C134"/>
    <mergeCell ref="D46:J46"/>
    <mergeCell ref="A112:C112"/>
    <mergeCell ref="A127:C127"/>
    <mergeCell ref="A114:C114"/>
    <mergeCell ref="A59:C59"/>
    <mergeCell ref="A64:C64"/>
    <mergeCell ref="A92:C92"/>
    <mergeCell ref="A8:E8"/>
    <mergeCell ref="A48:C48"/>
    <mergeCell ref="A45:C45"/>
    <mergeCell ref="D48:J48"/>
    <mergeCell ref="A135:C135"/>
    <mergeCell ref="A62:C62"/>
    <mergeCell ref="A122:C122"/>
    <mergeCell ref="A98:C98"/>
    <mergeCell ref="A107:C107"/>
    <mergeCell ref="A131:C131"/>
    <mergeCell ref="A100:C100"/>
    <mergeCell ref="A53:C53"/>
    <mergeCell ref="A109:C109"/>
    <mergeCell ref="K53:M53"/>
    <mergeCell ref="A11:J11"/>
    <mergeCell ref="A115:C115"/>
    <mergeCell ref="A68:C68"/>
    <mergeCell ref="A102:C102"/>
    <mergeCell ref="A117:C117"/>
    <mergeCell ref="A65:C65"/>
    <mergeCell ref="A4:M6"/>
    <mergeCell ref="D50:J50"/>
    <mergeCell ref="A85:C85"/>
    <mergeCell ref="D44:J44"/>
    <mergeCell ref="A116:C116"/>
    <mergeCell ref="B40:D40"/>
    <mergeCell ref="D45:J45"/>
    <mergeCell ref="E37:M37"/>
    <mergeCell ref="A111:C111"/>
  </mergeCells>
  <phoneticPr fontId="5" type="noConversion"/>
  <hyperlinks>
    <hyperlink ref="A9" r:id="rId1" xr:uid="{8733B6E2-45CE-466A-A4D7-33F2602451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4</vt:i4>
      </vt:variant>
    </vt:vector>
  </HeadingPairs>
  <TitlesOfParts>
    <vt:vector size="10" baseType="lpstr">
      <vt:lpstr>토공</vt:lpstr>
      <vt:lpstr>Sheet1</vt:lpstr>
      <vt:lpstr>U형측구</vt:lpstr>
      <vt:lpstr>각형맨홀(특2호)</vt:lpstr>
      <vt:lpstr>PI Rankings - Schools</vt:lpstr>
      <vt:lpstr>Notes</vt:lpstr>
      <vt:lpstr>'PI Rankings - Schools'!Print_Area</vt:lpstr>
      <vt:lpstr>U형측구!Print_Area</vt:lpstr>
      <vt:lpstr>'각형맨홀(특2호)'!Print_Area</vt:lpstr>
      <vt:lpstr>'PI Rankings - Schools'!Print_Titles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KCMC</cp:lastModifiedBy>
  <dcterms:created xsi:type="dcterms:W3CDTF">2026-06-15T05:43:07Z</dcterms:created>
  <dcterms:modified xsi:type="dcterms:W3CDTF">2026-06-18T07:27:19Z</dcterms:modified>
</cp:coreProperties>
</file>