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orabnik\Dropbox\Faks\R Studio\APPR-2017\podatki\neurejeni\production-bc\"/>
    </mc:Choice>
  </mc:AlternateContent>
  <bookViews>
    <workbookView xWindow="0" yWindow="0" windowWidth="28800" windowHeight="12300"/>
  </bookViews>
  <sheets>
    <sheet name="BASEPROBC" sheetId="5" r:id="rId1"/>
  </sheets>
  <definedNames>
    <definedName name="_Regression_Int" localSheetId="0" hidden="1">1</definedName>
    <definedName name="compa">#REF!</definedName>
    <definedName name="Comparaison">#REF!</definedName>
    <definedName name="Impres_titres_MI" localSheetId="0">BASEPROBC!#REF!</definedName>
    <definedName name="Impres_titres_MI">#REF!</definedName>
    <definedName name="P91_" localSheetId="0">BASEPROBC!#REF!</definedName>
    <definedName name="P91_">#REF!</definedName>
    <definedName name="P92_" localSheetId="0">BASEPROBC!#REF!</definedName>
    <definedName name="P92_">#REF!</definedName>
    <definedName name="Zone_impres_MI" localSheetId="0">BASEPROBC!#REF!</definedName>
    <definedName name="Zone_impres_MI">#REF!</definedName>
  </definedNames>
  <calcPr calcId="162913"/>
</workbook>
</file>

<file path=xl/calcChain.xml><?xml version="1.0" encoding="utf-8"?>
<calcChain xmlns="http://schemas.openxmlformats.org/spreadsheetml/2006/main">
  <c r="D88" i="5" l="1"/>
  <c r="D87" i="5"/>
  <c r="D86" i="5"/>
  <c r="D85" i="5"/>
  <c r="D84" i="5"/>
  <c r="D83" i="5"/>
  <c r="D82" i="5"/>
  <c r="D81" i="5"/>
  <c r="D80" i="5"/>
  <c r="D79" i="5"/>
  <c r="D78" i="5"/>
  <c r="D77" i="5"/>
  <c r="D76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7" i="5"/>
  <c r="D56" i="5"/>
  <c r="D55" i="5"/>
  <c r="D54" i="5"/>
  <c r="D53" i="5"/>
  <c r="D52" i="5"/>
  <c r="D51" i="5"/>
  <c r="D50" i="5"/>
  <c r="D49" i="5"/>
  <c r="D47" i="5"/>
  <c r="D46" i="5"/>
  <c r="D45" i="5"/>
  <c r="D42" i="5"/>
  <c r="D41" i="5"/>
  <c r="D40" i="5"/>
  <c r="D39" i="5"/>
  <c r="D38" i="5"/>
  <c r="D37" i="5"/>
  <c r="D35" i="5"/>
  <c r="D33" i="5"/>
  <c r="D32" i="5"/>
  <c r="D31" i="5"/>
  <c r="D30" i="5"/>
  <c r="D29" i="5"/>
  <c r="D28" i="5"/>
  <c r="D27" i="5"/>
  <c r="D26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B75" i="5"/>
  <c r="B58" i="5"/>
  <c r="B48" i="5"/>
  <c r="B44" i="5"/>
  <c r="B43" i="5" s="1"/>
  <c r="B36" i="5"/>
  <c r="B34" i="5" s="1"/>
  <c r="B25" i="5"/>
  <c r="B7" i="5"/>
  <c r="B6" i="5" l="1"/>
  <c r="B5" i="5" s="1"/>
  <c r="B89" i="5" s="1"/>
  <c r="C7" i="5" l="1"/>
  <c r="D7" i="5" s="1"/>
  <c r="C25" i="5"/>
  <c r="D25" i="5" s="1"/>
  <c r="C36" i="5"/>
  <c r="C44" i="5"/>
  <c r="D44" i="5" s="1"/>
  <c r="C48" i="5"/>
  <c r="D48" i="5" s="1"/>
  <c r="C58" i="5"/>
  <c r="D58" i="5" s="1"/>
  <c r="C75" i="5"/>
  <c r="D75" i="5" s="1"/>
  <c r="C34" i="5" l="1"/>
  <c r="D34" i="5" s="1"/>
  <c r="D36" i="5"/>
  <c r="C43" i="5"/>
  <c r="D43" i="5" s="1"/>
  <c r="C6" i="5"/>
  <c r="D6" i="5" s="1"/>
  <c r="C5" i="5" l="1"/>
  <c r="C89" i="5" s="1"/>
  <c r="D89" i="5" s="1"/>
  <c r="D5" i="5" l="1"/>
</calcChain>
</file>

<file path=xl/sharedStrings.xml><?xml version="1.0" encoding="utf-8"?>
<sst xmlns="http://schemas.openxmlformats.org/spreadsheetml/2006/main" count="115" uniqueCount="92">
  <si>
    <t xml:space="preserve"> </t>
  </si>
  <si>
    <t xml:space="preserve">TOTAL </t>
  </si>
  <si>
    <t>OTHERS</t>
  </si>
  <si>
    <t>ZIMBABWE</t>
  </si>
  <si>
    <t>TUNISIA</t>
  </si>
  <si>
    <t>SUDAN</t>
  </si>
  <si>
    <t>SOUTH AFRICA</t>
  </si>
  <si>
    <t>NIGERIA</t>
  </si>
  <si>
    <t>MOROCCO</t>
  </si>
  <si>
    <t>LIBYA</t>
  </si>
  <si>
    <t>KENYA</t>
  </si>
  <si>
    <t>BOTSWANA</t>
  </si>
  <si>
    <t>Double Counts South Africa / world</t>
  </si>
  <si>
    <t>Double Counts Egypt / world</t>
  </si>
  <si>
    <t>AFRICA</t>
  </si>
  <si>
    <t>VIETNAM</t>
  </si>
  <si>
    <t>THAILAND</t>
  </si>
  <si>
    <t>PHILIPPINES</t>
  </si>
  <si>
    <t>MALAYSIA</t>
  </si>
  <si>
    <t>JAPAN</t>
  </si>
  <si>
    <t>IRAN</t>
  </si>
  <si>
    <t>INDONESIA</t>
  </si>
  <si>
    <t>INDIA</t>
  </si>
  <si>
    <t>CHINA</t>
  </si>
  <si>
    <t>AUSTRALIA</t>
  </si>
  <si>
    <t>Double Counts Thailand / world</t>
  </si>
  <si>
    <t>Double Counts China / world</t>
  </si>
  <si>
    <t>Double Counts Asia / world</t>
  </si>
  <si>
    <t>ASIA-OCEANIA</t>
  </si>
  <si>
    <t>VENEZUELA</t>
  </si>
  <si>
    <t>URUGUAY</t>
  </si>
  <si>
    <t>PERU</t>
  </si>
  <si>
    <t>ECUADOR</t>
  </si>
  <si>
    <t>COLOMBIA</t>
  </si>
  <si>
    <t>CHILE</t>
  </si>
  <si>
    <t>BRAZIL</t>
  </si>
  <si>
    <t>ARGENTINA</t>
  </si>
  <si>
    <t>Double counts Venezuela / World</t>
  </si>
  <si>
    <t xml:space="preserve"> - SOUTH AMERICA</t>
  </si>
  <si>
    <t>USA</t>
  </si>
  <si>
    <t>MEXICO</t>
  </si>
  <si>
    <t xml:space="preserve"> - NAFTA</t>
  </si>
  <si>
    <t>AMERICA</t>
  </si>
  <si>
    <t>TURKEY</t>
  </si>
  <si>
    <t>UKRAINE</t>
  </si>
  <si>
    <t>BELARUS</t>
  </si>
  <si>
    <t>RUSSIA</t>
  </si>
  <si>
    <t>Double Counts Ukraine / World</t>
  </si>
  <si>
    <t>CIS</t>
  </si>
  <si>
    <t>SERBIA</t>
  </si>
  <si>
    <t xml:space="preserve"> - OTHER EUROPE</t>
  </si>
  <si>
    <t>SLOVENIA</t>
  </si>
  <si>
    <t>SLOVAKIA</t>
  </si>
  <si>
    <t>ROMANIA</t>
  </si>
  <si>
    <t>POLAND</t>
  </si>
  <si>
    <t>HUNGARY</t>
  </si>
  <si>
    <t>CZECH REPUBLIC</t>
  </si>
  <si>
    <t>Double Counts Slovakia/ / Germany</t>
  </si>
  <si>
    <t>Double Counts Slovakia / Czech republic</t>
  </si>
  <si>
    <t xml:space="preserve"> - EUROPEAN UNION New Members</t>
  </si>
  <si>
    <t>SPAIN</t>
  </si>
  <si>
    <t>PORTUGAL</t>
  </si>
  <si>
    <t>ITALY</t>
  </si>
  <si>
    <t>FINLAND</t>
  </si>
  <si>
    <t>BELGIUM</t>
  </si>
  <si>
    <t>AUSTRIA</t>
  </si>
  <si>
    <t>Double Counts Portugal / Spain</t>
  </si>
  <si>
    <t>Double Counts Portugal / Japan</t>
  </si>
  <si>
    <t>Double Counts Italy / Germany</t>
  </si>
  <si>
    <t>Double Counts Belgium / Germany</t>
  </si>
  <si>
    <t>Double Counts Austria / Japan</t>
  </si>
  <si>
    <t>Double Counts Austria / Germany</t>
  </si>
  <si>
    <t xml:space="preserve"> - EUROPEAN UNION 15 countries</t>
  </si>
  <si>
    <t xml:space="preserve"> - EUROPEAN UNION 27 countries</t>
  </si>
  <si>
    <t xml:space="preserve"> EUROPE</t>
  </si>
  <si>
    <t>OICA correspondents survey</t>
  </si>
  <si>
    <t>WORLD MOTOR VEHICLE PRODUCTION BY COUNTRY AND TYPE</t>
  </si>
  <si>
    <t xml:space="preserve"> EGYPT</t>
  </si>
  <si>
    <t xml:space="preserve">TAIWAN </t>
  </si>
  <si>
    <t xml:space="preserve">PAKISTAN </t>
  </si>
  <si>
    <t xml:space="preserve">CANADA  </t>
  </si>
  <si>
    <t xml:space="preserve">UZBEKISTAN </t>
  </si>
  <si>
    <t xml:space="preserve">UNITED KINGDOM  </t>
  </si>
  <si>
    <t>SWEDEN (1)</t>
  </si>
  <si>
    <t>GERMANY</t>
  </si>
  <si>
    <t xml:space="preserve">FRANCE  </t>
  </si>
  <si>
    <t>SOUTH KOREA (2)</t>
  </si>
  <si>
    <t>HEAVY BUSES</t>
  </si>
  <si>
    <t>NETHERLANDS</t>
  </si>
  <si>
    <t>publication stopped</t>
  </si>
  <si>
    <t>% change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</si>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</sst>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0"/>
    <numFmt numFmtId="165" formatCode="\+0.0%;\-0.0%"/>
  </numFmts>
  <fonts count="22" x14ac:knownFonts="1">
    <font>
      <sz val="12"/>
      <name val="Helv"/>
    </font>
    <font>
      <sz val="12"/>
      <name val="Helv"/>
    </font>
    <font>
      <b/>
      <sz val="20"/>
      <name val="Arial"/>
      <family val="2"/>
    </font>
    <font>
      <sz val="16"/>
      <name val="Helv"/>
    </font>
    <font>
      <sz val="18"/>
      <name val="Arial"/>
      <family val="2"/>
    </font>
    <font>
      <b/>
      <sz val="12"/>
      <name val="Helv"/>
    </font>
    <font>
      <b/>
      <sz val="16"/>
      <name val="Arial"/>
      <family val="2"/>
    </font>
    <font>
      <sz val="14"/>
      <name val="Arial"/>
      <family val="2"/>
    </font>
    <font>
      <sz val="18"/>
      <color indexed="8"/>
      <name val="Arial"/>
      <family val="2"/>
    </font>
    <font>
      <i/>
      <sz val="18"/>
      <name val="Arial"/>
      <family val="2"/>
    </font>
    <font>
      <i/>
      <sz val="18"/>
      <color indexed="8"/>
      <name val="Arial"/>
      <family val="2"/>
    </font>
    <font>
      <i/>
      <sz val="14"/>
      <name val="Arial"/>
      <family val="2"/>
    </font>
    <font>
      <b/>
      <sz val="18"/>
      <name val="Arial"/>
      <family val="2"/>
    </font>
    <font>
      <i/>
      <sz val="20"/>
      <name val="Arial"/>
      <family val="2"/>
    </font>
    <font>
      <b/>
      <sz val="14"/>
      <name val="Arial"/>
      <family val="2"/>
    </font>
    <font>
      <b/>
      <sz val="22"/>
      <name val="Helv"/>
    </font>
    <font>
      <b/>
      <sz val="18"/>
      <name val="Helv"/>
    </font>
    <font>
      <b/>
      <sz val="24"/>
      <name val="Helv"/>
    </font>
    <font>
      <sz val="10"/>
      <color indexed="8"/>
      <name val="Arial"/>
      <family val="2"/>
    </font>
    <font>
      <b/>
      <sz val="20"/>
      <name val="Helv"/>
    </font>
    <font>
      <sz val="20"/>
      <name val="Arial"/>
      <family val="2"/>
    </font>
    <font>
      <sz val="20"/>
      <name val="Helv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gray0625">
        <fgColor indexed="9"/>
        <bgColor theme="0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8" fillId="10" borderId="0" applyNumberFormat="0" applyBorder="0">
      <alignment horizontal="right"/>
      <protection locked="0"/>
    </xf>
  </cellStyleXfs>
  <cellXfs count="100">
    <xf numFmtId="0" fontId="0" fillId="0" borderId="0" xfId="0"/>
    <xf numFmtId="0" fontId="1" fillId="0" borderId="0" xfId="1"/>
    <xf numFmtId="0" fontId="1" fillId="0" borderId="0" xfId="1" applyFill="1"/>
    <xf numFmtId="3" fontId="0" fillId="0" borderId="0" xfId="1" applyNumberFormat="1" applyFont="1"/>
    <xf numFmtId="0" fontId="1" fillId="0" borderId="0" xfId="1" applyBorder="1"/>
    <xf numFmtId="0" fontId="1" fillId="0" borderId="0" xfId="1" applyFill="1" applyBorder="1"/>
    <xf numFmtId="0" fontId="0" fillId="0" borderId="0" xfId="0" applyBorder="1"/>
    <xf numFmtId="0" fontId="0" fillId="2" borderId="0" xfId="0" applyFill="1"/>
    <xf numFmtId="3" fontId="0" fillId="0" borderId="0" xfId="0" applyNumberFormat="1" applyFill="1"/>
    <xf numFmtId="3" fontId="0" fillId="2" borderId="0" xfId="0" applyNumberFormat="1" applyFill="1"/>
    <xf numFmtId="3" fontId="0" fillId="0" borderId="0" xfId="0" applyNumberFormat="1"/>
    <xf numFmtId="3" fontId="5" fillId="6" borderId="0" xfId="0" applyNumberFormat="1" applyFont="1" applyFill="1"/>
    <xf numFmtId="3" fontId="2" fillId="3" borderId="3" xfId="1" applyNumberFormat="1" applyFont="1" applyFill="1" applyBorder="1" applyAlignment="1" applyProtection="1">
      <alignment vertical="center"/>
    </xf>
    <xf numFmtId="3" fontId="6" fillId="3" borderId="4" xfId="0" applyNumberFormat="1" applyFont="1" applyFill="1" applyBorder="1" applyAlignment="1" applyProtection="1">
      <alignment horizontal="left" vertical="center"/>
    </xf>
    <xf numFmtId="3" fontId="0" fillId="0" borderId="5" xfId="0" applyNumberFormat="1" applyFill="1" applyBorder="1"/>
    <xf numFmtId="3" fontId="6" fillId="3" borderId="6" xfId="0" applyNumberFormat="1" applyFont="1" applyFill="1" applyBorder="1" applyAlignment="1" applyProtection="1">
      <alignment horizontal="left" vertical="center"/>
    </xf>
    <xf numFmtId="3" fontId="4" fillId="2" borderId="7" xfId="1" applyNumberFormat="1" applyFont="1" applyFill="1" applyBorder="1" applyAlignment="1" applyProtection="1">
      <alignment vertical="center"/>
      <protection locked="0"/>
    </xf>
    <xf numFmtId="3" fontId="4" fillId="8" borderId="7" xfId="1" applyNumberFormat="1" applyFont="1" applyFill="1" applyBorder="1" applyAlignment="1" applyProtection="1">
      <alignment vertical="center"/>
      <protection locked="0"/>
    </xf>
    <xf numFmtId="3" fontId="4" fillId="7" borderId="7" xfId="1" applyNumberFormat="1" applyFont="1" applyFill="1" applyBorder="1" applyAlignment="1" applyProtection="1">
      <alignment vertical="center"/>
      <protection locked="0"/>
    </xf>
    <xf numFmtId="3" fontId="4" fillId="0" borderId="7" xfId="1" applyNumberFormat="1" applyFont="1" applyFill="1" applyBorder="1" applyAlignment="1" applyProtection="1">
      <alignment vertical="center"/>
      <protection locked="0"/>
    </xf>
    <xf numFmtId="3" fontId="7" fillId="0" borderId="9" xfId="0" applyNumberFormat="1" applyFont="1" applyFill="1" applyBorder="1" applyAlignment="1" applyProtection="1">
      <alignment horizontal="center" vertical="center"/>
    </xf>
    <xf numFmtId="3" fontId="4" fillId="0" borderId="8" xfId="1" applyNumberFormat="1" applyFont="1" applyFill="1" applyBorder="1" applyAlignment="1" applyProtection="1">
      <alignment vertical="center"/>
      <protection locked="0"/>
    </xf>
    <xf numFmtId="3" fontId="4" fillId="8" borderId="8" xfId="1" applyNumberFormat="1" applyFont="1" applyFill="1" applyBorder="1" applyAlignment="1" applyProtection="1">
      <alignment vertical="center"/>
      <protection locked="0"/>
    </xf>
    <xf numFmtId="3" fontId="4" fillId="2" borderId="8" xfId="1" applyNumberFormat="1" applyFont="1" applyFill="1" applyBorder="1" applyAlignment="1" applyProtection="1">
      <alignment vertical="center"/>
      <protection locked="0"/>
    </xf>
    <xf numFmtId="3" fontId="5" fillId="6" borderId="0" xfId="0" applyNumberFormat="1" applyFont="1" applyFill="1" applyAlignment="1">
      <alignment vertical="center"/>
    </xf>
    <xf numFmtId="3" fontId="11" fillId="10" borderId="6" xfId="2" applyNumberFormat="1" applyFont="1" applyFill="1" applyBorder="1" applyAlignment="1" applyProtection="1">
      <alignment horizontal="left" vertical="center"/>
    </xf>
    <xf numFmtId="3" fontId="8" fillId="2" borderId="8" xfId="1" applyNumberFormat="1" applyFont="1" applyFill="1" applyBorder="1" applyAlignment="1" applyProtection="1">
      <alignment vertical="center"/>
      <protection locked="0"/>
    </xf>
    <xf numFmtId="3" fontId="9" fillId="11" borderId="10" xfId="1" applyNumberFormat="1" applyFont="1" applyFill="1" applyBorder="1" applyAlignment="1" applyProtection="1">
      <alignment vertical="center"/>
    </xf>
    <xf numFmtId="3" fontId="9" fillId="11" borderId="11" xfId="1" applyNumberFormat="1" applyFont="1" applyFill="1" applyBorder="1" applyAlignment="1" applyProtection="1">
      <alignment vertical="center"/>
    </xf>
    <xf numFmtId="3" fontId="4" fillId="11" borderId="8" xfId="1" applyNumberFormat="1" applyFont="1" applyFill="1" applyBorder="1" applyAlignment="1" applyProtection="1">
      <alignment vertical="center"/>
    </xf>
    <xf numFmtId="3" fontId="5" fillId="10" borderId="0" xfId="0" applyNumberFormat="1" applyFont="1" applyFill="1" applyAlignment="1">
      <alignment vertical="center"/>
    </xf>
    <xf numFmtId="3" fontId="14" fillId="10" borderId="6" xfId="0" applyNumberFormat="1" applyFont="1" applyFill="1" applyBorder="1" applyAlignment="1" applyProtection="1">
      <alignment horizontal="left" vertical="center"/>
    </xf>
    <xf numFmtId="3" fontId="5" fillId="10" borderId="0" xfId="0" applyNumberFormat="1" applyFont="1" applyFill="1"/>
    <xf numFmtId="3" fontId="12" fillId="11" borderId="10" xfId="1" applyNumberFormat="1" applyFont="1" applyFill="1" applyBorder="1" applyAlignment="1" applyProtection="1">
      <alignment vertical="center"/>
      <protection locked="0"/>
    </xf>
    <xf numFmtId="3" fontId="5" fillId="10" borderId="0" xfId="2" applyNumberFormat="1" applyFont="1" applyFill="1" applyAlignment="1">
      <alignment vertical="center"/>
    </xf>
    <xf numFmtId="3" fontId="10" fillId="11" borderId="11" xfId="1" applyNumberFormat="1" applyFont="1" applyFill="1" applyBorder="1" applyAlignment="1" applyProtection="1">
      <alignment vertical="center"/>
    </xf>
    <xf numFmtId="3" fontId="4" fillId="7" borderId="10" xfId="1" applyNumberFormat="1" applyFont="1" applyFill="1" applyBorder="1" applyAlignment="1" applyProtection="1">
      <alignment vertical="center"/>
      <protection locked="0"/>
    </xf>
    <xf numFmtId="3" fontId="9" fillId="10" borderId="11" xfId="1" applyNumberFormat="1" applyFont="1" applyFill="1" applyBorder="1" applyAlignment="1" applyProtection="1">
      <alignment vertical="center"/>
    </xf>
    <xf numFmtId="3" fontId="12" fillId="9" borderId="10" xfId="1" applyNumberFormat="1" applyFont="1" applyFill="1" applyBorder="1" applyAlignment="1" applyProtection="1">
      <alignment vertical="center"/>
      <protection locked="0"/>
    </xf>
    <xf numFmtId="3" fontId="14" fillId="10" borderId="6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/>
    <xf numFmtId="3" fontId="12" fillId="13" borderId="13" xfId="1" applyNumberFormat="1" applyFont="1" applyFill="1" applyBorder="1" applyAlignment="1" applyProtection="1">
      <alignment vertical="center"/>
    </xf>
    <xf numFmtId="3" fontId="14" fillId="10" borderId="14" xfId="0" applyNumberFormat="1" applyFont="1" applyFill="1" applyBorder="1" applyAlignment="1" applyProtection="1">
      <alignment horizontal="left" vertical="center"/>
    </xf>
    <xf numFmtId="3" fontId="4" fillId="2" borderId="15" xfId="1" applyNumberFormat="1" applyFont="1" applyFill="1" applyBorder="1" applyAlignment="1" applyProtection="1">
      <alignment vertical="center"/>
      <protection locked="0"/>
    </xf>
    <xf numFmtId="3" fontId="7" fillId="0" borderId="16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>
      <alignment vertical="center"/>
    </xf>
    <xf numFmtId="3" fontId="4" fillId="2" borderId="11" xfId="1" applyNumberFormat="1" applyFont="1" applyFill="1" applyBorder="1" applyAlignment="1" applyProtection="1">
      <alignment vertical="center"/>
      <protection locked="0"/>
    </xf>
    <xf numFmtId="3" fontId="9" fillId="7" borderId="10" xfId="1" applyNumberFormat="1" applyFont="1" applyFill="1" applyBorder="1" applyAlignment="1" applyProtection="1">
      <alignment vertical="center"/>
      <protection locked="0"/>
    </xf>
    <xf numFmtId="3" fontId="9" fillId="13" borderId="11" xfId="1" applyNumberFormat="1" applyFont="1" applyFill="1" applyBorder="1" applyAlignment="1" applyProtection="1">
      <alignment vertical="center"/>
    </xf>
    <xf numFmtId="3" fontId="12" fillId="13" borderId="10" xfId="1" applyNumberFormat="1" applyFont="1" applyFill="1" applyBorder="1" applyAlignment="1" applyProtection="1">
      <alignment vertical="center"/>
    </xf>
    <xf numFmtId="3" fontId="12" fillId="10" borderId="10" xfId="1" applyNumberFormat="1" applyFont="1" applyFill="1" applyBorder="1" applyAlignment="1" applyProtection="1">
      <alignment vertical="center"/>
    </xf>
    <xf numFmtId="3" fontId="7" fillId="4" borderId="9" xfId="0" applyNumberFormat="1" applyFont="1" applyFill="1" applyBorder="1" applyAlignment="1" applyProtection="1">
      <alignment horizontal="center" vertical="center"/>
    </xf>
    <xf numFmtId="3" fontId="5" fillId="6" borderId="0" xfId="0" applyNumberFormat="1" applyFont="1" applyFill="1" applyBorder="1" applyAlignment="1">
      <alignment vertical="center"/>
    </xf>
    <xf numFmtId="3" fontId="12" fillId="3" borderId="13" xfId="1" applyNumberFormat="1" applyFont="1" applyFill="1" applyBorder="1" applyAlignment="1" applyProtection="1">
      <alignment vertical="center"/>
    </xf>
    <xf numFmtId="3" fontId="6" fillId="3" borderId="17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>
      <alignment horizontal="left"/>
    </xf>
    <xf numFmtId="3" fontId="4" fillId="5" borderId="0" xfId="1" applyNumberFormat="1" applyFont="1" applyFill="1" applyBorder="1" applyAlignment="1" applyProtection="1">
      <alignment vertical="center"/>
      <protection locked="0"/>
    </xf>
    <xf numFmtId="3" fontId="12" fillId="11" borderId="11" xfId="1" applyNumberFormat="1" applyFont="1" applyFill="1" applyBorder="1" applyAlignment="1" applyProtection="1">
      <alignment vertical="center"/>
    </xf>
    <xf numFmtId="3" fontId="12" fillId="11" borderId="11" xfId="1" applyNumberFormat="1" applyFont="1" applyFill="1" applyBorder="1" applyAlignment="1" applyProtection="1">
      <alignment vertical="center"/>
      <protection locked="0"/>
    </xf>
    <xf numFmtId="1" fontId="15" fillId="0" borderId="21" xfId="1" applyNumberFormat="1" applyFont="1" applyBorder="1" applyAlignment="1">
      <alignment horizontal="centerContinuous" vertical="center"/>
    </xf>
    <xf numFmtId="3" fontId="5" fillId="6" borderId="0" xfId="0" applyNumberFormat="1" applyFont="1" applyFill="1" applyBorder="1"/>
    <xf numFmtId="3" fontId="9" fillId="2" borderId="8" xfId="1" applyNumberFormat="1" applyFont="1" applyFill="1" applyBorder="1" applyAlignment="1" applyProtection="1">
      <alignment vertical="center"/>
      <protection locked="0"/>
    </xf>
    <xf numFmtId="3" fontId="8" fillId="7" borderId="7" xfId="1" applyNumberFormat="1" applyFont="1" applyFill="1" applyBorder="1" applyAlignment="1" applyProtection="1">
      <alignment vertical="center"/>
      <protection locked="0"/>
    </xf>
    <xf numFmtId="3" fontId="4" fillId="12" borderId="11" xfId="1" applyNumberFormat="1" applyFont="1" applyFill="1" applyBorder="1" applyAlignment="1" applyProtection="1">
      <alignment vertical="center"/>
    </xf>
    <xf numFmtId="3" fontId="12" fillId="10" borderId="12" xfId="1" applyNumberFormat="1" applyFont="1" applyFill="1" applyBorder="1" applyAlignment="1" applyProtection="1">
      <alignment vertical="center"/>
    </xf>
    <xf numFmtId="3" fontId="9" fillId="10" borderId="10" xfId="1" applyNumberFormat="1" applyFont="1" applyFill="1" applyBorder="1" applyAlignment="1" applyProtection="1">
      <alignment vertical="center"/>
    </xf>
    <xf numFmtId="3" fontId="9" fillId="2" borderId="11" xfId="1" applyNumberFormat="1" applyFont="1" applyFill="1" applyBorder="1" applyAlignment="1" applyProtection="1">
      <alignment vertical="center"/>
      <protection locked="0"/>
    </xf>
    <xf numFmtId="3" fontId="4" fillId="9" borderId="7" xfId="1" applyNumberFormat="1" applyFont="1" applyFill="1" applyBorder="1" applyAlignment="1" applyProtection="1">
      <alignment vertical="center"/>
    </xf>
    <xf numFmtId="1" fontId="15" fillId="0" borderId="18" xfId="1" applyNumberFormat="1" applyFont="1" applyBorder="1" applyAlignment="1">
      <alignment horizontal="center" vertical="center"/>
    </xf>
    <xf numFmtId="1" fontId="15" fillId="0" borderId="19" xfId="1" applyNumberFormat="1" applyFont="1" applyBorder="1" applyAlignment="1">
      <alignment horizontal="center" vertical="center"/>
    </xf>
    <xf numFmtId="165" fontId="2" fillId="10" borderId="24" xfId="0" applyNumberFormat="1" applyFont="1" applyFill="1" applyBorder="1" applyAlignment="1" applyProtection="1">
      <alignment horizontal="center" vertical="center"/>
    </xf>
    <xf numFmtId="165" fontId="2" fillId="10" borderId="23" xfId="0" applyNumberFormat="1" applyFont="1" applyFill="1" applyBorder="1" applyAlignment="1" applyProtection="1">
      <alignment horizontal="center" vertical="center"/>
    </xf>
    <xf numFmtId="165" fontId="2" fillId="10" borderId="23" xfId="2" applyNumberFormat="1" applyFont="1" applyFill="1" applyBorder="1" applyAlignment="1" applyProtection="1">
      <alignment horizontal="center" vertical="center"/>
    </xf>
    <xf numFmtId="165" fontId="13" fillId="10" borderId="23" xfId="2" applyNumberFormat="1" applyFont="1" applyFill="1" applyBorder="1" applyAlignment="1" applyProtection="1">
      <alignment horizontal="center" vertical="center"/>
    </xf>
    <xf numFmtId="3" fontId="19" fillId="10" borderId="23" xfId="2" applyNumberFormat="1" applyFont="1" applyFill="1" applyBorder="1" applyAlignment="1">
      <alignment vertical="center"/>
    </xf>
    <xf numFmtId="165" fontId="20" fillId="0" borderId="23" xfId="0" applyNumberFormat="1" applyFont="1" applyFill="1" applyBorder="1" applyAlignment="1" applyProtection="1">
      <alignment horizontal="center" vertical="center"/>
    </xf>
    <xf numFmtId="165" fontId="20" fillId="0" borderId="20" xfId="0" applyNumberFormat="1" applyFont="1" applyFill="1" applyBorder="1" applyAlignment="1" applyProtection="1">
      <alignment horizontal="center" vertical="center"/>
    </xf>
    <xf numFmtId="165" fontId="20" fillId="3" borderId="20" xfId="0" applyNumberFormat="1" applyFont="1" applyFill="1" applyBorder="1" applyAlignment="1" applyProtection="1">
      <alignment horizontal="center" vertical="center"/>
    </xf>
    <xf numFmtId="165" fontId="2" fillId="0" borderId="23" xfId="0" applyNumberFormat="1" applyFont="1" applyFill="1" applyBorder="1" applyAlignment="1" applyProtection="1">
      <alignment horizontal="center" vertical="center"/>
    </xf>
    <xf numFmtId="165" fontId="20" fillId="10" borderId="26" xfId="2" applyNumberFormat="1" applyFont="1" applyFill="1" applyBorder="1" applyAlignment="1" applyProtection="1">
      <alignment horizontal="center" vertical="center"/>
    </xf>
    <xf numFmtId="165" fontId="2" fillId="3" borderId="23" xfId="0" applyNumberFormat="1" applyFont="1" applyFill="1" applyBorder="1" applyAlignment="1" applyProtection="1">
      <alignment horizontal="center" vertical="center"/>
    </xf>
    <xf numFmtId="165" fontId="20" fillId="0" borderId="26" xfId="0" applyNumberFormat="1" applyFont="1" applyFill="1" applyBorder="1" applyAlignment="1" applyProtection="1">
      <alignment horizontal="center" vertical="center"/>
    </xf>
    <xf numFmtId="165" fontId="20" fillId="0" borderId="24" xfId="0" applyNumberFormat="1" applyFont="1" applyFill="1" applyBorder="1" applyAlignment="1" applyProtection="1">
      <alignment horizontal="center" vertical="center"/>
    </xf>
    <xf numFmtId="165" fontId="2" fillId="3" borderId="22" xfId="0" applyNumberFormat="1" applyFont="1" applyFill="1" applyBorder="1" applyAlignment="1" applyProtection="1">
      <alignment horizontal="center" vertical="center"/>
    </xf>
    <xf numFmtId="165" fontId="2" fillId="3" borderId="2" xfId="0" applyNumberFormat="1" applyFont="1" applyFill="1" applyBorder="1" applyAlignment="1" applyProtection="1">
      <alignment horizontal="center" vertical="center"/>
    </xf>
    <xf numFmtId="3" fontId="7" fillId="2" borderId="9" xfId="0" applyNumberFormat="1" applyFont="1" applyFill="1" applyBorder="1" applyAlignment="1" applyProtection="1">
      <alignment horizontal="center" vertical="center"/>
    </xf>
    <xf numFmtId="3" fontId="12" fillId="3" borderId="12" xfId="1" applyNumberFormat="1" applyFont="1" applyFill="1" applyBorder="1" applyAlignment="1" applyProtection="1">
      <alignment vertical="center"/>
    </xf>
    <xf numFmtId="3" fontId="4" fillId="11" borderId="10" xfId="1" applyNumberFormat="1" applyFont="1" applyFill="1" applyBorder="1" applyAlignment="1" applyProtection="1">
      <alignment vertical="center"/>
    </xf>
    <xf numFmtId="3" fontId="12" fillId="9" borderId="10" xfId="1" applyNumberFormat="1" applyFont="1" applyFill="1" applyBorder="1" applyAlignment="1" applyProtection="1">
      <alignment vertical="center"/>
    </xf>
    <xf numFmtId="3" fontId="9" fillId="9" borderId="10" xfId="1" applyNumberFormat="1" applyFont="1" applyFill="1" applyBorder="1" applyAlignment="1" applyProtection="1">
      <alignment vertical="center"/>
    </xf>
    <xf numFmtId="3" fontId="2" fillId="3" borderId="28" xfId="1" applyNumberFormat="1" applyFont="1" applyFill="1" applyBorder="1" applyAlignment="1" applyProtection="1">
      <alignment vertical="center"/>
    </xf>
    <xf numFmtId="3" fontId="4" fillId="7" borderId="25" xfId="1" applyNumberFormat="1" applyFont="1" applyFill="1" applyBorder="1" applyAlignment="1" applyProtection="1">
      <alignment vertical="center"/>
      <protection locked="0"/>
    </xf>
    <xf numFmtId="3" fontId="10" fillId="9" borderId="10" xfId="1" applyNumberFormat="1" applyFont="1" applyFill="1" applyBorder="1" applyAlignment="1" applyProtection="1">
      <alignment vertical="center"/>
    </xf>
    <xf numFmtId="3" fontId="9" fillId="7" borderId="7" xfId="1" applyNumberFormat="1" applyFont="1" applyFill="1" applyBorder="1" applyAlignment="1" applyProtection="1">
      <alignment vertical="center"/>
      <protection locked="0"/>
    </xf>
    <xf numFmtId="0" fontId="21" fillId="4" borderId="20" xfId="0" applyFont="1" applyFill="1" applyBorder="1" applyAlignment="1">
      <alignment vertical="center"/>
    </xf>
    <xf numFmtId="1" fontId="15" fillId="0" borderId="27" xfId="1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1" applyFont="1" applyFill="1" applyAlignment="1">
      <alignment horizontal="center" vertical="top"/>
    </xf>
    <xf numFmtId="0" fontId="3" fillId="0" borderId="1" xfId="0" applyFont="1" applyBorder="1" applyAlignment="1">
      <alignment horizontal="left" wrapText="1"/>
    </xf>
    <xf numFmtId="0" fontId="3" fillId="4" borderId="0" xfId="0" applyFont="1" applyFill="1"/>
  </cellXfs>
  <cellStyles count="4">
    <cellStyle name="Ligne détail" xfId="3"/>
    <cellStyle name="Navadno" xfId="0" builtinId="0"/>
    <cellStyle name="Normal_PROV2001" xfId="2"/>
    <cellStyle name="Normal_PROV20012002" xfId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7" transitionEvaluation="1"/>
  <dimension ref="A1:AB96"/>
  <sheetViews>
    <sheetView showGridLines="0" tabSelected="1" topLeftCell="A67" zoomScale="50" workbookViewId="0">
      <selection activeCell="A90" sqref="A90:D93"/>
    </sheetView>
  </sheetViews>
  <sheetFormatPr defaultColWidth="14.88671875" defaultRowHeight="15.75" x14ac:dyDescent="0.25"/>
  <cols>
    <col min="1" max="1" width="52.6640625" customWidth="1"/>
    <col min="2" max="3" width="34.6640625" style="1" customWidth="1"/>
    <col min="4" max="4" width="34.6640625" customWidth="1"/>
  </cols>
  <sheetData>
    <row r="1" spans="1:4" ht="88.5" customHeight="1" x14ac:dyDescent="0.25">
      <c r="A1" s="96" t="s">
        <v>76</v>
      </c>
      <c r="B1" s="96"/>
      <c r="C1" s="96"/>
      <c r="D1" s="96"/>
    </row>
    <row r="2" spans="1:4" ht="34.5" customHeight="1" x14ac:dyDescent="0.25">
      <c r="A2" s="96" t="s">
        <v>91</v>
      </c>
      <c r="B2" s="96"/>
      <c r="C2" s="96"/>
      <c r="D2" s="96"/>
    </row>
    <row r="3" spans="1:4" ht="28.5" customHeight="1" thickBot="1" x14ac:dyDescent="0.3">
      <c r="A3" s="97" t="s">
        <v>75</v>
      </c>
      <c r="B3" s="97"/>
      <c r="C3" s="97"/>
      <c r="D3" s="97"/>
    </row>
    <row r="4" spans="1:4" s="10" customFormat="1" ht="49.5" customHeight="1" thickTop="1" thickBot="1" x14ac:dyDescent="0.3">
      <c r="A4" s="59" t="s">
        <v>87</v>
      </c>
      <c r="B4" s="95">
        <v>2011</v>
      </c>
      <c r="C4" s="68">
        <v>2012</v>
      </c>
      <c r="D4" s="69" t="s">
        <v>90</v>
      </c>
    </row>
    <row r="5" spans="1:4" s="52" customFormat="1" ht="39.950000000000003" customHeight="1" thickTop="1" x14ac:dyDescent="0.25">
      <c r="A5" s="54" t="s">
        <v>74</v>
      </c>
      <c r="B5" s="86">
        <f>B6+B34+B42</f>
        <v>45533</v>
      </c>
      <c r="C5" s="53">
        <f>C6+C34+C42</f>
        <v>53354</v>
      </c>
      <c r="D5" s="70">
        <f t="shared" ref="D5:D68" si="0">IF(ISERROR(C5/B5)," ",(C5/B5)-1)</f>
        <v>0.17176553269057604</v>
      </c>
    </row>
    <row r="6" spans="1:4" s="52" customFormat="1" ht="39.950000000000003" customHeight="1" x14ac:dyDescent="0.25">
      <c r="A6" s="31" t="s">
        <v>73</v>
      </c>
      <c r="B6" s="86">
        <f>B7+B25</f>
        <v>14151</v>
      </c>
      <c r="C6" s="53">
        <f>C7+C25</f>
        <v>12385</v>
      </c>
      <c r="D6" s="71">
        <f t="shared" si="0"/>
        <v>-0.12479683414599674</v>
      </c>
    </row>
    <row r="7" spans="1:4" s="30" customFormat="1" ht="30" customHeight="1" x14ac:dyDescent="0.25">
      <c r="A7" s="31" t="s">
        <v>72</v>
      </c>
      <c r="B7" s="50">
        <f>SUM(B8:B24)</f>
        <v>5530</v>
      </c>
      <c r="C7" s="50">
        <f>SUM(C8:C24)</f>
        <v>5144</v>
      </c>
      <c r="D7" s="72">
        <f t="shared" si="0"/>
        <v>-6.9801084990958384E-2</v>
      </c>
    </row>
    <row r="8" spans="1:4" s="34" customFormat="1" ht="19.899999999999999" customHeight="1" x14ac:dyDescent="0.25">
      <c r="A8" s="25" t="s">
        <v>71</v>
      </c>
      <c r="B8" s="65" t="s">
        <v>0</v>
      </c>
      <c r="C8" s="37"/>
      <c r="D8" s="73" t="str">
        <f t="shared" si="0"/>
        <v xml:space="preserve"> </v>
      </c>
    </row>
    <row r="9" spans="1:4" s="34" customFormat="1" ht="19.899999999999999" customHeight="1" x14ac:dyDescent="0.25">
      <c r="A9" s="25" t="s">
        <v>70</v>
      </c>
      <c r="B9" s="65" t="s">
        <v>0</v>
      </c>
      <c r="C9" s="37"/>
      <c r="D9" s="74" t="str">
        <f t="shared" si="0"/>
        <v xml:space="preserve"> </v>
      </c>
    </row>
    <row r="10" spans="1:4" s="34" customFormat="1" ht="20.100000000000001" customHeight="1" x14ac:dyDescent="0.25">
      <c r="A10" s="25" t="s">
        <v>69</v>
      </c>
      <c r="B10" s="65"/>
      <c r="C10" s="48"/>
      <c r="D10" s="73" t="str">
        <f t="shared" si="0"/>
        <v xml:space="preserve"> </v>
      </c>
    </row>
    <row r="11" spans="1:4" s="34" customFormat="1" ht="20.100000000000001" customHeight="1" x14ac:dyDescent="0.25">
      <c r="A11" s="25" t="s">
        <v>68</v>
      </c>
      <c r="B11" s="65"/>
      <c r="C11" s="48"/>
      <c r="D11" s="73" t="str">
        <f t="shared" si="0"/>
        <v xml:space="preserve"> </v>
      </c>
    </row>
    <row r="12" spans="1:4" s="34" customFormat="1" ht="20.100000000000001" customHeight="1" x14ac:dyDescent="0.25">
      <c r="A12" s="25" t="s">
        <v>67</v>
      </c>
      <c r="B12" s="65">
        <v>0</v>
      </c>
      <c r="C12" s="48"/>
      <c r="D12" s="73" t="str">
        <f t="shared" si="0"/>
        <v xml:space="preserve"> </v>
      </c>
    </row>
    <row r="13" spans="1:4" s="34" customFormat="1" ht="20.100000000000001" customHeight="1" x14ac:dyDescent="0.25">
      <c r="A13" s="25" t="s">
        <v>66</v>
      </c>
      <c r="B13" s="65"/>
      <c r="C13" s="48"/>
      <c r="D13" s="75" t="str">
        <f t="shared" si="0"/>
        <v xml:space="preserve"> </v>
      </c>
    </row>
    <row r="14" spans="1:4" s="8" customFormat="1" ht="24.95" customHeight="1" x14ac:dyDescent="0.25">
      <c r="A14" s="20" t="s">
        <v>65</v>
      </c>
      <c r="B14" s="18"/>
      <c r="C14" s="23"/>
      <c r="D14" s="76" t="str">
        <f t="shared" si="0"/>
        <v xml:space="preserve"> </v>
      </c>
    </row>
    <row r="15" spans="1:4" s="8" customFormat="1" ht="24.95" customHeight="1" x14ac:dyDescent="0.25">
      <c r="A15" s="20" t="s">
        <v>64</v>
      </c>
      <c r="B15" s="19">
        <v>1059</v>
      </c>
      <c r="C15" s="16">
        <v>884</v>
      </c>
      <c r="D15" s="76">
        <f t="shared" si="0"/>
        <v>-0.16525023607176581</v>
      </c>
    </row>
    <row r="16" spans="1:4" s="8" customFormat="1" ht="24.95" customHeight="1" x14ac:dyDescent="0.25">
      <c r="A16" s="20" t="s">
        <v>63</v>
      </c>
      <c r="B16" s="18"/>
      <c r="C16" s="23"/>
      <c r="D16" s="76" t="str">
        <f t="shared" si="0"/>
        <v xml:space="preserve"> </v>
      </c>
    </row>
    <row r="17" spans="1:4" s="8" customFormat="1" ht="24.95" customHeight="1" x14ac:dyDescent="0.25">
      <c r="A17" s="51" t="s">
        <v>85</v>
      </c>
      <c r="B17" s="94" t="s">
        <v>89</v>
      </c>
      <c r="C17" s="94" t="s">
        <v>89</v>
      </c>
      <c r="D17" s="77" t="str">
        <f t="shared" si="0"/>
        <v xml:space="preserve"> </v>
      </c>
    </row>
    <row r="18" spans="1:4" s="8" customFormat="1" ht="24.95" customHeight="1" x14ac:dyDescent="0.25">
      <c r="A18" s="51" t="s">
        <v>84</v>
      </c>
      <c r="B18" s="94" t="s">
        <v>89</v>
      </c>
      <c r="C18" s="94" t="s">
        <v>89</v>
      </c>
      <c r="D18" s="76" t="str">
        <f t="shared" si="0"/>
        <v xml:space="preserve"> </v>
      </c>
    </row>
    <row r="19" spans="1:4" s="8" customFormat="1" ht="24.95" customHeight="1" x14ac:dyDescent="0.25">
      <c r="A19" s="20" t="s">
        <v>62</v>
      </c>
      <c r="B19" s="19">
        <v>823</v>
      </c>
      <c r="C19" s="23">
        <v>489</v>
      </c>
      <c r="D19" s="76">
        <f t="shared" si="0"/>
        <v>-0.40583232077764275</v>
      </c>
    </row>
    <row r="20" spans="1:4" s="8" customFormat="1" ht="24.95" customHeight="1" x14ac:dyDescent="0.25">
      <c r="A20" s="85" t="s">
        <v>88</v>
      </c>
      <c r="B20" s="19">
        <v>1435</v>
      </c>
      <c r="C20" s="21">
        <v>1461</v>
      </c>
      <c r="D20" s="76">
        <f t="shared" si="0"/>
        <v>1.8118466898954688E-2</v>
      </c>
    </row>
    <row r="21" spans="1:4" s="8" customFormat="1" ht="24.95" customHeight="1" x14ac:dyDescent="0.25">
      <c r="A21" s="20" t="s">
        <v>61</v>
      </c>
      <c r="B21" s="19">
        <v>5</v>
      </c>
      <c r="C21" s="23">
        <v>5</v>
      </c>
      <c r="D21" s="76">
        <f t="shared" si="0"/>
        <v>0</v>
      </c>
    </row>
    <row r="22" spans="1:4" s="8" customFormat="1" ht="24.95" customHeight="1" x14ac:dyDescent="0.25">
      <c r="A22" s="20" t="s">
        <v>60</v>
      </c>
      <c r="B22" s="19">
        <v>381</v>
      </c>
      <c r="C22" s="23"/>
      <c r="D22" s="76">
        <f t="shared" si="0"/>
        <v>-1</v>
      </c>
    </row>
    <row r="23" spans="1:4" s="8" customFormat="1" ht="24.95" customHeight="1" x14ac:dyDescent="0.25">
      <c r="A23" s="51" t="s">
        <v>83</v>
      </c>
      <c r="B23" s="94" t="s">
        <v>89</v>
      </c>
      <c r="C23" s="94" t="s">
        <v>89</v>
      </c>
      <c r="D23" s="76" t="str">
        <f t="shared" si="0"/>
        <v xml:space="preserve"> </v>
      </c>
    </row>
    <row r="24" spans="1:4" s="8" customFormat="1" ht="24.95" customHeight="1" x14ac:dyDescent="0.25">
      <c r="A24" s="20" t="s">
        <v>82</v>
      </c>
      <c r="B24" s="19">
        <v>1827</v>
      </c>
      <c r="C24" s="23">
        <v>2305</v>
      </c>
      <c r="D24" s="76">
        <f t="shared" si="0"/>
        <v>0.26163108921729616</v>
      </c>
    </row>
    <row r="25" spans="1:4" s="30" customFormat="1" ht="30" customHeight="1" x14ac:dyDescent="0.25">
      <c r="A25" s="31" t="s">
        <v>59</v>
      </c>
      <c r="B25" s="50">
        <f>SUM(B26:B33)</f>
        <v>8621</v>
      </c>
      <c r="C25" s="49">
        <f>SUM(C26:C33)</f>
        <v>7241</v>
      </c>
      <c r="D25" s="78">
        <f t="shared" si="0"/>
        <v>-0.16007423732745618</v>
      </c>
    </row>
    <row r="26" spans="1:4" s="34" customFormat="1" ht="20.100000000000001" customHeight="1" x14ac:dyDescent="0.25">
      <c r="A26" s="25" t="s">
        <v>58</v>
      </c>
      <c r="B26" s="65"/>
      <c r="C26" s="48"/>
      <c r="D26" s="73" t="str">
        <f>IF(ISERROR(C26/B26)," ",(C26/B26)-1)</f>
        <v xml:space="preserve"> </v>
      </c>
    </row>
    <row r="27" spans="1:4" s="34" customFormat="1" ht="20.100000000000001" customHeight="1" x14ac:dyDescent="0.25">
      <c r="A27" s="25" t="s">
        <v>57</v>
      </c>
      <c r="B27" s="36"/>
      <c r="C27" s="46"/>
      <c r="D27" s="71" t="str">
        <f t="shared" si="0"/>
        <v xml:space="preserve"> </v>
      </c>
    </row>
    <row r="28" spans="1:4" s="8" customFormat="1" ht="24.95" customHeight="1" x14ac:dyDescent="0.25">
      <c r="A28" s="20" t="s">
        <v>56</v>
      </c>
      <c r="B28" s="18">
        <v>3562</v>
      </c>
      <c r="C28" s="23">
        <v>3229</v>
      </c>
      <c r="D28" s="79">
        <f t="shared" si="0"/>
        <v>-9.3486805165637232E-2</v>
      </c>
    </row>
    <row r="29" spans="1:4" s="45" customFormat="1" ht="24.95" customHeight="1" x14ac:dyDescent="0.25">
      <c r="A29" s="20" t="s">
        <v>55</v>
      </c>
      <c r="B29" s="18" t="s">
        <v>0</v>
      </c>
      <c r="C29" s="23"/>
      <c r="D29" s="76" t="str">
        <f t="shared" si="0"/>
        <v xml:space="preserve"> </v>
      </c>
    </row>
    <row r="30" spans="1:4" s="45" customFormat="1" ht="24.95" customHeight="1" x14ac:dyDescent="0.25">
      <c r="A30" s="20" t="s">
        <v>54</v>
      </c>
      <c r="B30" s="16">
        <v>5059</v>
      </c>
      <c r="C30" s="23">
        <v>4012</v>
      </c>
      <c r="D30" s="76">
        <f t="shared" si="0"/>
        <v>-0.20695789681755283</v>
      </c>
    </row>
    <row r="31" spans="1:4" s="8" customFormat="1" ht="24.95" customHeight="1" x14ac:dyDescent="0.25">
      <c r="A31" s="20" t="s">
        <v>53</v>
      </c>
      <c r="B31" s="18" t="s">
        <v>0</v>
      </c>
      <c r="C31" s="23"/>
      <c r="D31" s="76" t="str">
        <f t="shared" si="0"/>
        <v xml:space="preserve"> </v>
      </c>
    </row>
    <row r="32" spans="1:4" s="8" customFormat="1" ht="24.95" customHeight="1" x14ac:dyDescent="0.25">
      <c r="A32" s="20" t="s">
        <v>52</v>
      </c>
      <c r="B32" s="18" t="s">
        <v>0</v>
      </c>
      <c r="C32" s="23"/>
      <c r="D32" s="76" t="str">
        <f t="shared" si="0"/>
        <v xml:space="preserve"> </v>
      </c>
    </row>
    <row r="33" spans="1:4" s="8" customFormat="1" ht="24.95" customHeight="1" thickBot="1" x14ac:dyDescent="0.3">
      <c r="A33" s="44" t="s">
        <v>51</v>
      </c>
      <c r="B33" s="91" t="s">
        <v>0</v>
      </c>
      <c r="C33" s="43"/>
      <c r="D33" s="76" t="str">
        <f t="shared" si="0"/>
        <v xml:space="preserve"> </v>
      </c>
    </row>
    <row r="34" spans="1:4" s="30" customFormat="1" ht="30" customHeight="1" x14ac:dyDescent="0.25">
      <c r="A34" s="42" t="s">
        <v>50</v>
      </c>
      <c r="B34" s="64">
        <f>SUM(B35:B36)</f>
        <v>20966</v>
      </c>
      <c r="C34" s="41">
        <f>SUM(C35:C36)</f>
        <v>30384</v>
      </c>
      <c r="D34" s="71">
        <f t="shared" si="0"/>
        <v>0.44920347228846702</v>
      </c>
    </row>
    <row r="35" spans="1:4" s="40" customFormat="1" ht="24.95" customHeight="1" x14ac:dyDescent="0.25">
      <c r="A35" s="20" t="s">
        <v>49</v>
      </c>
      <c r="B35" s="87">
        <v>132</v>
      </c>
      <c r="C35" s="63">
        <v>140</v>
      </c>
      <c r="D35" s="76">
        <f t="shared" si="0"/>
        <v>6.0606060606060552E-2</v>
      </c>
    </row>
    <row r="36" spans="1:4" s="32" customFormat="1" ht="30" customHeight="1" x14ac:dyDescent="0.25">
      <c r="A36" s="39" t="s">
        <v>48</v>
      </c>
      <c r="B36" s="38">
        <f>SUM(B37:B41)</f>
        <v>20834</v>
      </c>
      <c r="C36" s="33">
        <f>SUM(C37:C41)</f>
        <v>30244</v>
      </c>
      <c r="D36" s="71">
        <f t="shared" si="0"/>
        <v>0.45166554670250547</v>
      </c>
    </row>
    <row r="37" spans="1:4" s="34" customFormat="1" ht="20.100000000000001" customHeight="1" x14ac:dyDescent="0.25">
      <c r="A37" s="25" t="s">
        <v>47</v>
      </c>
      <c r="B37" s="92" t="s">
        <v>0</v>
      </c>
      <c r="C37" s="35"/>
      <c r="D37" s="73" t="str">
        <f t="shared" si="0"/>
        <v xml:space="preserve"> </v>
      </c>
    </row>
    <row r="38" spans="1:4" s="8" customFormat="1" ht="24.95" customHeight="1" x14ac:dyDescent="0.25">
      <c r="A38" s="20" t="s">
        <v>46</v>
      </c>
      <c r="B38" s="18">
        <v>14596</v>
      </c>
      <c r="C38" s="23">
        <v>24275</v>
      </c>
      <c r="D38" s="76">
        <f t="shared" si="0"/>
        <v>0.66312688407782949</v>
      </c>
    </row>
    <row r="39" spans="1:4" s="8" customFormat="1" ht="24.95" customHeight="1" x14ac:dyDescent="0.25">
      <c r="A39" s="20" t="s">
        <v>45</v>
      </c>
      <c r="B39" s="17">
        <v>2500</v>
      </c>
      <c r="C39" s="22">
        <v>2610</v>
      </c>
      <c r="D39" s="76">
        <f t="shared" si="0"/>
        <v>4.4000000000000039E-2</v>
      </c>
    </row>
    <row r="40" spans="1:4" s="8" customFormat="1" ht="24.95" customHeight="1" x14ac:dyDescent="0.25">
      <c r="A40" s="20" t="s">
        <v>44</v>
      </c>
      <c r="B40" s="18">
        <v>3738</v>
      </c>
      <c r="C40" s="23">
        <v>3359</v>
      </c>
      <c r="D40" s="76">
        <f t="shared" si="0"/>
        <v>-0.10139111824505087</v>
      </c>
    </row>
    <row r="41" spans="1:4" s="8" customFormat="1" ht="24.95" customHeight="1" x14ac:dyDescent="0.25">
      <c r="A41" s="20" t="s">
        <v>81</v>
      </c>
      <c r="B41" s="18" t="s">
        <v>0</v>
      </c>
      <c r="C41" s="23"/>
      <c r="D41" s="76" t="str">
        <f t="shared" si="0"/>
        <v xml:space="preserve"> </v>
      </c>
    </row>
    <row r="42" spans="1:4" s="32" customFormat="1" ht="30" customHeight="1" x14ac:dyDescent="0.25">
      <c r="A42" s="31" t="s">
        <v>43</v>
      </c>
      <c r="B42" s="38">
        <v>10416</v>
      </c>
      <c r="C42" s="58">
        <v>10585</v>
      </c>
      <c r="D42" s="71">
        <f t="shared" si="0"/>
        <v>1.6225038402457814E-2</v>
      </c>
    </row>
    <row r="43" spans="1:4" s="24" customFormat="1" ht="39.950000000000003" customHeight="1" x14ac:dyDescent="0.25">
      <c r="A43" s="15" t="s">
        <v>42</v>
      </c>
      <c r="B43" s="88">
        <f>B44+B48</f>
        <v>52687</v>
      </c>
      <c r="C43" s="57">
        <f>C44+C48</f>
        <v>39506</v>
      </c>
      <c r="D43" s="80">
        <f t="shared" si="0"/>
        <v>-0.25017556512991823</v>
      </c>
    </row>
    <row r="44" spans="1:4" s="30" customFormat="1" ht="30" customHeight="1" x14ac:dyDescent="0.25">
      <c r="A44" s="31" t="s">
        <v>41</v>
      </c>
      <c r="B44" s="88">
        <f>SUM(B45:B47)</f>
        <v>0</v>
      </c>
      <c r="C44" s="57">
        <f>SUM(C45:C47)</f>
        <v>0</v>
      </c>
      <c r="D44" s="71" t="str">
        <f t="shared" si="0"/>
        <v xml:space="preserve"> </v>
      </c>
    </row>
    <row r="45" spans="1:4" s="8" customFormat="1" ht="24.95" customHeight="1" x14ac:dyDescent="0.25">
      <c r="A45" s="20" t="s">
        <v>80</v>
      </c>
      <c r="B45" s="67" t="s">
        <v>0</v>
      </c>
      <c r="C45" s="29"/>
      <c r="D45" s="81" t="str">
        <f t="shared" si="0"/>
        <v xml:space="preserve"> </v>
      </c>
    </row>
    <row r="46" spans="1:4" s="8" customFormat="1" ht="24.95" customHeight="1" x14ac:dyDescent="0.25">
      <c r="A46" s="20" t="s">
        <v>40</v>
      </c>
      <c r="B46" s="67" t="s">
        <v>0</v>
      </c>
      <c r="C46" s="29"/>
      <c r="D46" s="76" t="str">
        <f t="shared" si="0"/>
        <v xml:space="preserve"> </v>
      </c>
    </row>
    <row r="47" spans="1:4" s="8" customFormat="1" ht="24.95" customHeight="1" x14ac:dyDescent="0.25">
      <c r="A47" s="20" t="s">
        <v>39</v>
      </c>
      <c r="B47" s="19">
        <v>0</v>
      </c>
      <c r="C47" s="21">
        <v>0</v>
      </c>
      <c r="D47" s="82" t="str">
        <f t="shared" si="0"/>
        <v xml:space="preserve"> </v>
      </c>
    </row>
    <row r="48" spans="1:4" s="30" customFormat="1" ht="30" customHeight="1" x14ac:dyDescent="0.25">
      <c r="A48" s="31" t="s">
        <v>38</v>
      </c>
      <c r="B48" s="88">
        <f>SUM(B49:B57)</f>
        <v>52687</v>
      </c>
      <c r="C48" s="57">
        <f>SUM(C49:C57)</f>
        <v>39506</v>
      </c>
      <c r="D48" s="71">
        <f t="shared" si="0"/>
        <v>-0.25017556512991823</v>
      </c>
    </row>
    <row r="49" spans="1:4" s="30" customFormat="1" ht="30" customHeight="1" x14ac:dyDescent="0.25">
      <c r="A49" s="25" t="s">
        <v>37</v>
      </c>
      <c r="B49" s="36"/>
      <c r="C49" s="46"/>
      <c r="D49" s="71" t="str">
        <f t="shared" si="0"/>
        <v xml:space="preserve"> </v>
      </c>
    </row>
    <row r="50" spans="1:4" s="8" customFormat="1" ht="24.95" customHeight="1" x14ac:dyDescent="0.25">
      <c r="A50" s="20" t="s">
        <v>36</v>
      </c>
      <c r="B50" s="16">
        <v>3314</v>
      </c>
      <c r="C50" s="23">
        <v>2812</v>
      </c>
      <c r="D50" s="76">
        <f t="shared" si="0"/>
        <v>-0.15147857573928791</v>
      </c>
    </row>
    <row r="51" spans="1:4" s="8" customFormat="1" ht="24.95" customHeight="1" x14ac:dyDescent="0.25">
      <c r="A51" s="20" t="s">
        <v>35</v>
      </c>
      <c r="B51" s="67">
        <v>49373</v>
      </c>
      <c r="C51" s="29">
        <v>36630</v>
      </c>
      <c r="D51" s="76">
        <f t="shared" si="0"/>
        <v>-0.25809653049237435</v>
      </c>
    </row>
    <row r="52" spans="1:4" s="8" customFormat="1" ht="24.95" customHeight="1" x14ac:dyDescent="0.25">
      <c r="A52" s="20" t="s">
        <v>34</v>
      </c>
      <c r="B52" s="18"/>
      <c r="C52" s="23"/>
      <c r="D52" s="76" t="str">
        <f t="shared" si="0"/>
        <v xml:space="preserve"> </v>
      </c>
    </row>
    <row r="53" spans="1:4" s="8" customFormat="1" ht="24.95" customHeight="1" x14ac:dyDescent="0.25">
      <c r="A53" s="20" t="s">
        <v>33</v>
      </c>
      <c r="B53" s="18"/>
      <c r="C53" s="23"/>
      <c r="D53" s="76" t="str">
        <f t="shared" si="0"/>
        <v xml:space="preserve"> </v>
      </c>
    </row>
    <row r="54" spans="1:4" s="8" customFormat="1" ht="24.95" customHeight="1" x14ac:dyDescent="0.25">
      <c r="A54" s="20" t="s">
        <v>32</v>
      </c>
      <c r="B54" s="18"/>
      <c r="C54" s="23"/>
      <c r="D54" s="76" t="str">
        <f t="shared" si="0"/>
        <v xml:space="preserve"> </v>
      </c>
    </row>
    <row r="55" spans="1:4" s="8" customFormat="1" ht="24.95" customHeight="1" x14ac:dyDescent="0.25">
      <c r="A55" s="20" t="s">
        <v>31</v>
      </c>
      <c r="B55" s="18"/>
      <c r="C55" s="23"/>
      <c r="D55" s="76" t="str">
        <f t="shared" si="0"/>
        <v xml:space="preserve"> </v>
      </c>
    </row>
    <row r="56" spans="1:4" s="8" customFormat="1" ht="24.95" customHeight="1" x14ac:dyDescent="0.25">
      <c r="A56" s="20" t="s">
        <v>30</v>
      </c>
      <c r="B56" s="18"/>
      <c r="C56" s="23"/>
      <c r="D56" s="76" t="str">
        <f t="shared" si="0"/>
        <v xml:space="preserve"> </v>
      </c>
    </row>
    <row r="57" spans="1:4" s="8" customFormat="1" ht="24.95" customHeight="1" x14ac:dyDescent="0.25">
      <c r="A57" s="20" t="s">
        <v>29</v>
      </c>
      <c r="B57" s="18"/>
      <c r="C57" s="23">
        <v>64</v>
      </c>
      <c r="D57" s="76" t="str">
        <f t="shared" si="0"/>
        <v xml:space="preserve"> </v>
      </c>
    </row>
    <row r="58" spans="1:4" s="24" customFormat="1" ht="39.950000000000003" customHeight="1" x14ac:dyDescent="0.25">
      <c r="A58" s="15" t="s">
        <v>28</v>
      </c>
      <c r="B58" s="88">
        <f>SUM(B59:B74)</f>
        <v>244419</v>
      </c>
      <c r="C58" s="57">
        <f>SUM(C59:C74)</f>
        <v>252214</v>
      </c>
      <c r="D58" s="80">
        <f t="shared" si="0"/>
        <v>3.1891956026331769E-2</v>
      </c>
    </row>
    <row r="59" spans="1:4" s="24" customFormat="1" ht="20.100000000000001" customHeight="1" x14ac:dyDescent="0.25">
      <c r="A59" s="25" t="s">
        <v>27</v>
      </c>
      <c r="B59" s="89" t="s">
        <v>0</v>
      </c>
      <c r="C59" s="28"/>
      <c r="D59" s="73" t="str">
        <f t="shared" si="0"/>
        <v xml:space="preserve"> </v>
      </c>
    </row>
    <row r="60" spans="1:4" s="24" customFormat="1" ht="20.100000000000001" customHeight="1" x14ac:dyDescent="0.25">
      <c r="A60" s="25" t="s">
        <v>26</v>
      </c>
      <c r="B60" s="89"/>
      <c r="C60" s="28"/>
      <c r="D60" s="73" t="str">
        <f t="shared" si="0"/>
        <v xml:space="preserve"> </v>
      </c>
    </row>
    <row r="61" spans="1:4" s="24" customFormat="1" ht="20.100000000000001" customHeight="1" x14ac:dyDescent="0.25">
      <c r="A61" s="25" t="s">
        <v>25</v>
      </c>
      <c r="B61" s="89"/>
      <c r="C61" s="27"/>
      <c r="D61" s="73" t="str">
        <f t="shared" si="0"/>
        <v xml:space="preserve"> </v>
      </c>
    </row>
    <row r="62" spans="1:4" s="8" customFormat="1" ht="24.95" customHeight="1" x14ac:dyDescent="0.25">
      <c r="A62" s="20" t="s">
        <v>24</v>
      </c>
      <c r="B62" s="18"/>
      <c r="C62" s="23"/>
      <c r="D62" s="76" t="str">
        <f t="shared" si="0"/>
        <v xml:space="preserve"> </v>
      </c>
    </row>
    <row r="63" spans="1:4" s="8" customFormat="1" ht="24.95" customHeight="1" x14ac:dyDescent="0.25">
      <c r="A63" s="20" t="s">
        <v>23</v>
      </c>
      <c r="B63" s="18">
        <v>164339</v>
      </c>
      <c r="C63" s="23">
        <v>169093</v>
      </c>
      <c r="D63" s="76">
        <f t="shared" si="0"/>
        <v>2.8928008567655983E-2</v>
      </c>
    </row>
    <row r="64" spans="1:4" s="8" customFormat="1" ht="24.6" customHeight="1" x14ac:dyDescent="0.25">
      <c r="A64" s="20" t="s">
        <v>22</v>
      </c>
      <c r="B64" s="18">
        <v>50328</v>
      </c>
      <c r="C64" s="23">
        <v>54906</v>
      </c>
      <c r="D64" s="76">
        <f t="shared" si="0"/>
        <v>9.0963280877443875E-2</v>
      </c>
    </row>
    <row r="65" spans="1:4" s="8" customFormat="1" ht="24.95" customHeight="1" x14ac:dyDescent="0.25">
      <c r="A65" s="20" t="s">
        <v>21</v>
      </c>
      <c r="B65" s="18">
        <v>4195</v>
      </c>
      <c r="C65" s="23">
        <v>5299</v>
      </c>
      <c r="D65" s="76">
        <f t="shared" si="0"/>
        <v>0.26317044100119191</v>
      </c>
    </row>
    <row r="66" spans="1:4" s="8" customFormat="1" ht="24.6" customHeight="1" x14ac:dyDescent="0.25">
      <c r="A66" s="20" t="s">
        <v>20</v>
      </c>
      <c r="B66" s="18">
        <v>2707</v>
      </c>
      <c r="C66" s="23">
        <v>1131</v>
      </c>
      <c r="D66" s="76">
        <f t="shared" si="0"/>
        <v>-0.58219431104543773</v>
      </c>
    </row>
    <row r="67" spans="1:4" s="8" customFormat="1" ht="24.95" customHeight="1" x14ac:dyDescent="0.25">
      <c r="A67" s="20" t="s">
        <v>19</v>
      </c>
      <c r="B67" s="18">
        <v>9427</v>
      </c>
      <c r="C67" s="23">
        <v>10598</v>
      </c>
      <c r="D67" s="76">
        <f t="shared" si="0"/>
        <v>0.12421767264241002</v>
      </c>
    </row>
    <row r="68" spans="1:4" s="8" customFormat="1" ht="24.95" customHeight="1" x14ac:dyDescent="0.25">
      <c r="A68" s="20" t="s">
        <v>18</v>
      </c>
      <c r="B68" s="18">
        <v>1128</v>
      </c>
      <c r="C68" s="23">
        <v>589</v>
      </c>
      <c r="D68" s="76">
        <f t="shared" si="0"/>
        <v>-0.4778368794326241</v>
      </c>
    </row>
    <row r="69" spans="1:4" s="8" customFormat="1" ht="24.95" customHeight="1" x14ac:dyDescent="0.25">
      <c r="A69" s="20" t="s">
        <v>79</v>
      </c>
      <c r="B69" s="18">
        <v>466</v>
      </c>
      <c r="C69" s="23">
        <v>640</v>
      </c>
      <c r="D69" s="76">
        <f t="shared" ref="D69:D89" si="1">IF(ISERROR(C69/B69)," ",(C69/B69)-1)</f>
        <v>0.37339055793991416</v>
      </c>
    </row>
    <row r="70" spans="1:4" s="8" customFormat="1" ht="24.95" customHeight="1" x14ac:dyDescent="0.25">
      <c r="A70" s="20" t="s">
        <v>17</v>
      </c>
      <c r="B70" s="18"/>
      <c r="C70" s="23"/>
      <c r="D70" s="76" t="str">
        <f t="shared" si="1"/>
        <v xml:space="preserve"> </v>
      </c>
    </row>
    <row r="71" spans="1:4" s="8" customFormat="1" ht="24.95" customHeight="1" x14ac:dyDescent="0.25">
      <c r="A71" s="20" t="s">
        <v>86</v>
      </c>
      <c r="B71" s="18">
        <v>11366</v>
      </c>
      <c r="C71" s="23">
        <v>9376</v>
      </c>
      <c r="D71" s="76">
        <f t="shared" si="1"/>
        <v>-0.17508358261481616</v>
      </c>
    </row>
    <row r="72" spans="1:4" s="8" customFormat="1" ht="24.95" customHeight="1" x14ac:dyDescent="0.25">
      <c r="A72" s="20" t="s">
        <v>78</v>
      </c>
      <c r="B72" s="18"/>
      <c r="C72" s="23"/>
      <c r="D72" s="76" t="str">
        <f t="shared" si="1"/>
        <v xml:space="preserve"> </v>
      </c>
    </row>
    <row r="73" spans="1:4" s="8" customFormat="1" ht="24.95" customHeight="1" x14ac:dyDescent="0.25">
      <c r="A73" s="20" t="s">
        <v>16</v>
      </c>
      <c r="B73" s="18">
        <v>463</v>
      </c>
      <c r="C73" s="23">
        <v>582</v>
      </c>
      <c r="D73" s="76">
        <f t="shared" si="1"/>
        <v>0.25701943844492448</v>
      </c>
    </row>
    <row r="74" spans="1:4" s="8" customFormat="1" ht="24.95" customHeight="1" x14ac:dyDescent="0.25">
      <c r="A74" s="20" t="s">
        <v>15</v>
      </c>
      <c r="B74" s="62"/>
      <c r="C74" s="26"/>
      <c r="D74" s="76" t="str">
        <f t="shared" si="1"/>
        <v xml:space="preserve"> </v>
      </c>
    </row>
    <row r="75" spans="1:4" s="24" customFormat="1" ht="33.75" customHeight="1" x14ac:dyDescent="0.25">
      <c r="A75" s="15" t="s">
        <v>14</v>
      </c>
      <c r="B75" s="88">
        <f>SUM(B76:B87)</f>
        <v>7060</v>
      </c>
      <c r="C75" s="57">
        <f>SUM(C76:C87)</f>
        <v>5261</v>
      </c>
      <c r="D75" s="80">
        <f t="shared" si="1"/>
        <v>-0.25481586402266287</v>
      </c>
    </row>
    <row r="76" spans="1:4" s="24" customFormat="1" ht="20.100000000000001" customHeight="1" x14ac:dyDescent="0.25">
      <c r="A76" s="25" t="s">
        <v>13</v>
      </c>
      <c r="B76" s="93"/>
      <c r="C76" s="61"/>
      <c r="D76" s="73" t="str">
        <f t="shared" si="1"/>
        <v xml:space="preserve"> </v>
      </c>
    </row>
    <row r="77" spans="1:4" s="24" customFormat="1" ht="20.100000000000001" customHeight="1" x14ac:dyDescent="0.25">
      <c r="A77" s="25" t="s">
        <v>12</v>
      </c>
      <c r="B77" s="47"/>
      <c r="C77" s="66"/>
      <c r="D77" s="73" t="str">
        <f t="shared" si="1"/>
        <v xml:space="preserve"> </v>
      </c>
    </row>
    <row r="78" spans="1:4" s="24" customFormat="1" ht="27.75" customHeight="1" x14ac:dyDescent="0.25">
      <c r="A78" s="20" t="s">
        <v>11</v>
      </c>
      <c r="B78" s="18"/>
      <c r="C78" s="23"/>
      <c r="D78" s="76" t="str">
        <f t="shared" si="1"/>
        <v xml:space="preserve"> </v>
      </c>
    </row>
    <row r="79" spans="1:4" s="8" customFormat="1" ht="18.75" customHeight="1" x14ac:dyDescent="0.25">
      <c r="A79" s="20" t="s">
        <v>77</v>
      </c>
      <c r="B79" s="18">
        <v>5980</v>
      </c>
      <c r="C79" s="22">
        <v>4020</v>
      </c>
      <c r="D79" s="76">
        <f t="shared" si="1"/>
        <v>-0.32775919732441472</v>
      </c>
    </row>
    <row r="80" spans="1:4" s="8" customFormat="1" ht="20.25" customHeight="1" x14ac:dyDescent="0.25">
      <c r="A80" s="20" t="s">
        <v>10</v>
      </c>
      <c r="B80" s="18"/>
      <c r="C80" s="23"/>
      <c r="D80" s="76" t="str">
        <f t="shared" si="1"/>
        <v xml:space="preserve"> </v>
      </c>
    </row>
    <row r="81" spans="1:28" s="8" customFormat="1" ht="20.25" customHeight="1" x14ac:dyDescent="0.25">
      <c r="A81" s="20" t="s">
        <v>9</v>
      </c>
      <c r="B81" s="18"/>
      <c r="C81" s="23"/>
      <c r="D81" s="76" t="str">
        <f t="shared" si="1"/>
        <v xml:space="preserve"> </v>
      </c>
    </row>
    <row r="82" spans="1:28" s="8" customFormat="1" ht="20.25" customHeight="1" x14ac:dyDescent="0.25">
      <c r="A82" s="20" t="s">
        <v>8</v>
      </c>
      <c r="B82" s="18"/>
      <c r="C82" s="23"/>
      <c r="D82" s="76" t="str">
        <f t="shared" si="1"/>
        <v xml:space="preserve"> </v>
      </c>
    </row>
    <row r="83" spans="1:28" s="8" customFormat="1" ht="20.25" customHeight="1" x14ac:dyDescent="0.25">
      <c r="A83" s="20" t="s">
        <v>7</v>
      </c>
      <c r="B83" s="18"/>
      <c r="C83" s="23"/>
      <c r="D83" s="76" t="str">
        <f t="shared" si="1"/>
        <v xml:space="preserve"> </v>
      </c>
    </row>
    <row r="84" spans="1:28" s="8" customFormat="1" ht="24.95" customHeight="1" x14ac:dyDescent="0.25">
      <c r="A84" s="20" t="s">
        <v>6</v>
      </c>
      <c r="B84" s="18">
        <v>1080</v>
      </c>
      <c r="C84" s="23">
        <v>1241</v>
      </c>
      <c r="D84" s="76">
        <f t="shared" si="1"/>
        <v>0.14907407407407414</v>
      </c>
    </row>
    <row r="85" spans="1:28" s="8" customFormat="1" ht="20.25" customHeight="1" x14ac:dyDescent="0.25">
      <c r="A85" s="20" t="s">
        <v>5</v>
      </c>
      <c r="B85" s="18"/>
      <c r="C85" s="23"/>
      <c r="D85" s="76" t="str">
        <f>IF(ISERROR(C85/B85)," ",(C85/B85)-1)</f>
        <v xml:space="preserve"> </v>
      </c>
    </row>
    <row r="86" spans="1:28" s="8" customFormat="1" ht="24.95" customHeight="1" x14ac:dyDescent="0.25">
      <c r="A86" s="20" t="s">
        <v>4</v>
      </c>
      <c r="B86" s="18" t="s">
        <v>0</v>
      </c>
      <c r="C86" s="23" t="s">
        <v>0</v>
      </c>
      <c r="D86" s="76" t="str">
        <f t="shared" si="1"/>
        <v xml:space="preserve"> </v>
      </c>
    </row>
    <row r="87" spans="1:28" s="8" customFormat="1" ht="24.95" customHeight="1" x14ac:dyDescent="0.25">
      <c r="A87" s="20" t="s">
        <v>3</v>
      </c>
      <c r="B87" s="18" t="s">
        <v>0</v>
      </c>
      <c r="C87" s="18" t="s">
        <v>0</v>
      </c>
      <c r="D87" s="76" t="str">
        <f t="shared" si="1"/>
        <v xml:space="preserve"> </v>
      </c>
    </row>
    <row r="88" spans="1:28" s="8" customFormat="1" ht="24.95" customHeight="1" thickBot="1" x14ac:dyDescent="0.3">
      <c r="A88" s="15" t="s">
        <v>2</v>
      </c>
      <c r="B88" s="14" t="s">
        <v>0</v>
      </c>
      <c r="C88" s="14" t="s">
        <v>0</v>
      </c>
      <c r="D88" s="83" t="str">
        <f t="shared" si="1"/>
        <v xml:space="preserve"> </v>
      </c>
    </row>
    <row r="89" spans="1:28" s="11" customFormat="1" ht="45" customHeight="1" thickTop="1" thickBot="1" x14ac:dyDescent="0.3">
      <c r="A89" s="13" t="s">
        <v>1</v>
      </c>
      <c r="B89" s="90">
        <f>B5+B43+B58+B75+B88</f>
        <v>349699</v>
      </c>
      <c r="C89" s="12">
        <f>C5+C43+C58+C75+C88</f>
        <v>350335</v>
      </c>
      <c r="D89" s="84">
        <f t="shared" si="1"/>
        <v>1.8187069451156557E-3</v>
      </c>
    </row>
    <row r="90" spans="1:28" ht="46.5" customHeight="1" thickTop="1" x14ac:dyDescent="0.3">
      <c r="A90" s="98"/>
      <c r="B90" s="98"/>
      <c r="C90" s="98"/>
      <c r="D90" s="98"/>
    </row>
    <row r="91" spans="1:28" s="60" customFormat="1" ht="22.15" customHeight="1" x14ac:dyDescent="0.3">
      <c r="A91" s="55"/>
      <c r="B91"/>
      <c r="C91"/>
      <c r="D91" s="6"/>
    </row>
    <row r="92" spans="1:28" ht="25.15" customHeight="1" x14ac:dyDescent="0.25">
      <c r="A92" s="56"/>
      <c r="B92" s="7"/>
      <c r="C92" s="9"/>
      <c r="D92" s="7"/>
      <c r="E92" t="s">
        <v>0</v>
      </c>
      <c r="H92" s="2"/>
      <c r="I92" s="1"/>
      <c r="J92" s="5"/>
      <c r="K92" s="4"/>
      <c r="L92" s="5"/>
      <c r="M92" s="4"/>
      <c r="N92" s="2"/>
      <c r="O92" s="3" t="s">
        <v>0</v>
      </c>
      <c r="P92" s="5"/>
      <c r="Q92" s="4"/>
      <c r="R92" s="2"/>
      <c r="S92" s="1"/>
      <c r="T92" s="5"/>
      <c r="U92" s="4"/>
      <c r="V92" s="2"/>
      <c r="W92" s="1"/>
      <c r="Y92" s="2"/>
      <c r="Z92" s="1"/>
      <c r="AA92" s="2"/>
      <c r="AB92" s="1"/>
    </row>
    <row r="93" spans="1:28" ht="27.75" customHeight="1" x14ac:dyDescent="0.3">
      <c r="A93" s="99"/>
      <c r="B93" s="99"/>
      <c r="C93" s="99"/>
      <c r="D93" s="99"/>
    </row>
    <row r="94" spans="1:28" x14ac:dyDescent="0.25">
      <c r="B94"/>
      <c r="C94"/>
    </row>
    <row r="95" spans="1:28" x14ac:dyDescent="0.25">
      <c r="B95" s="4"/>
      <c r="C95" s="4"/>
    </row>
    <row r="96" spans="1:28" x14ac:dyDescent="0.25">
      <c r="B96" s="4"/>
      <c r="C96" s="4"/>
    </row>
  </sheetData>
  <mergeCells count="5">
    <mergeCell ref="A1:D1"/>
    <mergeCell ref="A3:D3"/>
    <mergeCell ref="A2:D2"/>
    <mergeCell ref="A90:D90"/>
    <mergeCell ref="A93:D93"/>
  </mergeCells>
  <conditionalFormatting sqref="D5:D89">
    <cfRule type="cellIs" dxfId="0" priority="18" stopIfTrue="1" operator="equal">
      <formula>0</formula>
    </cfRule>
  </conditionalFormatting>
  <printOptions horizontalCentered="1" verticalCentered="1" gridLinesSet="0"/>
  <pageMargins left="0.196850393700787" right="0.196850393700787" top="0.4" bottom="0.196850393700787" header="0.17" footer="0.18"/>
  <pageSetup paperSize="9" scale="33" firstPageNumber="13" orientation="portrait" useFirstPageNumber="1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BASEPROBC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Uporabnik</cp:lastModifiedBy>
  <cp:lastPrinted>2014-08-06T14:05:59Z</cp:lastPrinted>
  <dcterms:created xsi:type="dcterms:W3CDTF">2014-06-12T14:27:12Z</dcterms:created>
  <dcterms:modified xsi:type="dcterms:W3CDTF">2017-05-02T13:56:37Z</dcterms:modified>
</cp:coreProperties>
</file>