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orgpy-my.sharepoint.com/personal/rafael_garcia_pti_org_py/Documents/Escritorio/Calidad del aire/"/>
    </mc:Choice>
  </mc:AlternateContent>
  <xr:revisionPtr revIDLastSave="248" documentId="8_{65768371-101B-4726-A97E-2B851381CE64}" xr6:coauthVersionLast="47" xr6:coauthVersionMax="47" xr10:uidLastSave="{935BD8F5-2E14-45E0-8426-4B21FD971114}"/>
  <bookViews>
    <workbookView xWindow="25590" yWindow="0" windowWidth="26010" windowHeight="20880" firstSheet="1" activeTab="2" xr2:uid="{907531AD-09AC-4385-A7C3-7083519080F9}"/>
  </bookViews>
  <sheets>
    <sheet name="Gráfico3" sheetId="4" state="hidden" r:id="rId1"/>
    <sheet name="Hoja1" sheetId="1" r:id="rId2"/>
    <sheet name="Hoja1 (2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L3" i="6"/>
  <c r="L4" i="6"/>
  <c r="L5" i="6"/>
  <c r="L6" i="6"/>
  <c r="L7" i="6"/>
  <c r="L8" i="6"/>
  <c r="L9" i="6"/>
  <c r="L2" i="6"/>
  <c r="J9" i="6"/>
  <c r="J8" i="6"/>
  <c r="J7" i="6"/>
  <c r="J6" i="6"/>
  <c r="J5" i="6"/>
  <c r="J4" i="6"/>
  <c r="J3" i="6"/>
  <c r="J2" i="6"/>
  <c r="J9" i="1"/>
  <c r="J8" i="1"/>
  <c r="J7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<sst xmlns="http://schemas.openxmlformats.org/spreadsheetml/2006/main" count="134" uniqueCount="43">
  <si>
    <t>Sensor</t>
  </si>
  <si>
    <t>Variable medida</t>
  </si>
  <si>
    <t>Unidades de medida</t>
  </si>
  <si>
    <t>Precision</t>
  </si>
  <si>
    <t>Principio de funcionamiento</t>
  </si>
  <si>
    <t>Voltaje de funcionamiento</t>
  </si>
  <si>
    <t>Señal de salida</t>
  </si>
  <si>
    <t>Imagen</t>
  </si>
  <si>
    <t>PMS5003</t>
  </si>
  <si>
    <t>PM2.5, PM10. PM1</t>
  </si>
  <si>
    <t>ug/m3</t>
  </si>
  <si>
    <t>Precio</t>
  </si>
  <si>
    <t>SPS30</t>
  </si>
  <si>
    <t>PM2.5, PM10</t>
  </si>
  <si>
    <t>Cantidad</t>
  </si>
  <si>
    <t>Total</t>
  </si>
  <si>
    <t>ZE07-CO</t>
  </si>
  <si>
    <t>CO</t>
  </si>
  <si>
    <t>ppm</t>
  </si>
  <si>
    <t>electroquimico</t>
  </si>
  <si>
    <t>laser</t>
  </si>
  <si>
    <t>4,9 - 5 V</t>
  </si>
  <si>
    <t>5 - 12 V</t>
  </si>
  <si>
    <t xml:space="preserve">4,9 - 5 V </t>
  </si>
  <si>
    <t>3,3V</t>
  </si>
  <si>
    <t>±10 µg/m³ o ±10%</t>
  </si>
  <si>
    <t>±10-15%</t>
  </si>
  <si>
    <t>±10%</t>
  </si>
  <si>
    <t>ZE14-03-100ppm</t>
  </si>
  <si>
    <t>O3</t>
  </si>
  <si>
    <t xml:space="preserve">5±0,1V </t>
  </si>
  <si>
    <t>MICS-6814</t>
  </si>
  <si>
    <t>NO2</t>
  </si>
  <si>
    <t>~0.6 to ~1.5 mV/ppm</t>
  </si>
  <si>
    <t>MOS</t>
  </si>
  <si>
    <t>4.9V~5.1V</t>
  </si>
  <si>
    <t>Dev Board</t>
  </si>
  <si>
    <t>-</t>
  </si>
  <si>
    <t>HELTEC WiFi LoRa 32 V2</t>
  </si>
  <si>
    <t>HELTEC HT-M00 Dual channel LoRa Gateway</t>
  </si>
  <si>
    <t>Mikrotik antena kit LoRa TOF-2400--8v-4</t>
  </si>
  <si>
    <t>Gateway</t>
  </si>
  <si>
    <t>Antena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</si>
</sst>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Hoja1!$A$2:$G$8</c:f>
              <c:multiLvlStrCache>
                <c:ptCount val="7"/>
                <c:lvl>
                  <c:pt idx="0">
                    <c:v>3,3V</c:v>
                  </c:pt>
                  <c:pt idx="1">
                    <c:v>3,3V</c:v>
                  </c:pt>
                  <c:pt idx="2">
                    <c:v>3,3V</c:v>
                  </c:pt>
                  <c:pt idx="3">
                    <c:v>3,3V</c:v>
                  </c:pt>
                  <c:pt idx="4">
                    <c:v>3,3V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4,9 - 5 V </c:v>
                  </c:pt>
                  <c:pt idx="1">
                    <c:v>4,9 - 5 V</c:v>
                  </c:pt>
                  <c:pt idx="2">
                    <c:v>5 - 12 V</c:v>
                  </c:pt>
                  <c:pt idx="3">
                    <c:v>5±0,1V </c:v>
                  </c:pt>
                  <c:pt idx="4">
                    <c:v>4.9V~5.1V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laser</c:v>
                  </c:pt>
                  <c:pt idx="1">
                    <c:v>laser</c:v>
                  </c:pt>
                  <c:pt idx="2">
                    <c:v>electroquimico</c:v>
                  </c:pt>
                  <c:pt idx="3">
                    <c:v>electroquimico</c:v>
                  </c:pt>
                  <c:pt idx="4">
                    <c:v>MOS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±10-15%</c:v>
                  </c:pt>
                  <c:pt idx="1">
                    <c:v>±10 µg/m³ o ±10%</c:v>
                  </c:pt>
                  <c:pt idx="2">
                    <c:v>±10%</c:v>
                  </c:pt>
                  <c:pt idx="3">
                    <c:v>±10%</c:v>
                  </c:pt>
                  <c:pt idx="4">
                    <c:v>~0.6 to ~1.5 mV/ppm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ug/m3</c:v>
                  </c:pt>
                  <c:pt idx="1">
                    <c:v>ug/m3</c:v>
                  </c:pt>
                  <c:pt idx="2">
                    <c:v>ppm</c:v>
                  </c:pt>
                  <c:pt idx="3">
                    <c:v>ppm</c:v>
                  </c:pt>
                  <c:pt idx="4">
                    <c:v>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PM2.5, PM10. PM1</c:v>
                  </c:pt>
                  <c:pt idx="1">
                    <c:v>PM2.5, PM10</c:v>
                  </c:pt>
                  <c:pt idx="2">
                    <c:v>CO</c:v>
                  </c:pt>
                  <c:pt idx="3">
                    <c:v>O3</c:v>
                  </c:pt>
                  <c:pt idx="4">
                    <c:v>NO2</c:v>
                  </c:pt>
                  <c:pt idx="5">
                    <c:v>Dev Board</c:v>
                  </c:pt>
                  <c:pt idx="6">
                    <c:v>Gateway</c:v>
                  </c:pt>
                </c:lvl>
                <c:lvl>
                  <c:pt idx="0">
                    <c:v>PMS5003</c:v>
                  </c:pt>
                  <c:pt idx="1">
                    <c:v>SPS30</c:v>
                  </c:pt>
                  <c:pt idx="2">
                    <c:v>ZE07-CO</c:v>
                  </c:pt>
                  <c:pt idx="3">
                    <c:v>ZE14-03-100ppm</c:v>
                  </c:pt>
                  <c:pt idx="4">
                    <c:v>MICS-6814</c:v>
                  </c:pt>
                  <c:pt idx="5">
                    <c:v>HELTEC WiFi LoRa 32 V2</c:v>
                  </c:pt>
                  <c:pt idx="6">
                    <c:v>HELTEC HT-M00 Dual channel LoRa Gateway</c:v>
                  </c:pt>
                </c:lvl>
              </c:multiLvlStrCache>
            </c:multiLvlStrRef>
          </c:cat>
          <c:val>
            <c:numRef>
              <c:f>Hoja1!$H$2:$H$8</c:f>
              <c:numCache>
                <c:formatCode>_-[$$-409]* #,##0_ ;_-[$$-409]* \-#,##0\ ;_-[$$-409]* "-"_ ;_-@_ 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13</c:v>
                </c:pt>
                <c:pt idx="3">
                  <c:v>28</c:v>
                </c:pt>
                <c:pt idx="4">
                  <c:v>16</c:v>
                </c:pt>
                <c:pt idx="5">
                  <c:v>25.8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1-411A-A6FB-D911BB671679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Hoja1!$A$2:$G$8</c:f>
              <c:multiLvlStrCache>
                <c:ptCount val="7"/>
                <c:lvl>
                  <c:pt idx="0">
                    <c:v>3,3V</c:v>
                  </c:pt>
                  <c:pt idx="1">
                    <c:v>3,3V</c:v>
                  </c:pt>
                  <c:pt idx="2">
                    <c:v>3,3V</c:v>
                  </c:pt>
                  <c:pt idx="3">
                    <c:v>3,3V</c:v>
                  </c:pt>
                  <c:pt idx="4">
                    <c:v>3,3V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4,9 - 5 V </c:v>
                  </c:pt>
                  <c:pt idx="1">
                    <c:v>4,9 - 5 V</c:v>
                  </c:pt>
                  <c:pt idx="2">
                    <c:v>5 - 12 V</c:v>
                  </c:pt>
                  <c:pt idx="3">
                    <c:v>5±0,1V </c:v>
                  </c:pt>
                  <c:pt idx="4">
                    <c:v>4.9V~5.1V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laser</c:v>
                  </c:pt>
                  <c:pt idx="1">
                    <c:v>laser</c:v>
                  </c:pt>
                  <c:pt idx="2">
                    <c:v>electroquimico</c:v>
                  </c:pt>
                  <c:pt idx="3">
                    <c:v>electroquimico</c:v>
                  </c:pt>
                  <c:pt idx="4">
                    <c:v>MOS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±10-15%</c:v>
                  </c:pt>
                  <c:pt idx="1">
                    <c:v>±10 µg/m³ o ±10%</c:v>
                  </c:pt>
                  <c:pt idx="2">
                    <c:v>±10%</c:v>
                  </c:pt>
                  <c:pt idx="3">
                    <c:v>±10%</c:v>
                  </c:pt>
                  <c:pt idx="4">
                    <c:v>~0.6 to ~1.5 mV/ppm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ug/m3</c:v>
                  </c:pt>
                  <c:pt idx="1">
                    <c:v>ug/m3</c:v>
                  </c:pt>
                  <c:pt idx="2">
                    <c:v>ppm</c:v>
                  </c:pt>
                  <c:pt idx="3">
                    <c:v>ppm</c:v>
                  </c:pt>
                  <c:pt idx="4">
                    <c:v>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PM2.5, PM10. PM1</c:v>
                  </c:pt>
                  <c:pt idx="1">
                    <c:v>PM2.5, PM10</c:v>
                  </c:pt>
                  <c:pt idx="2">
                    <c:v>CO</c:v>
                  </c:pt>
                  <c:pt idx="3">
                    <c:v>O3</c:v>
                  </c:pt>
                  <c:pt idx="4">
                    <c:v>NO2</c:v>
                  </c:pt>
                  <c:pt idx="5">
                    <c:v>Dev Board</c:v>
                  </c:pt>
                  <c:pt idx="6">
                    <c:v>Gateway</c:v>
                  </c:pt>
                </c:lvl>
                <c:lvl>
                  <c:pt idx="0">
                    <c:v>PMS5003</c:v>
                  </c:pt>
                  <c:pt idx="1">
                    <c:v>SPS30</c:v>
                  </c:pt>
                  <c:pt idx="2">
                    <c:v>ZE07-CO</c:v>
                  </c:pt>
                  <c:pt idx="3">
                    <c:v>ZE14-03-100ppm</c:v>
                  </c:pt>
                  <c:pt idx="4">
                    <c:v>MICS-6814</c:v>
                  </c:pt>
                  <c:pt idx="5">
                    <c:v>HELTEC WiFi LoRa 32 V2</c:v>
                  </c:pt>
                  <c:pt idx="6">
                    <c:v>HELTEC HT-M00 Dual channel LoRa Gateway</c:v>
                  </c:pt>
                </c:lvl>
              </c:multiLvlStrCache>
            </c:multiLvlStrRef>
          </c:cat>
          <c:val>
            <c:numRef>
              <c:f>Hoja1!$I$2:$I$8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1-411A-A6FB-D911BB671679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Hoja1!$A$2:$G$8</c:f>
              <c:multiLvlStrCache>
                <c:ptCount val="7"/>
                <c:lvl>
                  <c:pt idx="0">
                    <c:v>3,3V</c:v>
                  </c:pt>
                  <c:pt idx="1">
                    <c:v>3,3V</c:v>
                  </c:pt>
                  <c:pt idx="2">
                    <c:v>3,3V</c:v>
                  </c:pt>
                  <c:pt idx="3">
                    <c:v>3,3V</c:v>
                  </c:pt>
                  <c:pt idx="4">
                    <c:v>3,3V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4,9 - 5 V </c:v>
                  </c:pt>
                  <c:pt idx="1">
                    <c:v>4,9 - 5 V</c:v>
                  </c:pt>
                  <c:pt idx="2">
                    <c:v>5 - 12 V</c:v>
                  </c:pt>
                  <c:pt idx="3">
                    <c:v>5±0,1V </c:v>
                  </c:pt>
                  <c:pt idx="4">
                    <c:v>4.9V~5.1V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laser</c:v>
                  </c:pt>
                  <c:pt idx="1">
                    <c:v>laser</c:v>
                  </c:pt>
                  <c:pt idx="2">
                    <c:v>electroquimico</c:v>
                  </c:pt>
                  <c:pt idx="3">
                    <c:v>electroquimico</c:v>
                  </c:pt>
                  <c:pt idx="4">
                    <c:v>MOS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±10-15%</c:v>
                  </c:pt>
                  <c:pt idx="1">
                    <c:v>±10 µg/m³ o ±10%</c:v>
                  </c:pt>
                  <c:pt idx="2">
                    <c:v>±10%</c:v>
                  </c:pt>
                  <c:pt idx="3">
                    <c:v>±10%</c:v>
                  </c:pt>
                  <c:pt idx="4">
                    <c:v>~0.6 to ~1.5 mV/ppm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ug/m3</c:v>
                  </c:pt>
                  <c:pt idx="1">
                    <c:v>ug/m3</c:v>
                  </c:pt>
                  <c:pt idx="2">
                    <c:v>ppm</c:v>
                  </c:pt>
                  <c:pt idx="3">
                    <c:v>ppm</c:v>
                  </c:pt>
                  <c:pt idx="4">
                    <c:v>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PM2.5, PM10. PM1</c:v>
                  </c:pt>
                  <c:pt idx="1">
                    <c:v>PM2.5, PM10</c:v>
                  </c:pt>
                  <c:pt idx="2">
                    <c:v>CO</c:v>
                  </c:pt>
                  <c:pt idx="3">
                    <c:v>O3</c:v>
                  </c:pt>
                  <c:pt idx="4">
                    <c:v>NO2</c:v>
                  </c:pt>
                  <c:pt idx="5">
                    <c:v>Dev Board</c:v>
                  </c:pt>
                  <c:pt idx="6">
                    <c:v>Gateway</c:v>
                  </c:pt>
                </c:lvl>
                <c:lvl>
                  <c:pt idx="0">
                    <c:v>PMS5003</c:v>
                  </c:pt>
                  <c:pt idx="1">
                    <c:v>SPS30</c:v>
                  </c:pt>
                  <c:pt idx="2">
                    <c:v>ZE07-CO</c:v>
                  </c:pt>
                  <c:pt idx="3">
                    <c:v>ZE14-03-100ppm</c:v>
                  </c:pt>
                  <c:pt idx="4">
                    <c:v>MICS-6814</c:v>
                  </c:pt>
                  <c:pt idx="5">
                    <c:v>HELTEC WiFi LoRa 32 V2</c:v>
                  </c:pt>
                  <c:pt idx="6">
                    <c:v>HELTEC HT-M00 Dual channel LoRa Gateway</c:v>
                  </c:pt>
                </c:lvl>
              </c:multiLvlStrCache>
            </c:multiLvlStrRef>
          </c:cat>
          <c:val>
            <c:numRef>
              <c:f>Hoja1!$J$2:$J$8</c:f>
              <c:numCache>
                <c:formatCode>_-[$$-409]* #,##0_ ;_-[$$-409]* \-#,##0\ ;_-[$$-409]* "-"_ ;_-@_ </c:formatCode>
                <c:ptCount val="7"/>
                <c:pt idx="0">
                  <c:v>80</c:v>
                </c:pt>
                <c:pt idx="1">
                  <c:v>120</c:v>
                </c:pt>
                <c:pt idx="2">
                  <c:v>65</c:v>
                </c:pt>
                <c:pt idx="3">
                  <c:v>140</c:v>
                </c:pt>
                <c:pt idx="4">
                  <c:v>80</c:v>
                </c:pt>
                <c:pt idx="5">
                  <c:v>129</c:v>
                </c:pt>
                <c:pt idx="6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91-411A-A6FB-D911BB671679}"/>
            </c:ext>
          </c:extLst>
        </c:ser>
        <c:ser>
          <c:idx val="3"/>
          <c:order val="3"/>
          <c:tx>
            <c:strRef>
              <c:f>Hoja1!$K$1</c:f>
              <c:strCache>
                <c:ptCount val="1"/>
                <c:pt idx="0">
                  <c:v>Imagen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Hoja1!$A$2:$G$8</c:f>
              <c:multiLvlStrCache>
                <c:ptCount val="7"/>
                <c:lvl>
                  <c:pt idx="0">
                    <c:v>3,3V</c:v>
                  </c:pt>
                  <c:pt idx="1">
                    <c:v>3,3V</c:v>
                  </c:pt>
                  <c:pt idx="2">
                    <c:v>3,3V</c:v>
                  </c:pt>
                  <c:pt idx="3">
                    <c:v>3,3V</c:v>
                  </c:pt>
                  <c:pt idx="4">
                    <c:v>3,3V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4,9 - 5 V </c:v>
                  </c:pt>
                  <c:pt idx="1">
                    <c:v>4,9 - 5 V</c:v>
                  </c:pt>
                  <c:pt idx="2">
                    <c:v>5 - 12 V</c:v>
                  </c:pt>
                  <c:pt idx="3">
                    <c:v>5±0,1V </c:v>
                  </c:pt>
                  <c:pt idx="4">
                    <c:v>4.9V~5.1V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laser</c:v>
                  </c:pt>
                  <c:pt idx="1">
                    <c:v>laser</c:v>
                  </c:pt>
                  <c:pt idx="2">
                    <c:v>electroquimico</c:v>
                  </c:pt>
                  <c:pt idx="3">
                    <c:v>electroquimico</c:v>
                  </c:pt>
                  <c:pt idx="4">
                    <c:v>MOS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±10-15%</c:v>
                  </c:pt>
                  <c:pt idx="1">
                    <c:v>±10 µg/m³ o ±10%</c:v>
                  </c:pt>
                  <c:pt idx="2">
                    <c:v>±10%</c:v>
                  </c:pt>
                  <c:pt idx="3">
                    <c:v>±10%</c:v>
                  </c:pt>
                  <c:pt idx="4">
                    <c:v>~0.6 to ~1.5 mV/ppm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ug/m3</c:v>
                  </c:pt>
                  <c:pt idx="1">
                    <c:v>ug/m3</c:v>
                  </c:pt>
                  <c:pt idx="2">
                    <c:v>ppm</c:v>
                  </c:pt>
                  <c:pt idx="3">
                    <c:v>ppm</c:v>
                  </c:pt>
                  <c:pt idx="4">
                    <c:v>ppm</c:v>
                  </c:pt>
                  <c:pt idx="5">
                    <c:v>-</c:v>
                  </c:pt>
                  <c:pt idx="6">
                    <c:v>-</c:v>
                  </c:pt>
                </c:lvl>
                <c:lvl>
                  <c:pt idx="0">
                    <c:v>PM2.5, PM10. PM1</c:v>
                  </c:pt>
                  <c:pt idx="1">
                    <c:v>PM2.5, PM10</c:v>
                  </c:pt>
                  <c:pt idx="2">
                    <c:v>CO</c:v>
                  </c:pt>
                  <c:pt idx="3">
                    <c:v>O3</c:v>
                  </c:pt>
                  <c:pt idx="4">
                    <c:v>NO2</c:v>
                  </c:pt>
                  <c:pt idx="5">
                    <c:v>Dev Board</c:v>
                  </c:pt>
                  <c:pt idx="6">
                    <c:v>Gateway</c:v>
                  </c:pt>
                </c:lvl>
                <c:lvl>
                  <c:pt idx="0">
                    <c:v>PMS5003</c:v>
                  </c:pt>
                  <c:pt idx="1">
                    <c:v>SPS30</c:v>
                  </c:pt>
                  <c:pt idx="2">
                    <c:v>ZE07-CO</c:v>
                  </c:pt>
                  <c:pt idx="3">
                    <c:v>ZE14-03-100ppm</c:v>
                  </c:pt>
                  <c:pt idx="4">
                    <c:v>MICS-6814</c:v>
                  </c:pt>
                  <c:pt idx="5">
                    <c:v>HELTEC WiFi LoRa 32 V2</c:v>
                  </c:pt>
                  <c:pt idx="6">
                    <c:v>HELTEC HT-M00 Dual channel LoRa Gateway</c:v>
                  </c:pt>
                </c:lvl>
              </c:multiLvlStrCache>
            </c:multiLvlStrRef>
          </c:cat>
          <c:val>
            <c:numRef>
              <c:f>Hoja1!$K$2:$K$8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E91-411A-A6FB-D911BB67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358752"/>
        <c:axId val="1337248336"/>
      </c:barChart>
      <c:catAx>
        <c:axId val="19713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337248336"/>
        <c:crosses val="autoZero"/>
        <c:auto val="1"/>
        <c:lblAlgn val="ctr"/>
        <c:lblOffset val="100"/>
        <c:noMultiLvlLbl val="0"/>
      </c:catAx>
      <c:valAx>
        <c:axId val="1337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19713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FF4260-B3F9-477C-A335-7594ACC30FC4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B02BFB-E0B6-1F23-1798-BB9397F027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1</xdr:row>
      <xdr:rowOff>104774</xdr:rowOff>
    </xdr:from>
    <xdr:to>
      <xdr:col>10</xdr:col>
      <xdr:colOff>1685925</xdr:colOff>
      <xdr:row>1</xdr:row>
      <xdr:rowOff>1009649</xdr:rowOff>
    </xdr:to>
    <xdr:pic>
      <xdr:nvPicPr>
        <xdr:cNvPr id="2" name="Imagen 1" descr="Sensor PMS5003 de Concentración de Particulas Alta Precisión">
          <a:extLst>
            <a:ext uri="{FF2B5EF4-FFF2-40B4-BE49-F238E27FC236}">
              <a16:creationId xmlns:a16="http://schemas.microsoft.com/office/drawing/2014/main" id="{94DEA937-BE33-E4F7-960E-645D4223512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2" t="26315" r="12631" b="23685"/>
        <a:stretch/>
      </xdr:blipFill>
      <xdr:spPr bwMode="auto">
        <a:xfrm>
          <a:off x="13020675" y="761999"/>
          <a:ext cx="12763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314326</xdr:colOff>
      <xdr:row>2</xdr:row>
      <xdr:rowOff>114301</xdr:rowOff>
    </xdr:from>
    <xdr:to>
      <xdr:col>10</xdr:col>
      <xdr:colOff>1773228</xdr:colOff>
      <xdr:row>2</xdr:row>
      <xdr:rowOff>1181101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25162B-DD1C-723F-B523-DA3DC4B18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5426" y="2876551"/>
          <a:ext cx="1458902" cy="106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</xdr:row>
      <xdr:rowOff>47625</xdr:rowOff>
    </xdr:from>
    <xdr:to>
      <xdr:col>10</xdr:col>
      <xdr:colOff>1771512</xdr:colOff>
      <xdr:row>3</xdr:row>
      <xdr:rowOff>1314450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D7B5A92-8BA7-D47D-C6A2-2898C2561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01625" y="4105275"/>
          <a:ext cx="1380987" cy="1266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533401</xdr:colOff>
      <xdr:row>4</xdr:row>
      <xdr:rowOff>95251</xdr:rowOff>
    </xdr:from>
    <xdr:to>
      <xdr:col>10</xdr:col>
      <xdr:colOff>1514475</xdr:colOff>
      <xdr:row>4</xdr:row>
      <xdr:rowOff>1081867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E8B0C32-5511-DA09-CBF5-26077F836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4501" y="5572126"/>
          <a:ext cx="981074" cy="986616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5</xdr:row>
      <xdr:rowOff>76201</xdr:rowOff>
    </xdr:from>
    <xdr:to>
      <xdr:col>10</xdr:col>
      <xdr:colOff>1857375</xdr:colOff>
      <xdr:row>5</xdr:row>
      <xdr:rowOff>1086623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EE00E8B-A3F8-45D2-A415-9F01D019A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96900" y="5743576"/>
          <a:ext cx="1495425" cy="1010422"/>
        </a:xfrm>
        <a:prstGeom prst="rect">
          <a:avLst/>
        </a:prstGeom>
      </xdr:spPr>
    </xdr:pic>
    <xdr:clientData/>
  </xdr:twoCellAnchor>
  <xdr:twoCellAnchor editAs="oneCell">
    <xdr:from>
      <xdr:col>10</xdr:col>
      <xdr:colOff>149678</xdr:colOff>
      <xdr:row>6</xdr:row>
      <xdr:rowOff>68036</xdr:rowOff>
    </xdr:from>
    <xdr:to>
      <xdr:col>10</xdr:col>
      <xdr:colOff>1959427</xdr:colOff>
      <xdr:row>6</xdr:row>
      <xdr:rowOff>1543683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1B7ACA5-B957-8358-48BE-A0D98FEB3D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3530"/>
        <a:stretch/>
      </xdr:blipFill>
      <xdr:spPr>
        <a:xfrm>
          <a:off x="11157857" y="6830786"/>
          <a:ext cx="1809749" cy="1475647"/>
        </a:xfrm>
        <a:prstGeom prst="rect">
          <a:avLst/>
        </a:prstGeom>
      </xdr:spPr>
    </xdr:pic>
    <xdr:clientData/>
  </xdr:twoCellAnchor>
  <xdr:twoCellAnchor editAs="oneCell">
    <xdr:from>
      <xdr:col>10</xdr:col>
      <xdr:colOff>65314</xdr:colOff>
      <xdr:row>7</xdr:row>
      <xdr:rowOff>51742</xdr:rowOff>
    </xdr:from>
    <xdr:to>
      <xdr:col>10</xdr:col>
      <xdr:colOff>1941377</xdr:colOff>
      <xdr:row>8</xdr:row>
      <xdr:rowOff>9132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0F128A2-B612-E551-C9FD-BE331EE1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40885" y="8368428"/>
          <a:ext cx="1876063" cy="1753533"/>
        </a:xfrm>
        <a:prstGeom prst="rect">
          <a:avLst/>
        </a:prstGeom>
      </xdr:spPr>
    </xdr:pic>
    <xdr:clientData/>
  </xdr:twoCellAnchor>
  <xdr:twoCellAnchor editAs="oneCell">
    <xdr:from>
      <xdr:col>10</xdr:col>
      <xdr:colOff>27214</xdr:colOff>
      <xdr:row>8</xdr:row>
      <xdr:rowOff>151301</xdr:rowOff>
    </xdr:from>
    <xdr:to>
      <xdr:col>10</xdr:col>
      <xdr:colOff>2054678</xdr:colOff>
      <xdr:row>9</xdr:row>
      <xdr:rowOff>51099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EB0DB16-C991-238C-67E2-BD0CF4AF6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35393" y="10275015"/>
          <a:ext cx="2027464" cy="15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1</xdr:row>
      <xdr:rowOff>104774</xdr:rowOff>
    </xdr:from>
    <xdr:to>
      <xdr:col>10</xdr:col>
      <xdr:colOff>1685925</xdr:colOff>
      <xdr:row>1</xdr:row>
      <xdr:rowOff>1009649</xdr:rowOff>
    </xdr:to>
    <xdr:pic>
      <xdr:nvPicPr>
        <xdr:cNvPr id="2" name="Imagen 1" descr="Sensor PMS5003 de Concentración de Particulas Alta Precisión">
          <a:extLst>
            <a:ext uri="{FF2B5EF4-FFF2-40B4-BE49-F238E27FC236}">
              <a16:creationId xmlns:a16="http://schemas.microsoft.com/office/drawing/2014/main" id="{76B836D5-D996-4093-B4A5-356EDA7DC1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2" t="26315" r="12631" b="23685"/>
        <a:stretch/>
      </xdr:blipFill>
      <xdr:spPr bwMode="auto">
        <a:xfrm>
          <a:off x="11420475" y="761999"/>
          <a:ext cx="12763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314326</xdr:colOff>
      <xdr:row>2</xdr:row>
      <xdr:rowOff>114301</xdr:rowOff>
    </xdr:from>
    <xdr:to>
      <xdr:col>10</xdr:col>
      <xdr:colOff>1773228</xdr:colOff>
      <xdr:row>2</xdr:row>
      <xdr:rowOff>1181101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BA70AC1-8ACC-43E3-9931-89EAF704C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5226" y="1952626"/>
          <a:ext cx="1458902" cy="106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</xdr:row>
      <xdr:rowOff>47625</xdr:rowOff>
    </xdr:from>
    <xdr:to>
      <xdr:col>10</xdr:col>
      <xdr:colOff>1771512</xdr:colOff>
      <xdr:row>3</xdr:row>
      <xdr:rowOff>1314450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17477E-C3DC-4F9E-BC26-1C5FE322B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1425" y="3181350"/>
          <a:ext cx="1380987" cy="1266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533401</xdr:colOff>
      <xdr:row>4</xdr:row>
      <xdr:rowOff>95251</xdr:rowOff>
    </xdr:from>
    <xdr:to>
      <xdr:col>10</xdr:col>
      <xdr:colOff>1514475</xdr:colOff>
      <xdr:row>4</xdr:row>
      <xdr:rowOff>1081867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87A0A47-8EEC-4DFC-9687-7CD23B717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44301" y="4648201"/>
          <a:ext cx="981074" cy="986616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5</xdr:row>
      <xdr:rowOff>76201</xdr:rowOff>
    </xdr:from>
    <xdr:to>
      <xdr:col>10</xdr:col>
      <xdr:colOff>1857375</xdr:colOff>
      <xdr:row>5</xdr:row>
      <xdr:rowOff>1086623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D4A0681-846C-480C-926F-160E9BAD8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72850" y="5743576"/>
          <a:ext cx="1495425" cy="1010422"/>
        </a:xfrm>
        <a:prstGeom prst="rect">
          <a:avLst/>
        </a:prstGeom>
      </xdr:spPr>
    </xdr:pic>
    <xdr:clientData/>
  </xdr:twoCellAnchor>
  <xdr:twoCellAnchor editAs="oneCell">
    <xdr:from>
      <xdr:col>10</xdr:col>
      <xdr:colOff>149678</xdr:colOff>
      <xdr:row>6</xdr:row>
      <xdr:rowOff>68036</xdr:rowOff>
    </xdr:from>
    <xdr:to>
      <xdr:col>10</xdr:col>
      <xdr:colOff>1959427</xdr:colOff>
      <xdr:row>6</xdr:row>
      <xdr:rowOff>1543683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291581B-4396-4C36-B4BA-FF5DD83363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3530"/>
        <a:stretch/>
      </xdr:blipFill>
      <xdr:spPr>
        <a:xfrm>
          <a:off x="11160578" y="6830786"/>
          <a:ext cx="1809749" cy="1475647"/>
        </a:xfrm>
        <a:prstGeom prst="rect">
          <a:avLst/>
        </a:prstGeom>
      </xdr:spPr>
    </xdr:pic>
    <xdr:clientData/>
  </xdr:twoCellAnchor>
  <xdr:twoCellAnchor editAs="oneCell">
    <xdr:from>
      <xdr:col>10</xdr:col>
      <xdr:colOff>65314</xdr:colOff>
      <xdr:row>7</xdr:row>
      <xdr:rowOff>51742</xdr:rowOff>
    </xdr:from>
    <xdr:to>
      <xdr:col>10</xdr:col>
      <xdr:colOff>1941377</xdr:colOff>
      <xdr:row>8</xdr:row>
      <xdr:rowOff>9132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009B9EC-AB74-4869-84DD-BB8A9F213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76214" y="8376592"/>
          <a:ext cx="1876063" cy="1757615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8</xdr:row>
      <xdr:rowOff>164908</xdr:rowOff>
    </xdr:from>
    <xdr:to>
      <xdr:col>10</xdr:col>
      <xdr:colOff>1990921</xdr:colOff>
      <xdr:row>8</xdr:row>
      <xdr:rowOff>1564822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88DE6A8-7742-4A52-A6F3-B16FE5B0B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30643" y="10288622"/>
          <a:ext cx="1868457" cy="139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4A3-EFF7-4540-AD82-409A69130778}">
  <dimension ref="A1:L9"/>
  <sheetViews>
    <sheetView zoomScale="70" zoomScaleNormal="70" workbookViewId="0">
      <selection activeCell="J9" sqref="J9"/>
    </sheetView>
  </sheetViews>
  <sheetFormatPr baseColWidth="10" defaultRowHeight="15" x14ac:dyDescent="0.25"/>
  <cols>
    <col min="1" max="1" width="20.42578125" customWidth="1"/>
    <col min="2" max="2" width="19.42578125" customWidth="1"/>
    <col min="3" max="3" width="19.7109375" customWidth="1"/>
    <col min="4" max="4" width="22.85546875" customWidth="1"/>
    <col min="5" max="5" width="21.28515625" customWidth="1"/>
    <col min="6" max="6" width="15.7109375" customWidth="1"/>
    <col min="11" max="11" width="31.140625" customWidth="1"/>
  </cols>
  <sheetData>
    <row r="1" spans="1:12" ht="51.7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11</v>
      </c>
      <c r="I1" s="11" t="s">
        <v>14</v>
      </c>
      <c r="J1" s="11" t="s">
        <v>15</v>
      </c>
      <c r="K1" s="11" t="s">
        <v>7</v>
      </c>
    </row>
    <row r="2" spans="1:12" ht="93" customHeight="1" x14ac:dyDescent="0.25">
      <c r="A2" s="5" t="s">
        <v>8</v>
      </c>
      <c r="B2" s="5" t="s">
        <v>9</v>
      </c>
      <c r="C2" s="5" t="s">
        <v>10</v>
      </c>
      <c r="D2" s="5" t="s">
        <v>26</v>
      </c>
      <c r="E2" s="5" t="s">
        <v>20</v>
      </c>
      <c r="F2" s="5" t="s">
        <v>23</v>
      </c>
      <c r="G2" s="5" t="s">
        <v>24</v>
      </c>
      <c r="H2" s="6">
        <v>16</v>
      </c>
      <c r="I2" s="5">
        <v>5</v>
      </c>
      <c r="J2" s="7">
        <f>H2*I2</f>
        <v>80</v>
      </c>
      <c r="K2" s="2"/>
    </row>
    <row r="3" spans="1:12" ht="102" customHeight="1" x14ac:dyDescent="0.25">
      <c r="A3" s="2" t="s">
        <v>12</v>
      </c>
      <c r="B3" s="2" t="s">
        <v>13</v>
      </c>
      <c r="C3" s="2" t="s">
        <v>10</v>
      </c>
      <c r="D3" s="2" t="s">
        <v>25</v>
      </c>
      <c r="E3" s="2" t="s">
        <v>20</v>
      </c>
      <c r="F3" s="2" t="s">
        <v>21</v>
      </c>
      <c r="G3" s="2" t="s">
        <v>24</v>
      </c>
      <c r="H3" s="3">
        <v>24</v>
      </c>
      <c r="I3" s="2">
        <v>5</v>
      </c>
      <c r="J3" s="4">
        <f t="shared" ref="J3:J9" si="0">H3*I3</f>
        <v>120</v>
      </c>
      <c r="K3" s="2"/>
      <c r="L3" s="1"/>
    </row>
    <row r="4" spans="1:12" ht="111.75" customHeight="1" x14ac:dyDescent="0.25">
      <c r="A4" s="8" t="s">
        <v>16</v>
      </c>
      <c r="B4" s="8" t="s">
        <v>17</v>
      </c>
      <c r="C4" s="8" t="s">
        <v>18</v>
      </c>
      <c r="D4" s="8" t="s">
        <v>27</v>
      </c>
      <c r="E4" s="8" t="s">
        <v>19</v>
      </c>
      <c r="F4" s="8" t="s">
        <v>22</v>
      </c>
      <c r="G4" s="8" t="s">
        <v>24</v>
      </c>
      <c r="H4" s="9">
        <v>13</v>
      </c>
      <c r="I4" s="8">
        <v>5</v>
      </c>
      <c r="J4" s="10">
        <f t="shared" si="0"/>
        <v>65</v>
      </c>
      <c r="K4" s="2"/>
    </row>
    <row r="5" spans="1:12" ht="87.75" customHeight="1" x14ac:dyDescent="0.25">
      <c r="A5" s="8" t="s">
        <v>28</v>
      </c>
      <c r="B5" s="8" t="s">
        <v>29</v>
      </c>
      <c r="C5" s="8" t="s">
        <v>18</v>
      </c>
      <c r="D5" s="8" t="s">
        <v>27</v>
      </c>
      <c r="E5" s="8" t="s">
        <v>19</v>
      </c>
      <c r="F5" s="8" t="s">
        <v>30</v>
      </c>
      <c r="G5" s="8" t="s">
        <v>24</v>
      </c>
      <c r="H5" s="9">
        <v>28</v>
      </c>
      <c r="I5" s="8">
        <v>5</v>
      </c>
      <c r="J5" s="10">
        <f t="shared" si="0"/>
        <v>140</v>
      </c>
      <c r="K5" s="2"/>
    </row>
    <row r="6" spans="1:12" ht="86.25" customHeight="1" x14ac:dyDescent="0.25">
      <c r="A6" s="12" t="s">
        <v>31</v>
      </c>
      <c r="B6" s="8" t="s">
        <v>32</v>
      </c>
      <c r="C6" s="8" t="s">
        <v>18</v>
      </c>
      <c r="D6" s="8" t="s">
        <v>33</v>
      </c>
      <c r="E6" s="8" t="s">
        <v>34</v>
      </c>
      <c r="F6" s="13" t="s">
        <v>35</v>
      </c>
      <c r="G6" s="8" t="s">
        <v>24</v>
      </c>
      <c r="H6" s="9">
        <v>16</v>
      </c>
      <c r="I6" s="8">
        <v>5</v>
      </c>
      <c r="J6" s="10">
        <f t="shared" si="0"/>
        <v>80</v>
      </c>
      <c r="K6" s="2"/>
    </row>
    <row r="7" spans="1:12" ht="123" customHeight="1" x14ac:dyDescent="0.25">
      <c r="A7" s="8" t="s">
        <v>38</v>
      </c>
      <c r="B7" s="8" t="s">
        <v>36</v>
      </c>
      <c r="C7" s="8" t="s">
        <v>37</v>
      </c>
      <c r="D7" s="8" t="s">
        <v>37</v>
      </c>
      <c r="E7" s="8" t="s">
        <v>37</v>
      </c>
      <c r="F7" s="8" t="s">
        <v>37</v>
      </c>
      <c r="G7" s="8" t="s">
        <v>37</v>
      </c>
      <c r="H7" s="9">
        <v>25.8</v>
      </c>
      <c r="I7" s="8">
        <v>5</v>
      </c>
      <c r="J7" s="10">
        <f t="shared" si="0"/>
        <v>129</v>
      </c>
    </row>
    <row r="8" spans="1:12" ht="141.75" customHeight="1" x14ac:dyDescent="0.25">
      <c r="A8" s="12" t="s">
        <v>39</v>
      </c>
      <c r="B8" s="8" t="s">
        <v>41</v>
      </c>
      <c r="C8" s="8" t="s">
        <v>37</v>
      </c>
      <c r="D8" s="8" t="s">
        <v>37</v>
      </c>
      <c r="E8" s="8" t="s">
        <v>37</v>
      </c>
      <c r="F8" s="8" t="s">
        <v>37</v>
      </c>
      <c r="G8" s="8" t="s">
        <v>37</v>
      </c>
      <c r="H8" s="9">
        <v>49</v>
      </c>
      <c r="I8" s="8">
        <v>3</v>
      </c>
      <c r="J8" s="10">
        <f t="shared" si="0"/>
        <v>147</v>
      </c>
    </row>
    <row r="9" spans="1:12" ht="127.5" customHeight="1" x14ac:dyDescent="0.25">
      <c r="A9" s="8" t="s">
        <v>40</v>
      </c>
      <c r="B9" s="8" t="s">
        <v>42</v>
      </c>
      <c r="C9" s="8" t="s">
        <v>37</v>
      </c>
      <c r="D9" s="8" t="s">
        <v>37</v>
      </c>
      <c r="E9" s="8" t="s">
        <v>37</v>
      </c>
      <c r="F9" s="8" t="s">
        <v>37</v>
      </c>
      <c r="G9" s="8" t="s">
        <v>37</v>
      </c>
      <c r="H9" s="9">
        <v>48</v>
      </c>
      <c r="I9" s="8">
        <v>5</v>
      </c>
      <c r="J9" s="1">
        <f>H9*I9</f>
        <v>240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83A5-FC3A-4970-91B8-85623E8AA917}">
  <dimension ref="A1:L10"/>
  <sheetViews>
    <sheetView tabSelected="1" zoomScale="70" zoomScaleNormal="70" workbookViewId="0">
      <selection activeCell="H11" sqref="H11"/>
    </sheetView>
  </sheetViews>
  <sheetFormatPr baseColWidth="10" defaultRowHeight="15" x14ac:dyDescent="0.25"/>
  <cols>
    <col min="1" max="1" width="20.42578125" customWidth="1"/>
    <col min="2" max="2" width="19.42578125" customWidth="1"/>
    <col min="3" max="3" width="19.7109375" customWidth="1"/>
    <col min="4" max="4" width="22.85546875" customWidth="1"/>
    <col min="5" max="5" width="21.28515625" customWidth="1"/>
    <col min="6" max="6" width="15.7109375" customWidth="1"/>
    <col min="11" max="11" width="31.140625" customWidth="1"/>
  </cols>
  <sheetData>
    <row r="1" spans="1:12" ht="51.7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11</v>
      </c>
      <c r="I1" s="11" t="s">
        <v>14</v>
      </c>
      <c r="J1" s="11" t="s">
        <v>15</v>
      </c>
      <c r="K1" s="11" t="s">
        <v>7</v>
      </c>
    </row>
    <row r="2" spans="1:12" ht="93" customHeight="1" x14ac:dyDescent="0.25">
      <c r="A2" s="5" t="s">
        <v>8</v>
      </c>
      <c r="B2" s="5" t="s">
        <v>9</v>
      </c>
      <c r="C2" s="5" t="s">
        <v>10</v>
      </c>
      <c r="D2" s="5" t="s">
        <v>26</v>
      </c>
      <c r="E2" s="5" t="s">
        <v>20</v>
      </c>
      <c r="F2" s="5" t="s">
        <v>23</v>
      </c>
      <c r="G2" s="5" t="s">
        <v>24</v>
      </c>
      <c r="H2" s="6">
        <v>35</v>
      </c>
      <c r="I2" s="5">
        <v>5</v>
      </c>
      <c r="J2" s="7">
        <f>H2*I2</f>
        <v>175</v>
      </c>
      <c r="K2" s="2"/>
      <c r="L2" s="1">
        <f>H2+(H2*30/100)</f>
        <v>45.5</v>
      </c>
    </row>
    <row r="3" spans="1:12" ht="102" customHeight="1" x14ac:dyDescent="0.25">
      <c r="A3" s="2" t="s">
        <v>12</v>
      </c>
      <c r="B3" s="2" t="s">
        <v>13</v>
      </c>
      <c r="C3" s="2" t="s">
        <v>10</v>
      </c>
      <c r="D3" s="2" t="s">
        <v>25</v>
      </c>
      <c r="E3" s="2" t="s">
        <v>20</v>
      </c>
      <c r="F3" s="2" t="s">
        <v>21</v>
      </c>
      <c r="G3" s="2" t="s">
        <v>24</v>
      </c>
      <c r="H3" s="3">
        <v>45</v>
      </c>
      <c r="I3" s="2">
        <v>5</v>
      </c>
      <c r="J3" s="4">
        <f t="shared" ref="J3:J9" si="0">H3*I3</f>
        <v>225</v>
      </c>
      <c r="K3" s="2"/>
      <c r="L3" s="1">
        <f t="shared" ref="L3:L9" si="1">H3+(H3*30/100)</f>
        <v>58.5</v>
      </c>
    </row>
    <row r="4" spans="1:12" ht="111.75" customHeight="1" x14ac:dyDescent="0.25">
      <c r="A4" s="8" t="s">
        <v>16</v>
      </c>
      <c r="B4" s="8" t="s">
        <v>17</v>
      </c>
      <c r="C4" s="8" t="s">
        <v>18</v>
      </c>
      <c r="D4" s="8" t="s">
        <v>27</v>
      </c>
      <c r="E4" s="8" t="s">
        <v>19</v>
      </c>
      <c r="F4" s="8" t="s">
        <v>22</v>
      </c>
      <c r="G4" s="8" t="s">
        <v>24</v>
      </c>
      <c r="H4" s="9">
        <v>25</v>
      </c>
      <c r="I4" s="8">
        <v>5</v>
      </c>
      <c r="J4" s="10">
        <f t="shared" si="0"/>
        <v>125</v>
      </c>
      <c r="K4" s="2"/>
      <c r="L4" s="1">
        <f t="shared" si="1"/>
        <v>32.5</v>
      </c>
    </row>
    <row r="5" spans="1:12" ht="87.75" customHeight="1" x14ac:dyDescent="0.25">
      <c r="A5" s="8" t="s">
        <v>28</v>
      </c>
      <c r="B5" s="8" t="s">
        <v>29</v>
      </c>
      <c r="C5" s="8" t="s">
        <v>18</v>
      </c>
      <c r="D5" s="8" t="s">
        <v>27</v>
      </c>
      <c r="E5" s="8" t="s">
        <v>19</v>
      </c>
      <c r="F5" s="8" t="s">
        <v>30</v>
      </c>
      <c r="G5" s="8" t="s">
        <v>24</v>
      </c>
      <c r="H5" s="9">
        <v>30</v>
      </c>
      <c r="I5" s="8">
        <v>5</v>
      </c>
      <c r="J5" s="10">
        <f t="shared" si="0"/>
        <v>150</v>
      </c>
      <c r="K5" s="2"/>
      <c r="L5" s="1">
        <f t="shared" si="1"/>
        <v>39</v>
      </c>
    </row>
    <row r="6" spans="1:12" ht="86.25" customHeight="1" x14ac:dyDescent="0.25">
      <c r="A6" s="12" t="s">
        <v>31</v>
      </c>
      <c r="B6" s="8" t="s">
        <v>32</v>
      </c>
      <c r="C6" s="8" t="s">
        <v>18</v>
      </c>
      <c r="D6" s="8" t="s">
        <v>33</v>
      </c>
      <c r="E6" s="8" t="s">
        <v>34</v>
      </c>
      <c r="F6" s="13" t="s">
        <v>35</v>
      </c>
      <c r="G6" s="8" t="s">
        <v>24</v>
      </c>
      <c r="H6" s="9">
        <v>25</v>
      </c>
      <c r="I6" s="8">
        <v>5</v>
      </c>
      <c r="J6" s="10">
        <f t="shared" si="0"/>
        <v>125</v>
      </c>
      <c r="K6" s="2"/>
      <c r="L6" s="1">
        <f t="shared" si="1"/>
        <v>32.5</v>
      </c>
    </row>
    <row r="7" spans="1:12" ht="123" customHeight="1" x14ac:dyDescent="0.25">
      <c r="A7" s="8" t="s">
        <v>38</v>
      </c>
      <c r="B7" s="8" t="s">
        <v>36</v>
      </c>
      <c r="C7" s="8" t="s">
        <v>37</v>
      </c>
      <c r="D7" s="8" t="s">
        <v>37</v>
      </c>
      <c r="E7" s="8" t="s">
        <v>37</v>
      </c>
      <c r="F7" s="8" t="s">
        <v>37</v>
      </c>
      <c r="G7" s="8" t="s">
        <v>37</v>
      </c>
      <c r="H7" s="9">
        <v>35</v>
      </c>
      <c r="I7" s="8">
        <v>5</v>
      </c>
      <c r="J7" s="10">
        <f t="shared" si="0"/>
        <v>175</v>
      </c>
      <c r="L7" s="1">
        <f t="shared" si="1"/>
        <v>45.5</v>
      </c>
    </row>
    <row r="8" spans="1:12" ht="141.75" customHeight="1" x14ac:dyDescent="0.25">
      <c r="A8" s="12" t="s">
        <v>39</v>
      </c>
      <c r="B8" s="8" t="s">
        <v>41</v>
      </c>
      <c r="C8" s="8" t="s">
        <v>37</v>
      </c>
      <c r="D8" s="8" t="s">
        <v>37</v>
      </c>
      <c r="E8" s="8" t="s">
        <v>37</v>
      </c>
      <c r="F8" s="8" t="s">
        <v>37</v>
      </c>
      <c r="G8" s="8" t="s">
        <v>37</v>
      </c>
      <c r="H8" s="9">
        <v>49</v>
      </c>
      <c r="I8" s="8">
        <v>3</v>
      </c>
      <c r="J8" s="10">
        <f t="shared" si="0"/>
        <v>147</v>
      </c>
      <c r="L8" s="1">
        <f t="shared" si="1"/>
        <v>63.7</v>
      </c>
    </row>
    <row r="9" spans="1:12" ht="127.5" customHeight="1" x14ac:dyDescent="0.25">
      <c r="A9" s="8" t="s">
        <v>40</v>
      </c>
      <c r="B9" s="8" t="s">
        <v>42</v>
      </c>
      <c r="C9" s="8" t="s">
        <v>37</v>
      </c>
      <c r="D9" s="8" t="s">
        <v>37</v>
      </c>
      <c r="E9" s="8" t="s">
        <v>37</v>
      </c>
      <c r="F9" s="8" t="s">
        <v>37</v>
      </c>
      <c r="G9" s="8" t="s">
        <v>37</v>
      </c>
      <c r="H9" s="9">
        <v>65</v>
      </c>
      <c r="I9" s="8">
        <v>5</v>
      </c>
      <c r="J9" s="7">
        <f>H9*I9</f>
        <v>325</v>
      </c>
      <c r="L9" s="1">
        <f t="shared" si="1"/>
        <v>84.5</v>
      </c>
    </row>
    <row r="10" spans="1:12" x14ac:dyDescent="0.25">
      <c r="H10" s="1">
        <f>SUM(H2:H9)</f>
        <v>309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Hoja1 (2)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Nicolas Garcia Britos</dc:creator>
  <cp:lastModifiedBy>Rafael Nicolas Garcia Britos</cp:lastModifiedBy>
  <dcterms:created xsi:type="dcterms:W3CDTF">2023-08-10T19:35:34Z</dcterms:created>
  <dcterms:modified xsi:type="dcterms:W3CDTF">2023-10-05T17:36:04Z</dcterms:modified>
</cp:coreProperties>
</file>